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Reach &amp; Risk\2015-16\"/>
    </mc:Choice>
  </mc:AlternateContent>
  <bookViews>
    <workbookView xWindow="-75" yWindow="-75" windowWidth="25275" windowHeight="5820"/>
  </bookViews>
  <sheets>
    <sheet name="Table of Contents" sheetId="1" r:id="rId1"/>
    <sheet name="1" sheetId="2" r:id="rId2"/>
    <sheet name="2" sheetId="3" r:id="rId3"/>
    <sheet name="3" sheetId="4" r:id="rId4"/>
    <sheet name="4" sheetId="5" r:id="rId5"/>
    <sheet name="5" sheetId="9" r:id="rId6"/>
    <sheet name="6" sheetId="10" r:id="rId7"/>
    <sheet name="7" sheetId="11" r:id="rId8"/>
    <sheet name="8" sheetId="8" r:id="rId9"/>
    <sheet name="9" sheetId="14" r:id="rId10"/>
    <sheet name="10" sheetId="17" r:id="rId11"/>
  </sheets>
  <externalReferences>
    <externalReference r:id="rId12"/>
    <externalReference r:id="rId13"/>
  </externalReferences>
  <definedNames>
    <definedName name="_xlnm._FilterDatabase" localSheetId="1" hidden="1">'1'!$A$3:$S$506</definedName>
    <definedName name="_xlnm._FilterDatabase" localSheetId="10" hidden="1">'10'!$A$2:$Q$2</definedName>
    <definedName name="_xlnm._FilterDatabase" localSheetId="5" hidden="1">'5'!$A$3:$S$3</definedName>
    <definedName name="_xlnm._FilterDatabase" localSheetId="6" hidden="1">'6'!$A$3:$Q$509</definedName>
    <definedName name="_xlnm._FilterDatabase" localSheetId="7" hidden="1">'7'!$A$3:$Q$507</definedName>
    <definedName name="_xlnm._FilterDatabase" localSheetId="8" hidden="1">'8'!$I$3:$J$504</definedName>
    <definedName name="_xlnm._FilterDatabase" localSheetId="9" hidden="1">'9'!$A$3:$AC$507</definedName>
    <definedName name="_xlnm.Print_Titles" localSheetId="1">'1'!$A:$B,'1'!$1:$3</definedName>
    <definedName name="_xlnm.Print_Titles" localSheetId="10">'10'!$A:$B,'10'!$1:$3</definedName>
    <definedName name="_xlnm.Print_Titles" localSheetId="2">'2'!$A:$B,'2'!$1:$3</definedName>
    <definedName name="_xlnm.Print_Titles" localSheetId="4">'4'!$A:$B,'4'!$1:$3</definedName>
    <definedName name="_xlnm.Print_Titles" localSheetId="5">'5'!$A:$B,'5'!$1:$3</definedName>
    <definedName name="_xlnm.Print_Titles" localSheetId="6">'6'!$A:$B,'6'!$1:$3</definedName>
    <definedName name="_xlnm.Print_Titles" localSheetId="7">'7'!$A:$B,'7'!$1:$3</definedName>
    <definedName name="_xlnm.Print_Titles" localSheetId="8">'8'!$A:$B,'8'!$1:$3</definedName>
    <definedName name="_xlnm.Print_Titles" localSheetId="9">'9'!$A:$B,'9'!$1:$3</definedName>
    <definedName name="XLDS11129266" hidden="1">#REF!</definedName>
    <definedName name="XLDS726243269" hidden="1">#REF!</definedName>
  </definedNames>
  <calcPr calcId="162913"/>
</workbook>
</file>

<file path=xl/calcChain.xml><?xml version="1.0" encoding="utf-8"?>
<calcChain xmlns="http://schemas.openxmlformats.org/spreadsheetml/2006/main">
  <c r="U503" i="14" l="1"/>
  <c r="U502" i="14"/>
  <c r="U501" i="14"/>
  <c r="U500" i="14"/>
  <c r="U499" i="14"/>
  <c r="U498" i="14"/>
  <c r="U497" i="14"/>
  <c r="U496" i="14"/>
  <c r="U495" i="14"/>
  <c r="U494" i="14"/>
  <c r="U493" i="14"/>
  <c r="U492" i="14"/>
  <c r="U490" i="14"/>
  <c r="U488" i="14"/>
  <c r="U487" i="14"/>
  <c r="U486" i="14"/>
  <c r="U485" i="14"/>
  <c r="U484" i="14"/>
  <c r="U483" i="14"/>
  <c r="U482" i="14"/>
  <c r="U481" i="14"/>
  <c r="U480" i="14"/>
  <c r="U479" i="14"/>
  <c r="U478" i="14"/>
  <c r="U477" i="14"/>
  <c r="U476" i="14"/>
  <c r="U475" i="14"/>
  <c r="U474" i="14"/>
  <c r="U473" i="14"/>
  <c r="U472" i="14"/>
  <c r="U471" i="14"/>
  <c r="U470" i="14"/>
  <c r="U469" i="14"/>
  <c r="U468" i="14"/>
  <c r="U467" i="14"/>
  <c r="U466" i="14"/>
  <c r="U465" i="14"/>
  <c r="U464" i="14"/>
  <c r="U463" i="14"/>
  <c r="U462" i="14"/>
  <c r="U461" i="14"/>
  <c r="U460" i="14"/>
  <c r="U459" i="14"/>
  <c r="U458" i="14"/>
  <c r="U457" i="14"/>
  <c r="U456" i="14"/>
  <c r="U455" i="14"/>
  <c r="U454" i="14"/>
  <c r="U453" i="14"/>
  <c r="U452" i="14"/>
  <c r="U451" i="14"/>
  <c r="U450" i="14"/>
  <c r="U448" i="14"/>
  <c r="U447" i="14"/>
  <c r="U446" i="14"/>
  <c r="U445" i="14"/>
  <c r="U444" i="14"/>
  <c r="U443" i="14"/>
  <c r="U442" i="14"/>
  <c r="U441" i="14"/>
  <c r="U440" i="14"/>
  <c r="U439" i="14"/>
  <c r="U438" i="14"/>
  <c r="U437" i="14"/>
  <c r="U436" i="14"/>
  <c r="U435" i="14"/>
  <c r="U434" i="14"/>
  <c r="U433" i="14"/>
  <c r="U432" i="14"/>
  <c r="U431" i="14"/>
  <c r="U430" i="14"/>
  <c r="U429" i="14"/>
  <c r="U428" i="14"/>
  <c r="U427" i="14"/>
  <c r="U425" i="14"/>
  <c r="U424" i="14"/>
  <c r="U423" i="14"/>
  <c r="U422" i="14"/>
  <c r="U421" i="14"/>
  <c r="U420" i="14"/>
  <c r="U419" i="14"/>
  <c r="U418" i="14"/>
  <c r="U417" i="14"/>
  <c r="U416" i="14"/>
  <c r="U415" i="14"/>
  <c r="U414" i="14"/>
  <c r="U413" i="14"/>
  <c r="U412" i="14"/>
  <c r="U411" i="14"/>
  <c r="U410" i="14"/>
  <c r="U409" i="14"/>
  <c r="U408" i="14"/>
  <c r="U407" i="14"/>
  <c r="U406" i="14"/>
  <c r="U405" i="14"/>
  <c r="U404" i="14"/>
  <c r="U402" i="14"/>
  <c r="U401" i="14"/>
  <c r="U400" i="14"/>
  <c r="U399" i="14"/>
  <c r="U398" i="14"/>
  <c r="U397" i="14"/>
  <c r="U396" i="14"/>
  <c r="U395" i="14"/>
  <c r="U394" i="14"/>
  <c r="U393" i="14"/>
  <c r="U392" i="14"/>
  <c r="U391" i="14"/>
  <c r="U390" i="14"/>
  <c r="U389" i="14"/>
  <c r="U388" i="14"/>
  <c r="U387" i="14"/>
  <c r="U386" i="14"/>
  <c r="U384" i="14"/>
  <c r="U383" i="14"/>
  <c r="U382" i="14"/>
  <c r="U381" i="14"/>
  <c r="U380" i="14"/>
  <c r="U379" i="14"/>
  <c r="U378" i="14"/>
  <c r="U377" i="14"/>
  <c r="U376" i="14"/>
  <c r="U375" i="14"/>
  <c r="U374" i="14"/>
  <c r="U373" i="14"/>
  <c r="U372" i="14"/>
  <c r="U371" i="14"/>
  <c r="U369" i="14"/>
  <c r="U368" i="14"/>
  <c r="U367" i="14"/>
  <c r="U366" i="14"/>
  <c r="U365" i="14"/>
  <c r="U364" i="14"/>
  <c r="U363" i="14"/>
  <c r="U362" i="14"/>
  <c r="U361" i="14"/>
  <c r="U360" i="14"/>
  <c r="U359" i="14"/>
  <c r="U358" i="14"/>
  <c r="U357" i="14"/>
  <c r="U356" i="14"/>
  <c r="U355" i="14"/>
  <c r="U354" i="14"/>
  <c r="U353" i="14"/>
  <c r="U352" i="14"/>
  <c r="U351" i="14"/>
  <c r="U350" i="14"/>
  <c r="U349" i="14"/>
  <c r="U348" i="14"/>
  <c r="U347" i="14"/>
  <c r="U346" i="14"/>
  <c r="U345" i="14"/>
  <c r="U344" i="14"/>
  <c r="U343" i="14"/>
  <c r="U342" i="14"/>
  <c r="U341" i="14"/>
  <c r="U340" i="14"/>
  <c r="U339" i="14"/>
  <c r="U338" i="14"/>
  <c r="U337" i="14"/>
  <c r="U336" i="14"/>
  <c r="U335" i="14"/>
  <c r="U334" i="14"/>
  <c r="U333" i="14"/>
  <c r="U332" i="14"/>
  <c r="U331" i="14"/>
  <c r="U330" i="14"/>
  <c r="U329" i="14"/>
  <c r="U328" i="14"/>
  <c r="U327" i="14"/>
  <c r="U326" i="14"/>
  <c r="U325" i="14"/>
  <c r="U324" i="14"/>
  <c r="U323" i="14"/>
  <c r="U322" i="14"/>
  <c r="U321" i="14"/>
  <c r="U320" i="14"/>
  <c r="U319" i="14"/>
  <c r="U318" i="14"/>
  <c r="U317" i="14"/>
  <c r="U316" i="14"/>
  <c r="U314" i="14"/>
  <c r="U313" i="14"/>
  <c r="U312" i="14"/>
  <c r="U311" i="14"/>
  <c r="U310" i="14"/>
  <c r="U309" i="14"/>
  <c r="U308" i="14"/>
  <c r="U307" i="14"/>
  <c r="U306" i="14"/>
  <c r="U305" i="14"/>
  <c r="U304" i="14"/>
  <c r="U302" i="14"/>
  <c r="U301" i="14"/>
  <c r="U300" i="14"/>
  <c r="U299" i="14"/>
  <c r="U298" i="14"/>
  <c r="U297" i="14"/>
  <c r="U296" i="14"/>
  <c r="U295" i="14"/>
  <c r="U294" i="14"/>
  <c r="U293" i="14"/>
  <c r="U292" i="14"/>
  <c r="U291" i="14"/>
  <c r="U290" i="14"/>
  <c r="U289" i="14"/>
  <c r="U288" i="14"/>
  <c r="U287" i="14"/>
  <c r="U286" i="14"/>
  <c r="U285" i="14"/>
  <c r="U284" i="14"/>
  <c r="U283" i="14"/>
  <c r="U282" i="14"/>
  <c r="U281" i="14"/>
  <c r="U280" i="14"/>
  <c r="U279" i="14"/>
  <c r="U278" i="14"/>
  <c r="U277" i="14"/>
  <c r="U276" i="14"/>
  <c r="U274" i="14"/>
  <c r="U273" i="14"/>
  <c r="U272" i="14"/>
  <c r="U271" i="14"/>
  <c r="U270" i="14"/>
  <c r="U269" i="14"/>
  <c r="U268" i="14"/>
  <c r="U267" i="14"/>
  <c r="U266" i="14"/>
  <c r="U265" i="14"/>
  <c r="U264" i="14"/>
  <c r="U263" i="14"/>
  <c r="U262" i="14"/>
  <c r="U261" i="14"/>
  <c r="U260" i="14"/>
  <c r="U259" i="14"/>
  <c r="U258" i="14"/>
  <c r="U257" i="14"/>
  <c r="U256" i="14"/>
  <c r="U255" i="14"/>
  <c r="U254" i="14"/>
  <c r="U253" i="14"/>
  <c r="U252" i="14"/>
  <c r="U251" i="14"/>
  <c r="U250" i="14"/>
  <c r="U249" i="14"/>
  <c r="U248" i="14"/>
  <c r="U247" i="14"/>
  <c r="U246" i="14"/>
  <c r="U245" i="14"/>
  <c r="U244" i="14"/>
  <c r="U243" i="14"/>
  <c r="U242" i="14"/>
  <c r="U241" i="14"/>
  <c r="U240" i="14"/>
  <c r="U239" i="14"/>
  <c r="U238" i="14"/>
  <c r="U237" i="14"/>
  <c r="U236" i="14"/>
  <c r="U235" i="14"/>
  <c r="U234" i="14"/>
  <c r="U233" i="14"/>
  <c r="U232" i="14"/>
  <c r="U231" i="14"/>
  <c r="U230" i="14"/>
  <c r="U229" i="14"/>
  <c r="U228" i="14"/>
  <c r="U226" i="14"/>
  <c r="U225" i="14"/>
  <c r="U224" i="14"/>
  <c r="U223" i="14"/>
  <c r="U222" i="14"/>
  <c r="U221" i="14"/>
  <c r="U220" i="14"/>
  <c r="U219" i="14"/>
  <c r="U218" i="14"/>
  <c r="U217" i="14"/>
  <c r="U216" i="14"/>
  <c r="U215" i="14"/>
  <c r="U214" i="14"/>
  <c r="U212" i="14"/>
  <c r="U211" i="14"/>
  <c r="U210" i="14"/>
  <c r="U209" i="14"/>
  <c r="U208" i="14"/>
  <c r="U207" i="14"/>
  <c r="U206" i="14"/>
  <c r="U205" i="14"/>
  <c r="U204" i="14"/>
  <c r="U203" i="14"/>
  <c r="U202" i="14"/>
  <c r="U201" i="14"/>
  <c r="U200" i="14"/>
  <c r="U199" i="14"/>
  <c r="U198" i="14"/>
  <c r="U197" i="14"/>
  <c r="U196" i="14"/>
  <c r="U195" i="14"/>
  <c r="U194" i="14"/>
  <c r="U193" i="14"/>
  <c r="U192" i="14"/>
  <c r="U191" i="14"/>
  <c r="U190" i="14"/>
  <c r="U189" i="14"/>
  <c r="U188" i="14"/>
  <c r="U186" i="14"/>
  <c r="U185" i="14"/>
  <c r="U184" i="14"/>
  <c r="U183" i="14"/>
  <c r="U182" i="14"/>
  <c r="U181" i="14"/>
  <c r="U180" i="14"/>
  <c r="U179" i="14"/>
  <c r="U178" i="14"/>
  <c r="U177" i="14"/>
  <c r="U176" i="14"/>
  <c r="U175" i="14"/>
  <c r="U174" i="14"/>
  <c r="U173" i="14"/>
  <c r="U172" i="14"/>
  <c r="U171" i="14"/>
  <c r="U170" i="14"/>
  <c r="U169" i="14"/>
  <c r="U168" i="14"/>
  <c r="U167" i="14"/>
  <c r="U166" i="14"/>
  <c r="U165" i="14"/>
  <c r="U164" i="14"/>
  <c r="U163" i="14"/>
  <c r="U162" i="14"/>
  <c r="U161" i="14"/>
  <c r="U160" i="14"/>
  <c r="U159" i="14"/>
  <c r="U158" i="14"/>
  <c r="U157" i="14"/>
  <c r="U156" i="14"/>
  <c r="U155" i="14"/>
  <c r="U154" i="14"/>
  <c r="U151" i="14"/>
  <c r="U150" i="14"/>
  <c r="U149" i="14"/>
  <c r="U148" i="14"/>
  <c r="U147" i="14"/>
  <c r="U146" i="14"/>
  <c r="U145" i="14"/>
  <c r="U144" i="14"/>
  <c r="U143" i="14"/>
  <c r="U142" i="14"/>
  <c r="U141" i="14"/>
  <c r="U140" i="14"/>
  <c r="U139" i="14"/>
  <c r="U138" i="14"/>
  <c r="U137" i="14"/>
  <c r="U136" i="14"/>
  <c r="U135" i="14"/>
  <c r="U134" i="14"/>
  <c r="U133" i="14"/>
  <c r="U132" i="14"/>
  <c r="U131" i="14"/>
  <c r="U130" i="14"/>
  <c r="U129" i="14"/>
  <c r="U128" i="14"/>
  <c r="U127" i="14"/>
  <c r="U126" i="14"/>
  <c r="U125" i="14"/>
  <c r="U124" i="14"/>
  <c r="U123" i="14"/>
  <c r="U122" i="14"/>
  <c r="U121" i="14"/>
  <c r="U120" i="14"/>
  <c r="U119" i="14"/>
  <c r="U118" i="14"/>
  <c r="U117" i="14"/>
  <c r="U116" i="14"/>
  <c r="U115" i="14"/>
  <c r="U114" i="14"/>
  <c r="U113" i="14"/>
  <c r="U112" i="14"/>
  <c r="U111" i="14"/>
  <c r="U110" i="14"/>
  <c r="U109" i="14"/>
  <c r="U108" i="14"/>
  <c r="U107" i="14"/>
  <c r="U106" i="14"/>
  <c r="U105" i="14"/>
  <c r="U104" i="14"/>
  <c r="U103" i="14"/>
  <c r="U102" i="14"/>
  <c r="U101" i="14"/>
  <c r="U100" i="14"/>
  <c r="U99" i="14"/>
  <c r="U98" i="14"/>
  <c r="U97" i="14"/>
  <c r="U96" i="14"/>
  <c r="U95" i="14"/>
  <c r="U94" i="14"/>
  <c r="U93" i="14"/>
  <c r="U92" i="14"/>
  <c r="U91" i="14"/>
  <c r="U90" i="14"/>
  <c r="U89" i="14"/>
  <c r="U88" i="14"/>
  <c r="U87" i="14"/>
  <c r="U86" i="14"/>
  <c r="U85" i="14"/>
  <c r="U84" i="14"/>
  <c r="U83" i="14"/>
  <c r="U82" i="14"/>
  <c r="U81" i="14"/>
  <c r="U80" i="14"/>
  <c r="U79" i="14"/>
  <c r="U78" i="14"/>
  <c r="U77" i="14"/>
  <c r="U76" i="14"/>
  <c r="U75" i="14"/>
  <c r="U74" i="14"/>
  <c r="U73" i="14"/>
  <c r="U72" i="14"/>
  <c r="U71" i="14"/>
  <c r="U70" i="14"/>
  <c r="U69" i="14"/>
  <c r="U68" i="14"/>
  <c r="U67" i="14"/>
  <c r="U66" i="14"/>
  <c r="U65" i="14"/>
  <c r="U64" i="14"/>
  <c r="U63" i="14"/>
  <c r="U62" i="14"/>
  <c r="U61" i="14"/>
  <c r="U60" i="14"/>
  <c r="U59" i="14"/>
  <c r="U58" i="14"/>
  <c r="U57" i="14"/>
  <c r="U55" i="14"/>
  <c r="U54" i="14"/>
  <c r="U53" i="14"/>
  <c r="U52" i="14"/>
  <c r="U51" i="14"/>
  <c r="U50" i="14"/>
  <c r="U49" i="14"/>
  <c r="U48" i="14"/>
  <c r="U47" i="14"/>
  <c r="U46" i="14"/>
  <c r="U45" i="14"/>
  <c r="U44" i="14"/>
  <c r="U43" i="14"/>
  <c r="U42" i="14"/>
  <c r="U41" i="14"/>
  <c r="U40" i="14"/>
  <c r="U39" i="14"/>
  <c r="U38" i="14"/>
  <c r="U37" i="14"/>
  <c r="U36" i="14"/>
  <c r="U35" i="14"/>
  <c r="U34" i="14"/>
  <c r="U33" i="14"/>
  <c r="U32" i="14"/>
  <c r="U30" i="14"/>
  <c r="U29" i="14"/>
  <c r="U28" i="14"/>
  <c r="U27" i="14"/>
  <c r="U26" i="14"/>
  <c r="U25" i="14"/>
  <c r="U24" i="14"/>
  <c r="U23" i="14"/>
  <c r="U22" i="14"/>
  <c r="U21" i="14"/>
  <c r="U20" i="14"/>
  <c r="U19" i="14"/>
  <c r="U17" i="14"/>
  <c r="U16" i="14"/>
  <c r="U15" i="14"/>
  <c r="U14" i="14"/>
  <c r="U13" i="14"/>
  <c r="U12" i="14"/>
  <c r="U11" i="14"/>
  <c r="U10" i="14"/>
  <c r="U9" i="14"/>
  <c r="U8" i="14"/>
  <c r="U7" i="14"/>
  <c r="U6" i="14"/>
  <c r="U5" i="14"/>
  <c r="L503" i="14"/>
  <c r="K503" i="14"/>
  <c r="L502" i="14"/>
  <c r="K502" i="14"/>
  <c r="M502" i="14" s="1"/>
  <c r="L501" i="14"/>
  <c r="K501" i="14"/>
  <c r="M501" i="14" s="1"/>
  <c r="L500" i="14"/>
  <c r="K500" i="14"/>
  <c r="M500" i="14" s="1"/>
  <c r="L499" i="14"/>
  <c r="K499" i="14"/>
  <c r="L498" i="14"/>
  <c r="K498" i="14"/>
  <c r="M498" i="14" s="1"/>
  <c r="L497" i="14"/>
  <c r="K497" i="14"/>
  <c r="M497" i="14" s="1"/>
  <c r="L496" i="14"/>
  <c r="K496" i="14"/>
  <c r="M496" i="14" s="1"/>
  <c r="L495" i="14"/>
  <c r="K495" i="14"/>
  <c r="L494" i="14"/>
  <c r="K494" i="14"/>
  <c r="M494" i="14" s="1"/>
  <c r="L493" i="14"/>
  <c r="K493" i="14"/>
  <c r="M493" i="14" s="1"/>
  <c r="M492" i="14"/>
  <c r="L492" i="14"/>
  <c r="K492" i="14"/>
  <c r="L491" i="14"/>
  <c r="K491" i="14"/>
  <c r="M491" i="14" s="1"/>
  <c r="L490" i="14"/>
  <c r="K490" i="14"/>
  <c r="M490" i="14" s="1"/>
  <c r="L489" i="14"/>
  <c r="K489" i="14"/>
  <c r="M489" i="14" s="1"/>
  <c r="L488" i="14"/>
  <c r="K488" i="14"/>
  <c r="M488" i="14" s="1"/>
  <c r="L487" i="14"/>
  <c r="K487" i="14"/>
  <c r="L486" i="14"/>
  <c r="K486" i="14"/>
  <c r="M486" i="14" s="1"/>
  <c r="L485" i="14"/>
  <c r="K485" i="14"/>
  <c r="M485" i="14" s="1"/>
  <c r="L484" i="14"/>
  <c r="K484" i="14"/>
  <c r="M484" i="14" s="1"/>
  <c r="L483" i="14"/>
  <c r="K483" i="14"/>
  <c r="L482" i="14"/>
  <c r="K482" i="14"/>
  <c r="M482" i="14" s="1"/>
  <c r="M481" i="14"/>
  <c r="L481" i="14"/>
  <c r="K481" i="14"/>
  <c r="L480" i="14"/>
  <c r="K480" i="14"/>
  <c r="M480" i="14" s="1"/>
  <c r="L479" i="14"/>
  <c r="K479" i="14"/>
  <c r="L478" i="14"/>
  <c r="K478" i="14"/>
  <c r="M478" i="14" s="1"/>
  <c r="L477" i="14"/>
  <c r="K477" i="14"/>
  <c r="M477" i="14" s="1"/>
  <c r="M476" i="14"/>
  <c r="L476" i="14"/>
  <c r="K476" i="14"/>
  <c r="L475" i="14"/>
  <c r="K475" i="14"/>
  <c r="L474" i="14"/>
  <c r="K474" i="14"/>
  <c r="M474" i="14" s="1"/>
  <c r="L473" i="14"/>
  <c r="K473" i="14"/>
  <c r="M473" i="14" s="1"/>
  <c r="L472" i="14"/>
  <c r="K472" i="14"/>
  <c r="M472" i="14" s="1"/>
  <c r="L471" i="14"/>
  <c r="K471" i="14"/>
  <c r="L470" i="14"/>
  <c r="K470" i="14"/>
  <c r="M470" i="14" s="1"/>
  <c r="L469" i="14"/>
  <c r="K469" i="14"/>
  <c r="M469" i="14" s="1"/>
  <c r="L468" i="14"/>
  <c r="K468" i="14"/>
  <c r="M468" i="14" s="1"/>
  <c r="L467" i="14"/>
  <c r="K467" i="14"/>
  <c r="L466" i="14"/>
  <c r="K466" i="14"/>
  <c r="M466" i="14" s="1"/>
  <c r="L465" i="14"/>
  <c r="K465" i="14"/>
  <c r="M465" i="14" s="1"/>
  <c r="L464" i="14"/>
  <c r="K464" i="14"/>
  <c r="M464" i="14" s="1"/>
  <c r="L463" i="14"/>
  <c r="K463" i="14"/>
  <c r="L462" i="14"/>
  <c r="K462" i="14"/>
  <c r="M462" i="14" s="1"/>
  <c r="M461" i="14"/>
  <c r="L461" i="14"/>
  <c r="K461" i="14"/>
  <c r="M460" i="14"/>
  <c r="L460" i="14"/>
  <c r="K460" i="14"/>
  <c r="L459" i="14"/>
  <c r="K459" i="14"/>
  <c r="L458" i="14"/>
  <c r="K458" i="14"/>
  <c r="M458" i="14" s="1"/>
  <c r="L457" i="14"/>
  <c r="K457" i="14"/>
  <c r="M457" i="14" s="1"/>
  <c r="L456" i="14"/>
  <c r="K456" i="14"/>
  <c r="L455" i="14"/>
  <c r="K455" i="14"/>
  <c r="L454" i="14"/>
  <c r="K454" i="14"/>
  <c r="M454" i="14" s="1"/>
  <c r="L453" i="14"/>
  <c r="K453" i="14"/>
  <c r="M453" i="14" s="1"/>
  <c r="L452" i="14"/>
  <c r="K452" i="14"/>
  <c r="L451" i="14"/>
  <c r="K451" i="14"/>
  <c r="L450" i="14"/>
  <c r="K450" i="14"/>
  <c r="M450" i="14" s="1"/>
  <c r="L449" i="14"/>
  <c r="K449" i="14"/>
  <c r="M449" i="14" s="1"/>
  <c r="L448" i="14"/>
  <c r="K448" i="14"/>
  <c r="L447" i="14"/>
  <c r="K447" i="14"/>
  <c r="L446" i="14"/>
  <c r="K446" i="14"/>
  <c r="M446" i="14" s="1"/>
  <c r="L445" i="14"/>
  <c r="K445" i="14"/>
  <c r="M445" i="14" s="1"/>
  <c r="L444" i="14"/>
  <c r="K444" i="14"/>
  <c r="L443" i="14"/>
  <c r="K443" i="14"/>
  <c r="L442" i="14"/>
  <c r="K442" i="14"/>
  <c r="M442" i="14" s="1"/>
  <c r="L441" i="14"/>
  <c r="K441" i="14"/>
  <c r="M441" i="14" s="1"/>
  <c r="L440" i="14"/>
  <c r="K440" i="14"/>
  <c r="L439" i="14"/>
  <c r="K439" i="14"/>
  <c r="L438" i="14"/>
  <c r="K438" i="14"/>
  <c r="M438" i="14" s="1"/>
  <c r="L437" i="14"/>
  <c r="K437" i="14"/>
  <c r="M437" i="14" s="1"/>
  <c r="L436" i="14"/>
  <c r="K436" i="14"/>
  <c r="L435" i="14"/>
  <c r="K435" i="14"/>
  <c r="L434" i="14"/>
  <c r="K434" i="14"/>
  <c r="M434" i="14" s="1"/>
  <c r="M433" i="14"/>
  <c r="L433" i="14"/>
  <c r="K433" i="14"/>
  <c r="L432" i="14"/>
  <c r="K432" i="14"/>
  <c r="L431" i="14"/>
  <c r="K431" i="14"/>
  <c r="M430" i="14"/>
  <c r="L430" i="14"/>
  <c r="K430" i="14"/>
  <c r="L429" i="14"/>
  <c r="K429" i="14"/>
  <c r="M429" i="14" s="1"/>
  <c r="L428" i="14"/>
  <c r="K428" i="14"/>
  <c r="L427" i="14"/>
  <c r="K427" i="14"/>
  <c r="L426" i="14"/>
  <c r="K426" i="14"/>
  <c r="M426" i="14" s="1"/>
  <c r="L425" i="14"/>
  <c r="K425" i="14"/>
  <c r="M425" i="14" s="1"/>
  <c r="L424" i="14"/>
  <c r="K424" i="14"/>
  <c r="L423" i="14"/>
  <c r="K423" i="14"/>
  <c r="L422" i="14"/>
  <c r="K422" i="14"/>
  <c r="M422" i="14" s="1"/>
  <c r="L421" i="14"/>
  <c r="K421" i="14"/>
  <c r="M421" i="14" s="1"/>
  <c r="L420" i="14"/>
  <c r="K420" i="14"/>
  <c r="L419" i="14"/>
  <c r="K419" i="14"/>
  <c r="L418" i="14"/>
  <c r="K418" i="14"/>
  <c r="M418" i="14" s="1"/>
  <c r="L417" i="14"/>
  <c r="K417" i="14"/>
  <c r="M417" i="14" s="1"/>
  <c r="L416" i="14"/>
  <c r="K416" i="14"/>
  <c r="M416" i="14" s="1"/>
  <c r="L415" i="14"/>
  <c r="K415" i="14"/>
  <c r="M415" i="14" s="1"/>
  <c r="L414" i="14"/>
  <c r="K414" i="14"/>
  <c r="M414" i="14" s="1"/>
  <c r="L413" i="14"/>
  <c r="K413" i="14"/>
  <c r="M413" i="14" s="1"/>
  <c r="L412" i="14"/>
  <c r="K412" i="14"/>
  <c r="M412" i="14" s="1"/>
  <c r="L411" i="14"/>
  <c r="K411" i="14"/>
  <c r="M411" i="14" s="1"/>
  <c r="L410" i="14"/>
  <c r="K410" i="14"/>
  <c r="M410" i="14" s="1"/>
  <c r="L409" i="14"/>
  <c r="K409" i="14"/>
  <c r="M409" i="14" s="1"/>
  <c r="L408" i="14"/>
  <c r="K408" i="14"/>
  <c r="M408" i="14" s="1"/>
  <c r="L407" i="14"/>
  <c r="K407" i="14"/>
  <c r="M407" i="14" s="1"/>
  <c r="L406" i="14"/>
  <c r="K406" i="14"/>
  <c r="M406" i="14" s="1"/>
  <c r="L405" i="14"/>
  <c r="K405" i="14"/>
  <c r="M405" i="14" s="1"/>
  <c r="L404" i="14"/>
  <c r="K404" i="14"/>
  <c r="M404" i="14" s="1"/>
  <c r="L403" i="14"/>
  <c r="K403" i="14"/>
  <c r="M403" i="14" s="1"/>
  <c r="L402" i="14"/>
  <c r="K402" i="14"/>
  <c r="M402" i="14" s="1"/>
  <c r="L401" i="14"/>
  <c r="K401" i="14"/>
  <c r="M401" i="14" s="1"/>
  <c r="L400" i="14"/>
  <c r="K400" i="14"/>
  <c r="M400" i="14" s="1"/>
  <c r="L399" i="14"/>
  <c r="K399" i="14"/>
  <c r="M399" i="14" s="1"/>
  <c r="L398" i="14"/>
  <c r="K398" i="14"/>
  <c r="M398" i="14" s="1"/>
  <c r="L397" i="14"/>
  <c r="K397" i="14"/>
  <c r="M397" i="14" s="1"/>
  <c r="L396" i="14"/>
  <c r="K396" i="14"/>
  <c r="M396" i="14" s="1"/>
  <c r="L395" i="14"/>
  <c r="K395" i="14"/>
  <c r="M395" i="14" s="1"/>
  <c r="L394" i="14"/>
  <c r="K394" i="14"/>
  <c r="M394" i="14" s="1"/>
  <c r="L393" i="14"/>
  <c r="K393" i="14"/>
  <c r="M393" i="14" s="1"/>
  <c r="L392" i="14"/>
  <c r="K392" i="14"/>
  <c r="M392" i="14" s="1"/>
  <c r="L391" i="14"/>
  <c r="K391" i="14"/>
  <c r="M391" i="14" s="1"/>
  <c r="L390" i="14"/>
  <c r="K390" i="14"/>
  <c r="M390" i="14" s="1"/>
  <c r="L389" i="14"/>
  <c r="K389" i="14"/>
  <c r="M389" i="14" s="1"/>
  <c r="L388" i="14"/>
  <c r="K388" i="14"/>
  <c r="M388" i="14" s="1"/>
  <c r="L387" i="14"/>
  <c r="K387" i="14"/>
  <c r="M387" i="14" s="1"/>
  <c r="L386" i="14"/>
  <c r="K386" i="14"/>
  <c r="M386" i="14" s="1"/>
  <c r="L385" i="14"/>
  <c r="K385" i="14"/>
  <c r="M385" i="14" s="1"/>
  <c r="L384" i="14"/>
  <c r="K384" i="14"/>
  <c r="M384" i="14" s="1"/>
  <c r="L383" i="14"/>
  <c r="K383" i="14"/>
  <c r="M383" i="14" s="1"/>
  <c r="L382" i="14"/>
  <c r="K382" i="14"/>
  <c r="M382" i="14" s="1"/>
  <c r="L381" i="14"/>
  <c r="K381" i="14"/>
  <c r="M381" i="14" s="1"/>
  <c r="L380" i="14"/>
  <c r="K380" i="14"/>
  <c r="M380" i="14" s="1"/>
  <c r="L379" i="14"/>
  <c r="K379" i="14"/>
  <c r="M379" i="14" s="1"/>
  <c r="L378" i="14"/>
  <c r="K378" i="14"/>
  <c r="M378" i="14" s="1"/>
  <c r="L377" i="14"/>
  <c r="K377" i="14"/>
  <c r="M377" i="14" s="1"/>
  <c r="N376" i="14"/>
  <c r="L376" i="14"/>
  <c r="K376" i="14"/>
  <c r="M376" i="14" s="1"/>
  <c r="N375" i="14"/>
  <c r="L375" i="14"/>
  <c r="K375" i="14"/>
  <c r="M375" i="14" s="1"/>
  <c r="L374" i="14"/>
  <c r="K374" i="14"/>
  <c r="M374" i="14" s="1"/>
  <c r="L373" i="14"/>
  <c r="K373" i="14"/>
  <c r="M373" i="14" s="1"/>
  <c r="L372" i="14"/>
  <c r="K372" i="14"/>
  <c r="M372" i="14" s="1"/>
  <c r="L371" i="14"/>
  <c r="K371" i="14"/>
  <c r="M371" i="14" s="1"/>
  <c r="L370" i="14"/>
  <c r="K370" i="14"/>
  <c r="M370" i="14" s="1"/>
  <c r="L369" i="14"/>
  <c r="K369" i="14"/>
  <c r="M369" i="14" s="1"/>
  <c r="L368" i="14"/>
  <c r="K368" i="14"/>
  <c r="M368" i="14" s="1"/>
  <c r="L367" i="14"/>
  <c r="K367" i="14"/>
  <c r="M367" i="14" s="1"/>
  <c r="L366" i="14"/>
  <c r="K366" i="14"/>
  <c r="M366" i="14" s="1"/>
  <c r="L365" i="14"/>
  <c r="K365" i="14"/>
  <c r="M365" i="14" s="1"/>
  <c r="L364" i="14"/>
  <c r="K364" i="14"/>
  <c r="M364" i="14" s="1"/>
  <c r="L363" i="14"/>
  <c r="K363" i="14"/>
  <c r="M363" i="14" s="1"/>
  <c r="L362" i="14"/>
  <c r="K362" i="14"/>
  <c r="M362" i="14" s="1"/>
  <c r="L361" i="14"/>
  <c r="K361" i="14"/>
  <c r="M361" i="14" s="1"/>
  <c r="L360" i="14"/>
  <c r="K360" i="14"/>
  <c r="M360" i="14" s="1"/>
  <c r="L359" i="14"/>
  <c r="K359" i="14"/>
  <c r="M359" i="14" s="1"/>
  <c r="L358" i="14"/>
  <c r="K358" i="14"/>
  <c r="M358" i="14" s="1"/>
  <c r="L357" i="14"/>
  <c r="K357" i="14"/>
  <c r="M357" i="14" s="1"/>
  <c r="L356" i="14"/>
  <c r="K356" i="14"/>
  <c r="M356" i="14" s="1"/>
  <c r="L355" i="14"/>
  <c r="K355" i="14"/>
  <c r="M355" i="14" s="1"/>
  <c r="L354" i="14"/>
  <c r="K354" i="14"/>
  <c r="M354" i="14" s="1"/>
  <c r="L353" i="14"/>
  <c r="K353" i="14"/>
  <c r="M353" i="14" s="1"/>
  <c r="L352" i="14"/>
  <c r="K352" i="14"/>
  <c r="M352" i="14" s="1"/>
  <c r="L351" i="14"/>
  <c r="K351" i="14"/>
  <c r="M351" i="14" s="1"/>
  <c r="L350" i="14"/>
  <c r="K350" i="14"/>
  <c r="M350" i="14" s="1"/>
  <c r="L349" i="14"/>
  <c r="K349" i="14"/>
  <c r="M349" i="14" s="1"/>
  <c r="L348" i="14"/>
  <c r="K348" i="14"/>
  <c r="M348" i="14" s="1"/>
  <c r="L347" i="14"/>
  <c r="K347" i="14"/>
  <c r="M347" i="14" s="1"/>
  <c r="L346" i="14"/>
  <c r="K346" i="14"/>
  <c r="M346" i="14" s="1"/>
  <c r="L345" i="14"/>
  <c r="K345" i="14"/>
  <c r="M345" i="14" s="1"/>
  <c r="N344" i="14"/>
  <c r="L344" i="14"/>
  <c r="K344" i="14"/>
  <c r="M344" i="14" s="1"/>
  <c r="N343" i="14"/>
  <c r="L343" i="14"/>
  <c r="K343" i="14"/>
  <c r="M343" i="14" s="1"/>
  <c r="L342" i="14"/>
  <c r="K342" i="14"/>
  <c r="M342" i="14" s="1"/>
  <c r="L341" i="14"/>
  <c r="K341" i="14"/>
  <c r="M341" i="14" s="1"/>
  <c r="L340" i="14"/>
  <c r="K340" i="14"/>
  <c r="M340" i="14" s="1"/>
  <c r="L339" i="14"/>
  <c r="K339" i="14"/>
  <c r="M339" i="14" s="1"/>
  <c r="L338" i="14"/>
  <c r="K338" i="14"/>
  <c r="M338" i="14" s="1"/>
  <c r="L337" i="14"/>
  <c r="K337" i="14"/>
  <c r="M337" i="14" s="1"/>
  <c r="L336" i="14"/>
  <c r="K336" i="14"/>
  <c r="M336" i="14" s="1"/>
  <c r="L335" i="14"/>
  <c r="K335" i="14"/>
  <c r="M335" i="14" s="1"/>
  <c r="L334" i="14"/>
  <c r="K334" i="14"/>
  <c r="M334" i="14" s="1"/>
  <c r="L333" i="14"/>
  <c r="K333" i="14"/>
  <c r="M333" i="14" s="1"/>
  <c r="L332" i="14"/>
  <c r="K332" i="14"/>
  <c r="M332" i="14" s="1"/>
  <c r="L331" i="14"/>
  <c r="K331" i="14"/>
  <c r="M331" i="14" s="1"/>
  <c r="L330" i="14"/>
  <c r="K330" i="14"/>
  <c r="M330" i="14" s="1"/>
  <c r="L329" i="14"/>
  <c r="K329" i="14"/>
  <c r="M329" i="14" s="1"/>
  <c r="L328" i="14"/>
  <c r="K328" i="14"/>
  <c r="M328" i="14" s="1"/>
  <c r="L327" i="14"/>
  <c r="K327" i="14"/>
  <c r="M327" i="14" s="1"/>
  <c r="L326" i="14"/>
  <c r="K326" i="14"/>
  <c r="M326" i="14" s="1"/>
  <c r="L325" i="14"/>
  <c r="K325" i="14"/>
  <c r="M325" i="14" s="1"/>
  <c r="L324" i="14"/>
  <c r="K324" i="14"/>
  <c r="M324" i="14" s="1"/>
  <c r="L323" i="14"/>
  <c r="K323" i="14"/>
  <c r="M323" i="14" s="1"/>
  <c r="L322" i="14"/>
  <c r="K322" i="14"/>
  <c r="M322" i="14" s="1"/>
  <c r="L321" i="14"/>
  <c r="K321" i="14"/>
  <c r="M321" i="14" s="1"/>
  <c r="L320" i="14"/>
  <c r="K320" i="14"/>
  <c r="M320" i="14" s="1"/>
  <c r="L319" i="14"/>
  <c r="K319" i="14"/>
  <c r="M319" i="14" s="1"/>
  <c r="L318" i="14"/>
  <c r="K318" i="14"/>
  <c r="M318" i="14" s="1"/>
  <c r="L317" i="14"/>
  <c r="K317" i="14"/>
  <c r="M317" i="14" s="1"/>
  <c r="L316" i="14"/>
  <c r="K316" i="14"/>
  <c r="M316" i="14" s="1"/>
  <c r="L315" i="14"/>
  <c r="K315" i="14"/>
  <c r="M315" i="14" s="1"/>
  <c r="L314" i="14"/>
  <c r="K314" i="14"/>
  <c r="M314" i="14" s="1"/>
  <c r="L313" i="14"/>
  <c r="K313" i="14"/>
  <c r="M313" i="14" s="1"/>
  <c r="L312" i="14"/>
  <c r="K312" i="14"/>
  <c r="M312" i="14" s="1"/>
  <c r="L311" i="14"/>
  <c r="K311" i="14"/>
  <c r="M311" i="14" s="1"/>
  <c r="L310" i="14"/>
  <c r="K310" i="14"/>
  <c r="M310" i="14" s="1"/>
  <c r="L309" i="14"/>
  <c r="K309" i="14"/>
  <c r="M309" i="14" s="1"/>
  <c r="L308" i="14"/>
  <c r="K308" i="14"/>
  <c r="M308" i="14" s="1"/>
  <c r="L307" i="14"/>
  <c r="K307" i="14"/>
  <c r="M307" i="14" s="1"/>
  <c r="L306" i="14"/>
  <c r="K306" i="14"/>
  <c r="M306" i="14" s="1"/>
  <c r="L305" i="14"/>
  <c r="K305" i="14"/>
  <c r="M305" i="14" s="1"/>
  <c r="L304" i="14"/>
  <c r="K304" i="14"/>
  <c r="M304" i="14" s="1"/>
  <c r="L303" i="14"/>
  <c r="K303" i="14"/>
  <c r="M303" i="14" s="1"/>
  <c r="L302" i="14"/>
  <c r="K302" i="14"/>
  <c r="M302" i="14" s="1"/>
  <c r="L301" i="14"/>
  <c r="K301" i="14"/>
  <c r="M301" i="14" s="1"/>
  <c r="L300" i="14"/>
  <c r="K300" i="14"/>
  <c r="M300" i="14" s="1"/>
  <c r="L299" i="14"/>
  <c r="K299" i="14"/>
  <c r="M299" i="14" s="1"/>
  <c r="N299" i="14" s="1"/>
  <c r="L298" i="14"/>
  <c r="K298" i="14"/>
  <c r="M298" i="14" s="1"/>
  <c r="L297" i="14"/>
  <c r="K297" i="14"/>
  <c r="M297" i="14" s="1"/>
  <c r="L296" i="14"/>
  <c r="K296" i="14"/>
  <c r="M296" i="14" s="1"/>
  <c r="L295" i="14"/>
  <c r="K295" i="14"/>
  <c r="M295" i="14" s="1"/>
  <c r="L294" i="14"/>
  <c r="K294" i="14"/>
  <c r="M294" i="14" s="1"/>
  <c r="L293" i="14"/>
  <c r="K293" i="14"/>
  <c r="M293" i="14" s="1"/>
  <c r="L292" i="14"/>
  <c r="K292" i="14"/>
  <c r="M292" i="14" s="1"/>
  <c r="L291" i="14"/>
  <c r="K291" i="14"/>
  <c r="M291" i="14" s="1"/>
  <c r="L290" i="14"/>
  <c r="K290" i="14"/>
  <c r="M290" i="14" s="1"/>
  <c r="N290" i="14" s="1"/>
  <c r="L289" i="14"/>
  <c r="K289" i="14"/>
  <c r="M289" i="14" s="1"/>
  <c r="L288" i="14"/>
  <c r="K288" i="14"/>
  <c r="M288" i="14" s="1"/>
  <c r="L287" i="14"/>
  <c r="K287" i="14"/>
  <c r="L286" i="14"/>
  <c r="K286" i="14"/>
  <c r="M286" i="14" s="1"/>
  <c r="L285" i="14"/>
  <c r="K285" i="14"/>
  <c r="M285" i="14" s="1"/>
  <c r="N285" i="14" s="1"/>
  <c r="L284" i="14"/>
  <c r="K284" i="14"/>
  <c r="M284" i="14" s="1"/>
  <c r="N284" i="14" s="1"/>
  <c r="L283" i="14"/>
  <c r="K283" i="14"/>
  <c r="M283" i="14" s="1"/>
  <c r="N283" i="14" s="1"/>
  <c r="L282" i="14"/>
  <c r="K282" i="14"/>
  <c r="M282" i="14" s="1"/>
  <c r="N282" i="14" s="1"/>
  <c r="L281" i="14"/>
  <c r="K281" i="14"/>
  <c r="M281" i="14" s="1"/>
  <c r="N281" i="14" s="1"/>
  <c r="L280" i="14"/>
  <c r="K280" i="14"/>
  <c r="M280" i="14" s="1"/>
  <c r="N280" i="14" s="1"/>
  <c r="L279" i="14"/>
  <c r="K279" i="14"/>
  <c r="M279" i="14" s="1"/>
  <c r="N279" i="14" s="1"/>
  <c r="L278" i="14"/>
  <c r="K278" i="14"/>
  <c r="M278" i="14" s="1"/>
  <c r="N278" i="14" s="1"/>
  <c r="L277" i="14"/>
  <c r="K277" i="14"/>
  <c r="M277" i="14" s="1"/>
  <c r="N277" i="14" s="1"/>
  <c r="L276" i="14"/>
  <c r="K276" i="14"/>
  <c r="M276" i="14" s="1"/>
  <c r="N276" i="14" s="1"/>
  <c r="L275" i="14"/>
  <c r="K275" i="14"/>
  <c r="M275" i="14" s="1"/>
  <c r="L274" i="14"/>
  <c r="K274" i="14"/>
  <c r="M274" i="14" s="1"/>
  <c r="N274" i="14" s="1"/>
  <c r="L273" i="14"/>
  <c r="K273" i="14"/>
  <c r="M273" i="14" s="1"/>
  <c r="N273" i="14" s="1"/>
  <c r="L272" i="14"/>
  <c r="K272" i="14"/>
  <c r="M272" i="14" s="1"/>
  <c r="N272" i="14" s="1"/>
  <c r="L271" i="14"/>
  <c r="K271" i="14"/>
  <c r="M271" i="14" s="1"/>
  <c r="N271" i="14" s="1"/>
  <c r="L270" i="14"/>
  <c r="K270" i="14"/>
  <c r="M270" i="14" s="1"/>
  <c r="N270" i="14" s="1"/>
  <c r="L269" i="14"/>
  <c r="K269" i="14"/>
  <c r="M269" i="14" s="1"/>
  <c r="N269" i="14" s="1"/>
  <c r="L268" i="14"/>
  <c r="K268" i="14"/>
  <c r="M268" i="14" s="1"/>
  <c r="N268" i="14" s="1"/>
  <c r="L267" i="14"/>
  <c r="K267" i="14"/>
  <c r="M267" i="14" s="1"/>
  <c r="N267" i="14" s="1"/>
  <c r="L266" i="14"/>
  <c r="K266" i="14"/>
  <c r="M266" i="14" s="1"/>
  <c r="N266" i="14" s="1"/>
  <c r="L265" i="14"/>
  <c r="K265" i="14"/>
  <c r="M265" i="14" s="1"/>
  <c r="N265" i="14" s="1"/>
  <c r="L264" i="14"/>
  <c r="K264" i="14"/>
  <c r="M264" i="14" s="1"/>
  <c r="N264" i="14" s="1"/>
  <c r="L263" i="14"/>
  <c r="K263" i="14"/>
  <c r="M263" i="14" s="1"/>
  <c r="N263" i="14" s="1"/>
  <c r="L262" i="14"/>
  <c r="K262" i="14"/>
  <c r="M262" i="14" s="1"/>
  <c r="N262" i="14" s="1"/>
  <c r="L261" i="14"/>
  <c r="K261" i="14"/>
  <c r="M261" i="14" s="1"/>
  <c r="N261" i="14" s="1"/>
  <c r="L260" i="14"/>
  <c r="K260" i="14"/>
  <c r="M260" i="14" s="1"/>
  <c r="N260" i="14" s="1"/>
  <c r="L259" i="14"/>
  <c r="K259" i="14"/>
  <c r="M259" i="14" s="1"/>
  <c r="N259" i="14" s="1"/>
  <c r="L258" i="14"/>
  <c r="K258" i="14"/>
  <c r="M258" i="14" s="1"/>
  <c r="N258" i="14" s="1"/>
  <c r="L257" i="14"/>
  <c r="K257" i="14"/>
  <c r="M257" i="14" s="1"/>
  <c r="N257" i="14" s="1"/>
  <c r="L256" i="14"/>
  <c r="K256" i="14"/>
  <c r="M256" i="14" s="1"/>
  <c r="N256" i="14" s="1"/>
  <c r="L255" i="14"/>
  <c r="K255" i="14"/>
  <c r="M255" i="14" s="1"/>
  <c r="N255" i="14" s="1"/>
  <c r="L254" i="14"/>
  <c r="K254" i="14"/>
  <c r="M254" i="14" s="1"/>
  <c r="N254" i="14" s="1"/>
  <c r="L253" i="14"/>
  <c r="K253" i="14"/>
  <c r="M253" i="14" s="1"/>
  <c r="N253" i="14" s="1"/>
  <c r="L252" i="14"/>
  <c r="K252" i="14"/>
  <c r="M252" i="14" s="1"/>
  <c r="N252" i="14" s="1"/>
  <c r="L251" i="14"/>
  <c r="K251" i="14"/>
  <c r="M251" i="14" s="1"/>
  <c r="N251" i="14" s="1"/>
  <c r="L250" i="14"/>
  <c r="K250" i="14"/>
  <c r="M250" i="14" s="1"/>
  <c r="N250" i="14" s="1"/>
  <c r="L249" i="14"/>
  <c r="K249" i="14"/>
  <c r="M249" i="14" s="1"/>
  <c r="N249" i="14" s="1"/>
  <c r="L248" i="14"/>
  <c r="K248" i="14"/>
  <c r="M248" i="14" s="1"/>
  <c r="N248" i="14" s="1"/>
  <c r="L247" i="14"/>
  <c r="K247" i="14"/>
  <c r="M247" i="14" s="1"/>
  <c r="N247" i="14" s="1"/>
  <c r="L246" i="14"/>
  <c r="K246" i="14"/>
  <c r="M246" i="14" s="1"/>
  <c r="N246" i="14" s="1"/>
  <c r="L245" i="14"/>
  <c r="K245" i="14"/>
  <c r="M245" i="14" s="1"/>
  <c r="N245" i="14" s="1"/>
  <c r="L244" i="14"/>
  <c r="K244" i="14"/>
  <c r="M244" i="14" s="1"/>
  <c r="N244" i="14" s="1"/>
  <c r="L243" i="14"/>
  <c r="K243" i="14"/>
  <c r="M243" i="14" s="1"/>
  <c r="N243" i="14" s="1"/>
  <c r="L242" i="14"/>
  <c r="K242" i="14"/>
  <c r="M242" i="14" s="1"/>
  <c r="N242" i="14" s="1"/>
  <c r="L241" i="14"/>
  <c r="K241" i="14"/>
  <c r="M241" i="14" s="1"/>
  <c r="N241" i="14" s="1"/>
  <c r="L240" i="14"/>
  <c r="K240" i="14"/>
  <c r="M240" i="14" s="1"/>
  <c r="N240" i="14" s="1"/>
  <c r="L239" i="14"/>
  <c r="K239" i="14"/>
  <c r="M239" i="14" s="1"/>
  <c r="N239" i="14" s="1"/>
  <c r="L238" i="14"/>
  <c r="K238" i="14"/>
  <c r="M238" i="14" s="1"/>
  <c r="N238" i="14" s="1"/>
  <c r="L237" i="14"/>
  <c r="K237" i="14"/>
  <c r="M237" i="14" s="1"/>
  <c r="N237" i="14" s="1"/>
  <c r="L236" i="14"/>
  <c r="K236" i="14"/>
  <c r="M236" i="14" s="1"/>
  <c r="N236" i="14" s="1"/>
  <c r="L235" i="14"/>
  <c r="K235" i="14"/>
  <c r="M235" i="14" s="1"/>
  <c r="N235" i="14" s="1"/>
  <c r="L234" i="14"/>
  <c r="K234" i="14"/>
  <c r="M234" i="14" s="1"/>
  <c r="N234" i="14" s="1"/>
  <c r="L233" i="14"/>
  <c r="K233" i="14"/>
  <c r="M233" i="14" s="1"/>
  <c r="N233" i="14" s="1"/>
  <c r="L232" i="14"/>
  <c r="K232" i="14"/>
  <c r="M232" i="14" s="1"/>
  <c r="N232" i="14" s="1"/>
  <c r="L231" i="14"/>
  <c r="K231" i="14"/>
  <c r="M231" i="14" s="1"/>
  <c r="N231" i="14" s="1"/>
  <c r="L230" i="14"/>
  <c r="K230" i="14"/>
  <c r="M230" i="14" s="1"/>
  <c r="N230" i="14" s="1"/>
  <c r="L229" i="14"/>
  <c r="K229" i="14"/>
  <c r="M229" i="14" s="1"/>
  <c r="N229" i="14" s="1"/>
  <c r="L228" i="14"/>
  <c r="K228" i="14"/>
  <c r="M228" i="14" s="1"/>
  <c r="N228" i="14" s="1"/>
  <c r="L227" i="14"/>
  <c r="K227" i="14"/>
  <c r="L226" i="14"/>
  <c r="K226" i="14"/>
  <c r="L225" i="14"/>
  <c r="K225" i="14"/>
  <c r="M225" i="14" s="1"/>
  <c r="N225" i="14" s="1"/>
  <c r="L224" i="14"/>
  <c r="K224" i="14"/>
  <c r="M224" i="14" s="1"/>
  <c r="N224" i="14" s="1"/>
  <c r="L223" i="14"/>
  <c r="K223" i="14"/>
  <c r="M223" i="14" s="1"/>
  <c r="L222" i="14"/>
  <c r="K222" i="14"/>
  <c r="M222" i="14" s="1"/>
  <c r="L221" i="14"/>
  <c r="K221" i="14"/>
  <c r="M221" i="14" s="1"/>
  <c r="N221" i="14" s="1"/>
  <c r="L220" i="14"/>
  <c r="K220" i="14"/>
  <c r="M220" i="14" s="1"/>
  <c r="L219" i="14"/>
  <c r="K219" i="14"/>
  <c r="M219" i="14" s="1"/>
  <c r="L218" i="14"/>
  <c r="K218" i="14"/>
  <c r="M218" i="14" s="1"/>
  <c r="N218" i="14" s="1"/>
  <c r="L217" i="14"/>
  <c r="K217" i="14"/>
  <c r="M217" i="14" s="1"/>
  <c r="N217" i="14" s="1"/>
  <c r="L216" i="14"/>
  <c r="K216" i="14"/>
  <c r="L215" i="14"/>
  <c r="K215" i="14"/>
  <c r="L214" i="14"/>
  <c r="K214" i="14"/>
  <c r="M214" i="14" s="1"/>
  <c r="N214" i="14" s="1"/>
  <c r="L213" i="14"/>
  <c r="K213" i="14"/>
  <c r="M213" i="14" s="1"/>
  <c r="L212" i="14"/>
  <c r="K212" i="14"/>
  <c r="M212" i="14" s="1"/>
  <c r="L211" i="14"/>
  <c r="K211" i="14"/>
  <c r="M211" i="14" s="1"/>
  <c r="L210" i="14"/>
  <c r="K210" i="14"/>
  <c r="M210" i="14" s="1"/>
  <c r="L209" i="14"/>
  <c r="K209" i="14"/>
  <c r="L208" i="14"/>
  <c r="K208" i="14"/>
  <c r="M208" i="14" s="1"/>
  <c r="L207" i="14"/>
  <c r="K207" i="14"/>
  <c r="M207" i="14" s="1"/>
  <c r="L206" i="14"/>
  <c r="K206" i="14"/>
  <c r="M206" i="14" s="1"/>
  <c r="L205" i="14"/>
  <c r="K205" i="14"/>
  <c r="L204" i="14"/>
  <c r="K204" i="14"/>
  <c r="M204" i="14" s="1"/>
  <c r="L203" i="14"/>
  <c r="K203" i="14"/>
  <c r="L202" i="14"/>
  <c r="K202" i="14"/>
  <c r="L201" i="14"/>
  <c r="K201" i="14"/>
  <c r="L200" i="14"/>
  <c r="K200" i="14"/>
  <c r="M200" i="14" s="1"/>
  <c r="L199" i="14"/>
  <c r="K199" i="14"/>
  <c r="M199" i="14" s="1"/>
  <c r="L198" i="14"/>
  <c r="K198" i="14"/>
  <c r="L197" i="14"/>
  <c r="K197" i="14"/>
  <c r="L196" i="14"/>
  <c r="K196" i="14"/>
  <c r="M196" i="14" s="1"/>
  <c r="L195" i="14"/>
  <c r="K195" i="14"/>
  <c r="M195" i="14" s="1"/>
  <c r="L194" i="14"/>
  <c r="K194" i="14"/>
  <c r="L193" i="14"/>
  <c r="K193" i="14"/>
  <c r="L192" i="14"/>
  <c r="K192" i="14"/>
  <c r="L191" i="14"/>
  <c r="K191" i="14"/>
  <c r="M191" i="14" s="1"/>
  <c r="L190" i="14"/>
  <c r="K190" i="14"/>
  <c r="M190" i="14" s="1"/>
  <c r="L189" i="14"/>
  <c r="K189" i="14"/>
  <c r="L188" i="14"/>
  <c r="K188" i="14"/>
  <c r="L187" i="14"/>
  <c r="K187" i="14"/>
  <c r="M187" i="14" s="1"/>
  <c r="L186" i="14"/>
  <c r="K186" i="14"/>
  <c r="M186" i="14" s="1"/>
  <c r="L185" i="14"/>
  <c r="K185" i="14"/>
  <c r="L184" i="14"/>
  <c r="K184" i="14"/>
  <c r="M184" i="14" s="1"/>
  <c r="L183" i="14"/>
  <c r="K183" i="14"/>
  <c r="M183" i="14" s="1"/>
  <c r="L182" i="14"/>
  <c r="K182" i="14"/>
  <c r="L181" i="14"/>
  <c r="K181" i="14"/>
  <c r="L180" i="14"/>
  <c r="K180" i="14"/>
  <c r="M180" i="14" s="1"/>
  <c r="L179" i="14"/>
  <c r="K179" i="14"/>
  <c r="M179" i="14" s="1"/>
  <c r="L178" i="14"/>
  <c r="K178" i="14"/>
  <c r="L177" i="14"/>
  <c r="K177" i="14"/>
  <c r="L176" i="14"/>
  <c r="K176" i="14"/>
  <c r="L175" i="14"/>
  <c r="K175" i="14"/>
  <c r="M175" i="14" s="1"/>
  <c r="L174" i="14"/>
  <c r="K174" i="14"/>
  <c r="M174" i="14" s="1"/>
  <c r="L173" i="14"/>
  <c r="K173" i="14"/>
  <c r="L172" i="14"/>
  <c r="K172" i="14"/>
  <c r="M172" i="14" s="1"/>
  <c r="L171" i="14"/>
  <c r="K171" i="14"/>
  <c r="M171" i="14" s="1"/>
  <c r="L170" i="14"/>
  <c r="K170" i="14"/>
  <c r="M170" i="14" s="1"/>
  <c r="L169" i="14"/>
  <c r="K169" i="14"/>
  <c r="L168" i="14"/>
  <c r="K168" i="14"/>
  <c r="M168" i="14" s="1"/>
  <c r="L167" i="14"/>
  <c r="K167" i="14"/>
  <c r="M167" i="14" s="1"/>
  <c r="L166" i="14"/>
  <c r="K166" i="14"/>
  <c r="L165" i="14"/>
  <c r="K165" i="14"/>
  <c r="L164" i="14"/>
  <c r="K164" i="14"/>
  <c r="M164" i="14" s="1"/>
  <c r="L163" i="14"/>
  <c r="K163" i="14"/>
  <c r="M163" i="14" s="1"/>
  <c r="L162" i="14"/>
  <c r="K162" i="14"/>
  <c r="L161" i="14"/>
  <c r="K161" i="14"/>
  <c r="L160" i="14"/>
  <c r="K160" i="14"/>
  <c r="L159" i="14"/>
  <c r="K159" i="14"/>
  <c r="M159" i="14" s="1"/>
  <c r="L158" i="14"/>
  <c r="K158" i="14"/>
  <c r="M158" i="14" s="1"/>
  <c r="L157" i="14"/>
  <c r="K157" i="14"/>
  <c r="L156" i="14"/>
  <c r="K156" i="14"/>
  <c r="L155" i="14"/>
  <c r="K155" i="14"/>
  <c r="M155" i="14" s="1"/>
  <c r="L154" i="14"/>
  <c r="K154" i="14"/>
  <c r="M154" i="14" s="1"/>
  <c r="L153" i="14"/>
  <c r="K153" i="14"/>
  <c r="L152" i="14"/>
  <c r="K152" i="14"/>
  <c r="M152" i="14" s="1"/>
  <c r="L151" i="14"/>
  <c r="K151" i="14"/>
  <c r="M151" i="14" s="1"/>
  <c r="L150" i="14"/>
  <c r="K150" i="14"/>
  <c r="L149" i="14"/>
  <c r="K149" i="14"/>
  <c r="L148" i="14"/>
  <c r="K148" i="14"/>
  <c r="M148" i="14" s="1"/>
  <c r="L147" i="14"/>
  <c r="K147" i="14"/>
  <c r="M147" i="14" s="1"/>
  <c r="L146" i="14"/>
  <c r="K146" i="14"/>
  <c r="M146" i="14" s="1"/>
  <c r="L145" i="14"/>
  <c r="K145" i="14"/>
  <c r="L144" i="14"/>
  <c r="K144" i="14"/>
  <c r="L143" i="14"/>
  <c r="K143" i="14"/>
  <c r="M143" i="14" s="1"/>
  <c r="L142" i="14"/>
  <c r="K142" i="14"/>
  <c r="M142" i="14" s="1"/>
  <c r="L141" i="14"/>
  <c r="K141" i="14"/>
  <c r="L140" i="14"/>
  <c r="K140" i="14"/>
  <c r="L139" i="14"/>
  <c r="K139" i="14"/>
  <c r="M139" i="14" s="1"/>
  <c r="L138" i="14"/>
  <c r="K138" i="14"/>
  <c r="M138" i="14" s="1"/>
  <c r="L137" i="14"/>
  <c r="K137" i="14"/>
  <c r="L136" i="14"/>
  <c r="K136" i="14"/>
  <c r="M136" i="14" s="1"/>
  <c r="L135" i="14"/>
  <c r="K135" i="14"/>
  <c r="M135" i="14" s="1"/>
  <c r="L134" i="14"/>
  <c r="K134" i="14"/>
  <c r="L133" i="14"/>
  <c r="K133" i="14"/>
  <c r="L132" i="14"/>
  <c r="K132" i="14"/>
  <c r="M132" i="14" s="1"/>
  <c r="L131" i="14"/>
  <c r="K131" i="14"/>
  <c r="M131" i="14" s="1"/>
  <c r="L130" i="14"/>
  <c r="K130" i="14"/>
  <c r="L129" i="14"/>
  <c r="K129" i="14"/>
  <c r="L128" i="14"/>
  <c r="K128" i="14"/>
  <c r="L127" i="14"/>
  <c r="K127" i="14"/>
  <c r="M127" i="14" s="1"/>
  <c r="L126" i="14"/>
  <c r="K126" i="14"/>
  <c r="M126" i="14" s="1"/>
  <c r="L125" i="14"/>
  <c r="K125" i="14"/>
  <c r="L124" i="14"/>
  <c r="K124" i="14"/>
  <c r="L123" i="14"/>
  <c r="K123" i="14"/>
  <c r="M123" i="14" s="1"/>
  <c r="L122" i="14"/>
  <c r="K122" i="14"/>
  <c r="M122" i="14" s="1"/>
  <c r="L121" i="14"/>
  <c r="K121" i="14"/>
  <c r="L120" i="14"/>
  <c r="K120" i="14"/>
  <c r="M120" i="14" s="1"/>
  <c r="L119" i="14"/>
  <c r="K119" i="14"/>
  <c r="M119" i="14" s="1"/>
  <c r="L118" i="14"/>
  <c r="K118" i="14"/>
  <c r="M118" i="14" s="1"/>
  <c r="L117" i="14"/>
  <c r="K117" i="14"/>
  <c r="M117" i="14" s="1"/>
  <c r="L116" i="14"/>
  <c r="K116" i="14"/>
  <c r="L115" i="14"/>
  <c r="K115" i="14"/>
  <c r="M115" i="14" s="1"/>
  <c r="L114" i="14"/>
  <c r="K114" i="14"/>
  <c r="M114" i="14" s="1"/>
  <c r="L113" i="14"/>
  <c r="K113" i="14"/>
  <c r="L112" i="14"/>
  <c r="K112" i="14"/>
  <c r="M112" i="14" s="1"/>
  <c r="L111" i="14"/>
  <c r="K111" i="14"/>
  <c r="M111" i="14" s="1"/>
  <c r="L110" i="14"/>
  <c r="K110" i="14"/>
  <c r="M110" i="14" s="1"/>
  <c r="L109" i="14"/>
  <c r="K109" i="14"/>
  <c r="L108" i="14"/>
  <c r="K108" i="14"/>
  <c r="L107" i="14"/>
  <c r="K107" i="14"/>
  <c r="M107" i="14" s="1"/>
  <c r="L106" i="14"/>
  <c r="K106" i="14"/>
  <c r="M106" i="14" s="1"/>
  <c r="L105" i="14"/>
  <c r="K105" i="14"/>
  <c r="L104" i="14"/>
  <c r="K104" i="14"/>
  <c r="M104" i="14" s="1"/>
  <c r="L103" i="14"/>
  <c r="K103" i="14"/>
  <c r="M103" i="14" s="1"/>
  <c r="L102" i="14"/>
  <c r="K102" i="14"/>
  <c r="M102" i="14" s="1"/>
  <c r="L101" i="14"/>
  <c r="K101" i="14"/>
  <c r="L100" i="14"/>
  <c r="K100" i="14"/>
  <c r="M100" i="14" s="1"/>
  <c r="L99" i="14"/>
  <c r="K99" i="14"/>
  <c r="M99" i="14" s="1"/>
  <c r="L98" i="14"/>
  <c r="K98" i="14"/>
  <c r="M98" i="14" s="1"/>
  <c r="L97" i="14"/>
  <c r="K97" i="14"/>
  <c r="L96" i="14"/>
  <c r="K96" i="14"/>
  <c r="L95" i="14"/>
  <c r="K95" i="14"/>
  <c r="M95" i="14" s="1"/>
  <c r="L94" i="14"/>
  <c r="K94" i="14"/>
  <c r="M94" i="14" s="1"/>
  <c r="L93" i="14"/>
  <c r="K93" i="14"/>
  <c r="L92" i="14"/>
  <c r="K92" i="14"/>
  <c r="L91" i="14"/>
  <c r="K91" i="14"/>
  <c r="M91" i="14" s="1"/>
  <c r="L90" i="14"/>
  <c r="K90" i="14"/>
  <c r="M90" i="14" s="1"/>
  <c r="L89" i="14"/>
  <c r="K89" i="14"/>
  <c r="L88" i="14"/>
  <c r="K88" i="14"/>
  <c r="L87" i="14"/>
  <c r="K87" i="14"/>
  <c r="M87" i="14" s="1"/>
  <c r="L86" i="14"/>
  <c r="K86" i="14"/>
  <c r="M86" i="14" s="1"/>
  <c r="L85" i="14"/>
  <c r="K85" i="14"/>
  <c r="L84" i="14"/>
  <c r="K84" i="14"/>
  <c r="M84" i="14" s="1"/>
  <c r="L83" i="14"/>
  <c r="K83" i="14"/>
  <c r="M83" i="14" s="1"/>
  <c r="L82" i="14"/>
  <c r="K82" i="14"/>
  <c r="M82" i="14" s="1"/>
  <c r="L81" i="14"/>
  <c r="K81" i="14"/>
  <c r="L80" i="14"/>
  <c r="K80" i="14"/>
  <c r="M80" i="14" s="1"/>
  <c r="L79" i="14"/>
  <c r="K79" i="14"/>
  <c r="M79" i="14" s="1"/>
  <c r="L78" i="14"/>
  <c r="K78" i="14"/>
  <c r="M78" i="14" s="1"/>
  <c r="L77" i="14"/>
  <c r="K77" i="14"/>
  <c r="L76" i="14"/>
  <c r="K76" i="14"/>
  <c r="L75" i="14"/>
  <c r="K75" i="14"/>
  <c r="M75" i="14" s="1"/>
  <c r="L74" i="14"/>
  <c r="K74" i="14"/>
  <c r="M74" i="14" s="1"/>
  <c r="L73" i="14"/>
  <c r="K73" i="14"/>
  <c r="L72" i="14"/>
  <c r="K72" i="14"/>
  <c r="L71" i="14"/>
  <c r="K71" i="14"/>
  <c r="M71" i="14" s="1"/>
  <c r="L70" i="14"/>
  <c r="K70" i="14"/>
  <c r="M70" i="14" s="1"/>
  <c r="L69" i="14"/>
  <c r="K69" i="14"/>
  <c r="M69" i="14" s="1"/>
  <c r="L68" i="14"/>
  <c r="K68" i="14"/>
  <c r="M68" i="14" s="1"/>
  <c r="L67" i="14"/>
  <c r="K67" i="14"/>
  <c r="M67" i="14" s="1"/>
  <c r="L66" i="14"/>
  <c r="K66" i="14"/>
  <c r="M66" i="14" s="1"/>
  <c r="L65" i="14"/>
  <c r="K65" i="14"/>
  <c r="L64" i="14"/>
  <c r="K64" i="14"/>
  <c r="L63" i="14"/>
  <c r="K63" i="14"/>
  <c r="M63" i="14" s="1"/>
  <c r="L62" i="14"/>
  <c r="K62" i="14"/>
  <c r="M62" i="14" s="1"/>
  <c r="L61" i="14"/>
  <c r="K61" i="14"/>
  <c r="L60" i="14"/>
  <c r="K60" i="14"/>
  <c r="M60" i="14" s="1"/>
  <c r="L59" i="14"/>
  <c r="K59" i="14"/>
  <c r="M59" i="14" s="1"/>
  <c r="L58" i="14"/>
  <c r="K58" i="14"/>
  <c r="M58" i="14" s="1"/>
  <c r="N58" i="14" s="1"/>
  <c r="L57" i="14"/>
  <c r="K57" i="14"/>
  <c r="M57" i="14" s="1"/>
  <c r="N57" i="14" s="1"/>
  <c r="L56" i="14"/>
  <c r="K56" i="14"/>
  <c r="M56" i="14" s="1"/>
  <c r="L55" i="14"/>
  <c r="K55" i="14"/>
  <c r="M55" i="14" s="1"/>
  <c r="N55" i="14" s="1"/>
  <c r="L54" i="14"/>
  <c r="K54" i="14"/>
  <c r="M54" i="14" s="1"/>
  <c r="N54" i="14" s="1"/>
  <c r="L53" i="14"/>
  <c r="K53" i="14"/>
  <c r="M53" i="14" s="1"/>
  <c r="N53" i="14" s="1"/>
  <c r="L52" i="14"/>
  <c r="K52" i="14"/>
  <c r="M52" i="14" s="1"/>
  <c r="N52" i="14" s="1"/>
  <c r="L51" i="14"/>
  <c r="K51" i="14"/>
  <c r="M51" i="14" s="1"/>
  <c r="N51" i="14" s="1"/>
  <c r="L50" i="14"/>
  <c r="K50" i="14"/>
  <c r="M50" i="14" s="1"/>
  <c r="N50" i="14" s="1"/>
  <c r="L49" i="14"/>
  <c r="K49" i="14"/>
  <c r="M49" i="14" s="1"/>
  <c r="N49" i="14" s="1"/>
  <c r="L48" i="14"/>
  <c r="K48" i="14"/>
  <c r="M48" i="14" s="1"/>
  <c r="N48" i="14" s="1"/>
  <c r="L47" i="14"/>
  <c r="K47" i="14"/>
  <c r="M47" i="14" s="1"/>
  <c r="N47" i="14" s="1"/>
  <c r="L46" i="14"/>
  <c r="K46" i="14"/>
  <c r="M46" i="14" s="1"/>
  <c r="N46" i="14" s="1"/>
  <c r="L45" i="14"/>
  <c r="K45" i="14"/>
  <c r="M45" i="14" s="1"/>
  <c r="N45" i="14" s="1"/>
  <c r="M44" i="14"/>
  <c r="N44" i="14" s="1"/>
  <c r="L44" i="14"/>
  <c r="K44" i="14"/>
  <c r="L43" i="14"/>
  <c r="K43" i="14"/>
  <c r="M43" i="14" s="1"/>
  <c r="N43" i="14" s="1"/>
  <c r="L42" i="14"/>
  <c r="K42" i="14"/>
  <c r="M42" i="14" s="1"/>
  <c r="N42" i="14" s="1"/>
  <c r="L41" i="14"/>
  <c r="K41" i="14"/>
  <c r="M41" i="14" s="1"/>
  <c r="N41" i="14" s="1"/>
  <c r="L40" i="14"/>
  <c r="K40" i="14"/>
  <c r="M40" i="14" s="1"/>
  <c r="N40" i="14" s="1"/>
  <c r="L39" i="14"/>
  <c r="K39" i="14"/>
  <c r="M39" i="14" s="1"/>
  <c r="N39" i="14" s="1"/>
  <c r="L38" i="14"/>
  <c r="K38" i="14"/>
  <c r="M38" i="14" s="1"/>
  <c r="N38" i="14" s="1"/>
  <c r="L37" i="14"/>
  <c r="K37" i="14"/>
  <c r="M37" i="14" s="1"/>
  <c r="N37" i="14" s="1"/>
  <c r="L36" i="14"/>
  <c r="K36" i="14"/>
  <c r="M36" i="14" s="1"/>
  <c r="N36" i="14" s="1"/>
  <c r="L35" i="14"/>
  <c r="K35" i="14"/>
  <c r="M35" i="14" s="1"/>
  <c r="N35" i="14" s="1"/>
  <c r="L34" i="14"/>
  <c r="K34" i="14"/>
  <c r="M34" i="14" s="1"/>
  <c r="N34" i="14" s="1"/>
  <c r="L33" i="14"/>
  <c r="K33" i="14"/>
  <c r="M33" i="14" s="1"/>
  <c r="N33" i="14" s="1"/>
  <c r="L32" i="14"/>
  <c r="K32" i="14"/>
  <c r="M32" i="14" s="1"/>
  <c r="N32" i="14" s="1"/>
  <c r="L31" i="14"/>
  <c r="K31" i="14"/>
  <c r="M31" i="14" s="1"/>
  <c r="L30" i="14"/>
  <c r="K30" i="14"/>
  <c r="M30" i="14" s="1"/>
  <c r="N30" i="14" s="1"/>
  <c r="L29" i="14"/>
  <c r="K29" i="14"/>
  <c r="M29" i="14" s="1"/>
  <c r="N29" i="14" s="1"/>
  <c r="L28" i="14"/>
  <c r="K28" i="14"/>
  <c r="M28" i="14" s="1"/>
  <c r="N28" i="14" s="1"/>
  <c r="M27" i="14"/>
  <c r="N27" i="14" s="1"/>
  <c r="L27" i="14"/>
  <c r="K27" i="14"/>
  <c r="L26" i="14"/>
  <c r="K26" i="14"/>
  <c r="M26" i="14" s="1"/>
  <c r="N26" i="14" s="1"/>
  <c r="L25" i="14"/>
  <c r="K25" i="14"/>
  <c r="M25" i="14" s="1"/>
  <c r="N25" i="14" s="1"/>
  <c r="L24" i="14"/>
  <c r="K24" i="14"/>
  <c r="M24" i="14" s="1"/>
  <c r="N24" i="14" s="1"/>
  <c r="L23" i="14"/>
  <c r="K23" i="14"/>
  <c r="M23" i="14" s="1"/>
  <c r="N23" i="14" s="1"/>
  <c r="L22" i="14"/>
  <c r="K22" i="14"/>
  <c r="M22" i="14" s="1"/>
  <c r="N22" i="14" s="1"/>
  <c r="L21" i="14"/>
  <c r="K21" i="14"/>
  <c r="M21" i="14" s="1"/>
  <c r="N21" i="14" s="1"/>
  <c r="L20" i="14"/>
  <c r="K20" i="14"/>
  <c r="M20" i="14" s="1"/>
  <c r="N20" i="14" s="1"/>
  <c r="L19" i="14"/>
  <c r="K19" i="14"/>
  <c r="M19" i="14" s="1"/>
  <c r="N19" i="14" s="1"/>
  <c r="L18" i="14"/>
  <c r="K18" i="14"/>
  <c r="M18" i="14" s="1"/>
  <c r="L17" i="14"/>
  <c r="K17" i="14"/>
  <c r="M17" i="14" s="1"/>
  <c r="N17" i="14" s="1"/>
  <c r="L16" i="14"/>
  <c r="K16" i="14"/>
  <c r="M16" i="14" s="1"/>
  <c r="N16" i="14" s="1"/>
  <c r="L15" i="14"/>
  <c r="K15" i="14"/>
  <c r="M15" i="14" s="1"/>
  <c r="N15" i="14" s="1"/>
  <c r="L14" i="14"/>
  <c r="K14" i="14"/>
  <c r="M14" i="14" s="1"/>
  <c r="N14" i="14" s="1"/>
  <c r="L13" i="14"/>
  <c r="K13" i="14"/>
  <c r="M13" i="14" s="1"/>
  <c r="N13" i="14" s="1"/>
  <c r="M12" i="14"/>
  <c r="N12" i="14" s="1"/>
  <c r="L12" i="14"/>
  <c r="K12" i="14"/>
  <c r="L11" i="14"/>
  <c r="K11" i="14"/>
  <c r="M11" i="14" s="1"/>
  <c r="N11" i="14" s="1"/>
  <c r="L10" i="14"/>
  <c r="K10" i="14"/>
  <c r="M10" i="14" s="1"/>
  <c r="N10" i="14" s="1"/>
  <c r="L9" i="14"/>
  <c r="K9" i="14"/>
  <c r="M9" i="14" s="1"/>
  <c r="N9" i="14" s="1"/>
  <c r="L8" i="14"/>
  <c r="K8" i="14"/>
  <c r="M8" i="14" s="1"/>
  <c r="N8" i="14" s="1"/>
  <c r="L7" i="14"/>
  <c r="K7" i="14"/>
  <c r="M7" i="14" s="1"/>
  <c r="N7" i="14" s="1"/>
  <c r="L6" i="14"/>
  <c r="K6" i="14"/>
  <c r="M6" i="14" s="1"/>
  <c r="N6" i="14" s="1"/>
  <c r="L5" i="14"/>
  <c r="K5" i="14"/>
  <c r="M5" i="14" s="1"/>
  <c r="N5" i="14" s="1"/>
  <c r="N328" i="14" l="1"/>
  <c r="N360" i="14"/>
  <c r="N392" i="14"/>
  <c r="N415" i="14"/>
  <c r="N327" i="14"/>
  <c r="N359" i="14"/>
  <c r="N391" i="14"/>
  <c r="N412" i="14"/>
  <c r="N220" i="14"/>
  <c r="N223" i="14"/>
  <c r="N292" i="14"/>
  <c r="N307" i="14"/>
  <c r="N320" i="14"/>
  <c r="N336" i="14"/>
  <c r="N352" i="14"/>
  <c r="N368" i="14"/>
  <c r="N384" i="14"/>
  <c r="N400" i="14"/>
  <c r="N407" i="14"/>
  <c r="N219" i="14"/>
  <c r="N222" i="14"/>
  <c r="N300" i="14"/>
  <c r="N319" i="14"/>
  <c r="N335" i="14"/>
  <c r="N351" i="14"/>
  <c r="N367" i="14"/>
  <c r="N383" i="14"/>
  <c r="N399" i="14"/>
  <c r="N404" i="14"/>
  <c r="N495" i="14"/>
  <c r="N206" i="14"/>
  <c r="N211" i="14"/>
  <c r="N295" i="14"/>
  <c r="N308" i="14"/>
  <c r="N323" i="14"/>
  <c r="N331" i="14"/>
  <c r="N339" i="14"/>
  <c r="N347" i="14"/>
  <c r="N355" i="14"/>
  <c r="N363" i="14"/>
  <c r="N371" i="14"/>
  <c r="N379" i="14"/>
  <c r="N387" i="14"/>
  <c r="N395" i="14"/>
  <c r="N408" i="14"/>
  <c r="N416" i="14"/>
  <c r="N460" i="14"/>
  <c r="N464" i="14"/>
  <c r="N468" i="14"/>
  <c r="N472" i="14"/>
  <c r="N476" i="14"/>
  <c r="N480" i="14"/>
  <c r="N484" i="14"/>
  <c r="N488" i="14"/>
  <c r="N492" i="14"/>
  <c r="N496" i="14"/>
  <c r="N500" i="14"/>
  <c r="N286" i="14"/>
  <c r="N291" i="14"/>
  <c r="N304" i="14"/>
  <c r="N312" i="14"/>
  <c r="N486" i="14"/>
  <c r="N490" i="14"/>
  <c r="N494" i="14"/>
  <c r="N498" i="14"/>
  <c r="N502" i="14"/>
  <c r="N207" i="14"/>
  <c r="N212" i="14"/>
  <c r="M287" i="14"/>
  <c r="N287" i="14" s="1"/>
  <c r="N296" i="14"/>
  <c r="N311" i="14"/>
  <c r="N316" i="14"/>
  <c r="N324" i="14"/>
  <c r="N332" i="14"/>
  <c r="N340" i="14"/>
  <c r="N348" i="14"/>
  <c r="N356" i="14"/>
  <c r="N364" i="14"/>
  <c r="N372" i="14"/>
  <c r="N380" i="14"/>
  <c r="N388" i="14"/>
  <c r="N396" i="14"/>
  <c r="N411" i="14"/>
  <c r="M459" i="14"/>
  <c r="N459" i="14" s="1"/>
  <c r="M463" i="14"/>
  <c r="N463" i="14" s="1"/>
  <c r="M467" i="14"/>
  <c r="N467" i="14" s="1"/>
  <c r="M471" i="14"/>
  <c r="N471" i="14" s="1"/>
  <c r="M475" i="14"/>
  <c r="N475" i="14" s="1"/>
  <c r="M479" i="14"/>
  <c r="N479" i="14" s="1"/>
  <c r="M483" i="14"/>
  <c r="N483" i="14" s="1"/>
  <c r="N485" i="14"/>
  <c r="M487" i="14"/>
  <c r="N487" i="14" s="1"/>
  <c r="N493" i="14"/>
  <c r="M495" i="14"/>
  <c r="N497" i="14"/>
  <c r="M499" i="14"/>
  <c r="N499" i="14" s="1"/>
  <c r="N501" i="14"/>
  <c r="M503" i="14"/>
  <c r="N503" i="14" s="1"/>
  <c r="N289" i="14"/>
  <c r="N294" i="14"/>
  <c r="N298" i="14"/>
  <c r="N302" i="14"/>
  <c r="N306" i="14"/>
  <c r="N310" i="14"/>
  <c r="N314" i="14"/>
  <c r="N318" i="14"/>
  <c r="N322" i="14"/>
  <c r="N326" i="14"/>
  <c r="N330" i="14"/>
  <c r="N334" i="14"/>
  <c r="N338" i="14"/>
  <c r="N342" i="14"/>
  <c r="N346" i="14"/>
  <c r="N350" i="14"/>
  <c r="N354" i="14"/>
  <c r="N358" i="14"/>
  <c r="N362" i="14"/>
  <c r="N366" i="14"/>
  <c r="N374" i="14"/>
  <c r="N378" i="14"/>
  <c r="N382" i="14"/>
  <c r="N386" i="14"/>
  <c r="N390" i="14"/>
  <c r="N394" i="14"/>
  <c r="N398" i="14"/>
  <c r="N402" i="14"/>
  <c r="N406" i="14"/>
  <c r="N410" i="14"/>
  <c r="N414" i="14"/>
  <c r="N418" i="14"/>
  <c r="M203" i="14"/>
  <c r="N203" i="14" s="1"/>
  <c r="M215" i="14"/>
  <c r="N215" i="14" s="1"/>
  <c r="M227" i="14"/>
  <c r="N288" i="14"/>
  <c r="N293" i="14"/>
  <c r="N297" i="14"/>
  <c r="N301" i="14"/>
  <c r="N305" i="14"/>
  <c r="N309" i="14"/>
  <c r="N313" i="14"/>
  <c r="N317" i="14"/>
  <c r="N321" i="14"/>
  <c r="N325" i="14"/>
  <c r="N329" i="14"/>
  <c r="N333" i="14"/>
  <c r="N337" i="14"/>
  <c r="N341" i="14"/>
  <c r="N345" i="14"/>
  <c r="N349" i="14"/>
  <c r="N353" i="14"/>
  <c r="N357" i="14"/>
  <c r="N361" i="14"/>
  <c r="N365" i="14"/>
  <c r="N369" i="14"/>
  <c r="N373" i="14"/>
  <c r="N377" i="14"/>
  <c r="N381" i="14"/>
  <c r="N389" i="14"/>
  <c r="N393" i="14"/>
  <c r="N397" i="14"/>
  <c r="N401" i="14"/>
  <c r="N405" i="14"/>
  <c r="N409" i="14"/>
  <c r="N413" i="14"/>
  <c r="N417" i="14"/>
  <c r="M419" i="14"/>
  <c r="N419" i="14" s="1"/>
  <c r="M424" i="14"/>
  <c r="N424" i="14" s="1"/>
  <c r="M427" i="14"/>
  <c r="N427" i="14" s="1"/>
  <c r="M432" i="14"/>
  <c r="N432" i="14" s="1"/>
  <c r="M435" i="14"/>
  <c r="N435" i="14" s="1"/>
  <c r="M440" i="14"/>
  <c r="N440" i="14" s="1"/>
  <c r="M443" i="14"/>
  <c r="N443" i="14" s="1"/>
  <c r="M448" i="14"/>
  <c r="N448" i="14" s="1"/>
  <c r="M451" i="14"/>
  <c r="N451" i="14" s="1"/>
  <c r="M456" i="14"/>
  <c r="N456" i="14" s="1"/>
  <c r="M202" i="14"/>
  <c r="N202" i="14" s="1"/>
  <c r="M216" i="14"/>
  <c r="N216" i="14" s="1"/>
  <c r="M226" i="14"/>
  <c r="N226" i="14" s="1"/>
  <c r="M420" i="14"/>
  <c r="N420" i="14" s="1"/>
  <c r="M423" i="14"/>
  <c r="N423" i="14" s="1"/>
  <c r="M428" i="14"/>
  <c r="N428" i="14" s="1"/>
  <c r="M431" i="14"/>
  <c r="N431" i="14" s="1"/>
  <c r="M436" i="14"/>
  <c r="N436" i="14" s="1"/>
  <c r="M439" i="14"/>
  <c r="N439" i="14" s="1"/>
  <c r="M444" i="14"/>
  <c r="N444" i="14" s="1"/>
  <c r="M447" i="14"/>
  <c r="N447" i="14" s="1"/>
  <c r="M452" i="14"/>
  <c r="N452" i="14" s="1"/>
  <c r="M455" i="14"/>
  <c r="N455" i="14" s="1"/>
  <c r="N422" i="14"/>
  <c r="N426" i="14"/>
  <c r="N430" i="14"/>
  <c r="N434" i="14"/>
  <c r="N438" i="14"/>
  <c r="N442" i="14"/>
  <c r="N446" i="14"/>
  <c r="N450" i="14"/>
  <c r="N454" i="14"/>
  <c r="N458" i="14"/>
  <c r="N462" i="14"/>
  <c r="N466" i="14"/>
  <c r="N470" i="14"/>
  <c r="N474" i="14"/>
  <c r="N478" i="14"/>
  <c r="N482" i="14"/>
  <c r="N421" i="14"/>
  <c r="N425" i="14"/>
  <c r="N429" i="14"/>
  <c r="N433" i="14"/>
  <c r="N437" i="14"/>
  <c r="N441" i="14"/>
  <c r="N445" i="14"/>
  <c r="N453" i="14"/>
  <c r="N457" i="14"/>
  <c r="N461" i="14"/>
  <c r="N465" i="14"/>
  <c r="N469" i="14"/>
  <c r="N473" i="14"/>
  <c r="N477" i="14"/>
  <c r="N481" i="14"/>
  <c r="N59" i="14"/>
  <c r="N63" i="14"/>
  <c r="N67" i="14"/>
  <c r="N75" i="14"/>
  <c r="N79" i="14"/>
  <c r="N83" i="14"/>
  <c r="M85" i="14"/>
  <c r="N85" i="14" s="1"/>
  <c r="N91" i="14"/>
  <c r="N95" i="14"/>
  <c r="N99" i="14"/>
  <c r="N103" i="14"/>
  <c r="N107" i="14"/>
  <c r="M109" i="14"/>
  <c r="N109" i="14" s="1"/>
  <c r="N115" i="14"/>
  <c r="N62" i="14"/>
  <c r="M64" i="14"/>
  <c r="N64" i="14" s="1"/>
  <c r="N66" i="14"/>
  <c r="N70" i="14"/>
  <c r="M72" i="14"/>
  <c r="N72" i="14" s="1"/>
  <c r="N74" i="14"/>
  <c r="M76" i="14"/>
  <c r="N76" i="14" s="1"/>
  <c r="N78" i="14"/>
  <c r="N82" i="14"/>
  <c r="N86" i="14"/>
  <c r="M88" i="14"/>
  <c r="N88" i="14" s="1"/>
  <c r="N90" i="14"/>
  <c r="M92" i="14"/>
  <c r="N92" i="14" s="1"/>
  <c r="N94" i="14"/>
  <c r="M96" i="14"/>
  <c r="N96" i="14" s="1"/>
  <c r="N98" i="14"/>
  <c r="N102" i="14"/>
  <c r="N106" i="14"/>
  <c r="M108" i="14"/>
  <c r="N108" i="14" s="1"/>
  <c r="N110" i="14"/>
  <c r="N114" i="14"/>
  <c r="M116" i="14"/>
  <c r="N116" i="14" s="1"/>
  <c r="N118" i="14"/>
  <c r="N122" i="14"/>
  <c r="M124" i="14"/>
  <c r="N124" i="14" s="1"/>
  <c r="M130" i="14"/>
  <c r="N130" i="14" s="1"/>
  <c r="N132" i="14"/>
  <c r="N138" i="14"/>
  <c r="M140" i="14"/>
  <c r="N140" i="14" s="1"/>
  <c r="N148" i="14"/>
  <c r="N154" i="14"/>
  <c r="M156" i="14"/>
  <c r="N156" i="14" s="1"/>
  <c r="M162" i="14"/>
  <c r="N162" i="14" s="1"/>
  <c r="N164" i="14"/>
  <c r="N170" i="14"/>
  <c r="M178" i="14"/>
  <c r="N178" i="14" s="1"/>
  <c r="N180" i="14"/>
  <c r="N186" i="14"/>
  <c r="M188" i="14"/>
  <c r="N188" i="14" s="1"/>
  <c r="M194" i="14"/>
  <c r="N194" i="14" s="1"/>
  <c r="N196" i="14"/>
  <c r="N204" i="14"/>
  <c r="N69" i="14"/>
  <c r="N117" i="14"/>
  <c r="N60" i="14"/>
  <c r="N68" i="14"/>
  <c r="N80" i="14"/>
  <c r="N84" i="14"/>
  <c r="N100" i="14"/>
  <c r="N104" i="14"/>
  <c r="N112" i="14"/>
  <c r="N120" i="14"/>
  <c r="N146" i="14"/>
  <c r="N172" i="14"/>
  <c r="M61" i="14"/>
  <c r="N61" i="14" s="1"/>
  <c r="M65" i="14"/>
  <c r="N65" i="14" s="1"/>
  <c r="N71" i="14"/>
  <c r="M73" i="14"/>
  <c r="N73" i="14" s="1"/>
  <c r="M77" i="14"/>
  <c r="N77" i="14" s="1"/>
  <c r="M81" i="14"/>
  <c r="N81" i="14" s="1"/>
  <c r="N87" i="14"/>
  <c r="M89" i="14"/>
  <c r="N89" i="14" s="1"/>
  <c r="M93" i="14"/>
  <c r="N93" i="14" s="1"/>
  <c r="M97" i="14"/>
  <c r="N97" i="14" s="1"/>
  <c r="M101" i="14"/>
  <c r="N101" i="14" s="1"/>
  <c r="M105" i="14"/>
  <c r="N105" i="14" s="1"/>
  <c r="N111" i="14"/>
  <c r="M113" i="14"/>
  <c r="N113" i="14" s="1"/>
  <c r="N119" i="14"/>
  <c r="M121" i="14"/>
  <c r="N121" i="14" s="1"/>
  <c r="N123" i="14"/>
  <c r="N126" i="14"/>
  <c r="M128" i="14"/>
  <c r="N128" i="14" s="1"/>
  <c r="M134" i="14"/>
  <c r="N134" i="14" s="1"/>
  <c r="N136" i="14"/>
  <c r="N142" i="14"/>
  <c r="M144" i="14"/>
  <c r="N144" i="14" s="1"/>
  <c r="M150" i="14"/>
  <c r="N150" i="14" s="1"/>
  <c r="N158" i="14"/>
  <c r="M160" i="14"/>
  <c r="N160" i="14" s="1"/>
  <c r="M166" i="14"/>
  <c r="N166" i="14" s="1"/>
  <c r="N168" i="14"/>
  <c r="N174" i="14"/>
  <c r="M176" i="14"/>
  <c r="N176" i="14" s="1"/>
  <c r="M182" i="14"/>
  <c r="N182" i="14" s="1"/>
  <c r="N184" i="14"/>
  <c r="N190" i="14"/>
  <c r="M192" i="14"/>
  <c r="N192" i="14" s="1"/>
  <c r="M198" i="14"/>
  <c r="N198" i="14" s="1"/>
  <c r="N200" i="14"/>
  <c r="M209" i="14"/>
  <c r="N209" i="14" s="1"/>
  <c r="N210" i="14"/>
  <c r="M205" i="14"/>
  <c r="N205" i="14" s="1"/>
  <c r="M125" i="14"/>
  <c r="N125" i="14" s="1"/>
  <c r="N127" i="14"/>
  <c r="M129" i="14"/>
  <c r="N129" i="14" s="1"/>
  <c r="N131" i="14"/>
  <c r="M133" i="14"/>
  <c r="N133" i="14" s="1"/>
  <c r="N135" i="14"/>
  <c r="M137" i="14"/>
  <c r="N137" i="14" s="1"/>
  <c r="N139" i="14"/>
  <c r="M141" i="14"/>
  <c r="N141" i="14" s="1"/>
  <c r="N143" i="14"/>
  <c r="M145" i="14"/>
  <c r="N145" i="14" s="1"/>
  <c r="N147" i="14"/>
  <c r="M149" i="14"/>
  <c r="N149" i="14" s="1"/>
  <c r="N151" i="14"/>
  <c r="M153" i="14"/>
  <c r="N153" i="14" s="1"/>
  <c r="N155" i="14"/>
  <c r="M157" i="14"/>
  <c r="N157" i="14" s="1"/>
  <c r="N159" i="14"/>
  <c r="M161" i="14"/>
  <c r="N161" i="14" s="1"/>
  <c r="N163" i="14"/>
  <c r="M165" i="14"/>
  <c r="N165" i="14" s="1"/>
  <c r="N167" i="14"/>
  <c r="M169" i="14"/>
  <c r="N169" i="14" s="1"/>
  <c r="N171" i="14"/>
  <c r="M173" i="14"/>
  <c r="N173" i="14" s="1"/>
  <c r="N175" i="14"/>
  <c r="M177" i="14"/>
  <c r="N177" i="14" s="1"/>
  <c r="N179" i="14"/>
  <c r="M181" i="14"/>
  <c r="N181" i="14" s="1"/>
  <c r="N183" i="14"/>
  <c r="M185" i="14"/>
  <c r="N185" i="14" s="1"/>
  <c r="M189" i="14"/>
  <c r="N189" i="14" s="1"/>
  <c r="N191" i="14"/>
  <c r="M193" i="14"/>
  <c r="N193" i="14" s="1"/>
  <c r="N195" i="14"/>
  <c r="M197" i="14"/>
  <c r="N197" i="14" s="1"/>
  <c r="N199" i="14"/>
  <c r="M201" i="14"/>
  <c r="N201" i="14" s="1"/>
  <c r="N208" i="14"/>
  <c r="M503" i="8" l="1"/>
  <c r="L503" i="8"/>
  <c r="M502" i="8"/>
  <c r="L502" i="8"/>
  <c r="M501" i="8"/>
  <c r="L501" i="8"/>
  <c r="M500" i="8"/>
  <c r="L500" i="8"/>
  <c r="M499" i="8"/>
  <c r="L499" i="8"/>
  <c r="M498" i="8"/>
  <c r="L498" i="8"/>
  <c r="M497" i="8"/>
  <c r="L497" i="8"/>
  <c r="M496" i="8"/>
  <c r="L496" i="8"/>
  <c r="M495" i="8"/>
  <c r="L495" i="8"/>
  <c r="M494" i="8"/>
  <c r="L494" i="8"/>
  <c r="M493" i="8"/>
  <c r="L493" i="8"/>
  <c r="M492" i="8"/>
  <c r="L492" i="8"/>
  <c r="M491" i="8"/>
  <c r="L491" i="8"/>
  <c r="M490" i="8"/>
  <c r="L490" i="8"/>
  <c r="M489" i="8"/>
  <c r="L489" i="8"/>
  <c r="M488" i="8"/>
  <c r="L488" i="8"/>
  <c r="M487" i="8"/>
  <c r="L487" i="8"/>
  <c r="M486" i="8"/>
  <c r="L486" i="8"/>
  <c r="M485" i="8"/>
  <c r="L485" i="8"/>
  <c r="M484" i="8"/>
  <c r="L484" i="8"/>
  <c r="M483" i="8"/>
  <c r="L483" i="8"/>
  <c r="M482" i="8"/>
  <c r="L482" i="8"/>
  <c r="M481" i="8"/>
  <c r="L481" i="8"/>
  <c r="M480" i="8"/>
  <c r="L480" i="8"/>
  <c r="M479" i="8"/>
  <c r="L479" i="8"/>
  <c r="M478" i="8"/>
  <c r="L478" i="8"/>
  <c r="M477" i="8"/>
  <c r="L477" i="8"/>
  <c r="M476" i="8"/>
  <c r="L476" i="8"/>
  <c r="M475" i="8"/>
  <c r="L475" i="8"/>
  <c r="M474" i="8"/>
  <c r="L474" i="8"/>
  <c r="M473" i="8"/>
  <c r="L473" i="8"/>
  <c r="M472" i="8"/>
  <c r="L472" i="8"/>
  <c r="M471" i="8"/>
  <c r="L471" i="8"/>
  <c r="M470" i="8"/>
  <c r="L470" i="8"/>
  <c r="M469" i="8"/>
  <c r="L469" i="8"/>
  <c r="M468" i="8"/>
  <c r="L468" i="8"/>
  <c r="M467" i="8"/>
  <c r="L467" i="8"/>
  <c r="M466" i="8"/>
  <c r="L466" i="8"/>
  <c r="M465" i="8"/>
  <c r="L465" i="8"/>
  <c r="M464" i="8"/>
  <c r="L464" i="8"/>
  <c r="M463" i="8"/>
  <c r="L463" i="8"/>
  <c r="M462" i="8"/>
  <c r="L462" i="8"/>
  <c r="M461" i="8"/>
  <c r="L461" i="8"/>
  <c r="M460" i="8"/>
  <c r="L460" i="8"/>
  <c r="M459" i="8"/>
  <c r="L459" i="8"/>
  <c r="M458" i="8"/>
  <c r="L458" i="8"/>
  <c r="M457" i="8"/>
  <c r="L457" i="8"/>
  <c r="M456" i="8"/>
  <c r="L456" i="8"/>
  <c r="M455" i="8"/>
  <c r="L455" i="8"/>
  <c r="M454" i="8"/>
  <c r="L454" i="8"/>
  <c r="M453" i="8"/>
  <c r="L453" i="8"/>
  <c r="M452" i="8"/>
  <c r="L452" i="8"/>
  <c r="M451" i="8"/>
  <c r="L451" i="8"/>
  <c r="M450" i="8"/>
  <c r="L450" i="8"/>
  <c r="M449" i="8"/>
  <c r="L449" i="8"/>
  <c r="M448" i="8"/>
  <c r="L448" i="8"/>
  <c r="M447" i="8"/>
  <c r="L447" i="8"/>
  <c r="M446" i="8"/>
  <c r="L446" i="8"/>
  <c r="M445" i="8"/>
  <c r="L445" i="8"/>
  <c r="M444" i="8"/>
  <c r="L444" i="8"/>
  <c r="M443" i="8"/>
  <c r="L443" i="8"/>
  <c r="M442" i="8"/>
  <c r="L442" i="8"/>
  <c r="M441" i="8"/>
  <c r="L441" i="8"/>
  <c r="M440" i="8"/>
  <c r="L440" i="8"/>
  <c r="M439" i="8"/>
  <c r="L439" i="8"/>
  <c r="M438" i="8"/>
  <c r="L438" i="8"/>
  <c r="M437" i="8"/>
  <c r="L437" i="8"/>
  <c r="M436" i="8"/>
  <c r="L436" i="8"/>
  <c r="M435" i="8"/>
  <c r="L435" i="8"/>
  <c r="M434" i="8"/>
  <c r="L434" i="8"/>
  <c r="M433" i="8"/>
  <c r="L433" i="8"/>
  <c r="M432" i="8"/>
  <c r="L432" i="8"/>
  <c r="M431" i="8"/>
  <c r="L431" i="8"/>
  <c r="M430" i="8"/>
  <c r="L430" i="8"/>
  <c r="M429" i="8"/>
  <c r="L429" i="8"/>
  <c r="M428" i="8"/>
  <c r="L428" i="8"/>
  <c r="M427" i="8"/>
  <c r="L427" i="8"/>
  <c r="M426" i="8"/>
  <c r="L426" i="8"/>
  <c r="M425" i="8"/>
  <c r="L425" i="8"/>
  <c r="M424" i="8"/>
  <c r="L424" i="8"/>
  <c r="M423" i="8"/>
  <c r="L423" i="8"/>
  <c r="M422" i="8"/>
  <c r="L422" i="8"/>
  <c r="M421" i="8"/>
  <c r="L421" i="8"/>
  <c r="M420" i="8"/>
  <c r="L420" i="8"/>
  <c r="M419" i="8"/>
  <c r="L419" i="8"/>
  <c r="M418" i="8"/>
  <c r="L418" i="8"/>
  <c r="M417" i="8"/>
  <c r="L417" i="8"/>
  <c r="M416" i="8"/>
  <c r="L416" i="8"/>
  <c r="M415" i="8"/>
  <c r="L415" i="8"/>
  <c r="M414" i="8"/>
  <c r="L414" i="8"/>
  <c r="M413" i="8"/>
  <c r="L413" i="8"/>
  <c r="M412" i="8"/>
  <c r="L412" i="8"/>
  <c r="M411" i="8"/>
  <c r="L411" i="8"/>
  <c r="M410" i="8"/>
  <c r="L410" i="8"/>
  <c r="M409" i="8"/>
  <c r="L409" i="8"/>
  <c r="M408" i="8"/>
  <c r="L408" i="8"/>
  <c r="M407" i="8"/>
  <c r="L407" i="8"/>
  <c r="M406" i="8"/>
  <c r="L406" i="8"/>
  <c r="M405" i="8"/>
  <c r="L405" i="8"/>
  <c r="M404" i="8"/>
  <c r="L404" i="8"/>
  <c r="M403" i="8"/>
  <c r="L403" i="8"/>
  <c r="M402" i="8"/>
  <c r="L402" i="8"/>
  <c r="M401" i="8"/>
  <c r="L401" i="8"/>
  <c r="M400" i="8"/>
  <c r="L400" i="8"/>
  <c r="M399" i="8"/>
  <c r="L399" i="8"/>
  <c r="M398" i="8"/>
  <c r="L398" i="8"/>
  <c r="M397" i="8"/>
  <c r="L397" i="8"/>
  <c r="M396" i="8"/>
  <c r="L396" i="8"/>
  <c r="M395" i="8"/>
  <c r="L395" i="8"/>
  <c r="M394" i="8"/>
  <c r="L394" i="8"/>
  <c r="M393" i="8"/>
  <c r="L393" i="8"/>
  <c r="M392" i="8"/>
  <c r="L392" i="8"/>
  <c r="M391" i="8"/>
  <c r="L391" i="8"/>
  <c r="M390" i="8"/>
  <c r="L390" i="8"/>
  <c r="M389" i="8"/>
  <c r="L389" i="8"/>
  <c r="M388" i="8"/>
  <c r="L388" i="8"/>
  <c r="M387" i="8"/>
  <c r="L387" i="8"/>
  <c r="M386" i="8"/>
  <c r="L386" i="8"/>
  <c r="M385" i="8"/>
  <c r="L385" i="8"/>
  <c r="M384" i="8"/>
  <c r="L384" i="8"/>
  <c r="M383" i="8"/>
  <c r="L383" i="8"/>
  <c r="M382" i="8"/>
  <c r="L382" i="8"/>
  <c r="M381" i="8"/>
  <c r="L381" i="8"/>
  <c r="M380" i="8"/>
  <c r="L380" i="8"/>
  <c r="M379" i="8"/>
  <c r="L379" i="8"/>
  <c r="M378" i="8"/>
  <c r="L378" i="8"/>
  <c r="M377" i="8"/>
  <c r="L377" i="8"/>
  <c r="M376" i="8"/>
  <c r="L376" i="8"/>
  <c r="M375" i="8"/>
  <c r="L375" i="8"/>
  <c r="M374" i="8"/>
  <c r="L374" i="8"/>
  <c r="M373" i="8"/>
  <c r="L373" i="8"/>
  <c r="M372" i="8"/>
  <c r="L372" i="8"/>
  <c r="M371" i="8"/>
  <c r="L371" i="8"/>
  <c r="M370" i="8"/>
  <c r="L370" i="8"/>
  <c r="M369" i="8"/>
  <c r="L369" i="8"/>
  <c r="M368" i="8"/>
  <c r="L368" i="8"/>
  <c r="M367" i="8"/>
  <c r="L367" i="8"/>
  <c r="M366" i="8"/>
  <c r="L366" i="8"/>
  <c r="M365" i="8"/>
  <c r="L365" i="8"/>
  <c r="M364" i="8"/>
  <c r="L364" i="8"/>
  <c r="M363" i="8"/>
  <c r="L363" i="8"/>
  <c r="M362" i="8"/>
  <c r="L362" i="8"/>
  <c r="M361" i="8"/>
  <c r="L361" i="8"/>
  <c r="M360" i="8"/>
  <c r="L360" i="8"/>
  <c r="M359" i="8"/>
  <c r="L359" i="8"/>
  <c r="M358" i="8"/>
  <c r="L358" i="8"/>
  <c r="M357" i="8"/>
  <c r="L357" i="8"/>
  <c r="M356" i="8"/>
  <c r="L356" i="8"/>
  <c r="M355" i="8"/>
  <c r="L355" i="8"/>
  <c r="M354" i="8"/>
  <c r="L354" i="8"/>
  <c r="M353" i="8"/>
  <c r="L353" i="8"/>
  <c r="M352" i="8"/>
  <c r="L352" i="8"/>
  <c r="M351" i="8"/>
  <c r="L351" i="8"/>
  <c r="M350" i="8"/>
  <c r="L350" i="8"/>
  <c r="M349" i="8"/>
  <c r="L349" i="8"/>
  <c r="M348" i="8"/>
  <c r="L348" i="8"/>
  <c r="M347" i="8"/>
  <c r="L347" i="8"/>
  <c r="M346" i="8"/>
  <c r="L346" i="8"/>
  <c r="M345" i="8"/>
  <c r="L345" i="8"/>
  <c r="M344" i="8"/>
  <c r="L344" i="8"/>
  <c r="M343" i="8"/>
  <c r="L343" i="8"/>
  <c r="M342" i="8"/>
  <c r="L342" i="8"/>
  <c r="M341" i="8"/>
  <c r="L341" i="8"/>
  <c r="M340" i="8"/>
  <c r="L340" i="8"/>
  <c r="M339" i="8"/>
  <c r="L339" i="8"/>
  <c r="M338" i="8"/>
  <c r="L338" i="8"/>
  <c r="M337" i="8"/>
  <c r="L337" i="8"/>
  <c r="M336" i="8"/>
  <c r="L336" i="8"/>
  <c r="M335" i="8"/>
  <c r="L335" i="8"/>
  <c r="M334" i="8"/>
  <c r="L334" i="8"/>
  <c r="M333" i="8"/>
  <c r="L333" i="8"/>
  <c r="M332" i="8"/>
  <c r="L332" i="8"/>
  <c r="M331" i="8"/>
  <c r="L331" i="8"/>
  <c r="M330" i="8"/>
  <c r="L330" i="8"/>
  <c r="M329" i="8"/>
  <c r="L329" i="8"/>
  <c r="M328" i="8"/>
  <c r="L328" i="8"/>
  <c r="M327" i="8"/>
  <c r="L327" i="8"/>
  <c r="M326" i="8"/>
  <c r="L326" i="8"/>
  <c r="M325" i="8"/>
  <c r="L325" i="8"/>
  <c r="M324" i="8"/>
  <c r="L324" i="8"/>
  <c r="M323" i="8"/>
  <c r="L323" i="8"/>
  <c r="M322" i="8"/>
  <c r="L322" i="8"/>
  <c r="M321" i="8"/>
  <c r="L321" i="8"/>
  <c r="M320" i="8"/>
  <c r="L320" i="8"/>
  <c r="M319" i="8"/>
  <c r="L319" i="8"/>
  <c r="M318" i="8"/>
  <c r="L318" i="8"/>
  <c r="M317" i="8"/>
  <c r="L317" i="8"/>
  <c r="M316" i="8"/>
  <c r="L316" i="8"/>
  <c r="M315" i="8"/>
  <c r="L315" i="8"/>
  <c r="M314" i="8"/>
  <c r="L314" i="8"/>
  <c r="M313" i="8"/>
  <c r="L313" i="8"/>
  <c r="M312" i="8"/>
  <c r="L312" i="8"/>
  <c r="M311" i="8"/>
  <c r="L311" i="8"/>
  <c r="M310" i="8"/>
  <c r="L310" i="8"/>
  <c r="M309" i="8"/>
  <c r="L309" i="8"/>
  <c r="M308" i="8"/>
  <c r="L308" i="8"/>
  <c r="M307" i="8"/>
  <c r="L307" i="8"/>
  <c r="M306" i="8"/>
  <c r="L306" i="8"/>
  <c r="M305" i="8"/>
  <c r="L305" i="8"/>
  <c r="M304" i="8"/>
  <c r="L304" i="8"/>
  <c r="M303" i="8"/>
  <c r="L303" i="8"/>
  <c r="M302" i="8"/>
  <c r="L302" i="8"/>
  <c r="M301" i="8"/>
  <c r="L301" i="8"/>
  <c r="M300" i="8"/>
  <c r="L300" i="8"/>
  <c r="M299" i="8"/>
  <c r="L299" i="8"/>
  <c r="M298" i="8"/>
  <c r="L298" i="8"/>
  <c r="M297" i="8"/>
  <c r="L297" i="8"/>
  <c r="M296" i="8"/>
  <c r="L296" i="8"/>
  <c r="M295" i="8"/>
  <c r="L295" i="8"/>
  <c r="M294" i="8"/>
  <c r="L294" i="8"/>
  <c r="M293" i="8"/>
  <c r="L293" i="8"/>
  <c r="M292" i="8"/>
  <c r="L292" i="8"/>
  <c r="M291" i="8"/>
  <c r="L291" i="8"/>
  <c r="M290" i="8"/>
  <c r="L290" i="8"/>
  <c r="M289" i="8"/>
  <c r="L289" i="8"/>
  <c r="M288" i="8"/>
  <c r="L288" i="8"/>
  <c r="M287" i="8"/>
  <c r="L287" i="8"/>
  <c r="M286" i="8"/>
  <c r="L286" i="8"/>
  <c r="M285" i="8"/>
  <c r="L285" i="8"/>
  <c r="M284" i="8"/>
  <c r="L284" i="8"/>
  <c r="M283" i="8"/>
  <c r="L283" i="8"/>
  <c r="M282" i="8"/>
  <c r="L282" i="8"/>
  <c r="M281" i="8"/>
  <c r="L281" i="8"/>
  <c r="M280" i="8"/>
  <c r="L280" i="8"/>
  <c r="M279" i="8"/>
  <c r="L279" i="8"/>
  <c r="M278" i="8"/>
  <c r="L278" i="8"/>
  <c r="M277" i="8"/>
  <c r="L277" i="8"/>
  <c r="M276" i="8"/>
  <c r="L276" i="8"/>
  <c r="M275" i="8"/>
  <c r="L275" i="8"/>
  <c r="M274" i="8"/>
  <c r="L274" i="8"/>
  <c r="M273" i="8"/>
  <c r="L273" i="8"/>
  <c r="M272" i="8"/>
  <c r="L272" i="8"/>
  <c r="M271" i="8"/>
  <c r="L271" i="8"/>
  <c r="M270" i="8"/>
  <c r="L270" i="8"/>
  <c r="M269" i="8"/>
  <c r="L269" i="8"/>
  <c r="M268" i="8"/>
  <c r="L268" i="8"/>
  <c r="M267" i="8"/>
  <c r="L267" i="8"/>
  <c r="M266" i="8"/>
  <c r="L266" i="8"/>
  <c r="M265" i="8"/>
  <c r="L265" i="8"/>
  <c r="M264" i="8"/>
  <c r="L264" i="8"/>
  <c r="M263" i="8"/>
  <c r="L263" i="8"/>
  <c r="M262" i="8"/>
  <c r="L262" i="8"/>
  <c r="M261" i="8"/>
  <c r="L261" i="8"/>
  <c r="M260" i="8"/>
  <c r="L260" i="8"/>
  <c r="M259" i="8"/>
  <c r="L259" i="8"/>
  <c r="M258" i="8"/>
  <c r="L258" i="8"/>
  <c r="M257" i="8"/>
  <c r="L257" i="8"/>
  <c r="M256" i="8"/>
  <c r="L256" i="8"/>
  <c r="M255" i="8"/>
  <c r="L255" i="8"/>
  <c r="M254" i="8"/>
  <c r="L254" i="8"/>
  <c r="M253" i="8"/>
  <c r="L253" i="8"/>
  <c r="M252" i="8"/>
  <c r="L252" i="8"/>
  <c r="M251" i="8"/>
  <c r="L251" i="8"/>
  <c r="M250" i="8"/>
  <c r="L250" i="8"/>
  <c r="M249" i="8"/>
  <c r="L249" i="8"/>
  <c r="M248" i="8"/>
  <c r="L248" i="8"/>
  <c r="M247" i="8"/>
  <c r="L247" i="8"/>
  <c r="M246" i="8"/>
  <c r="L246" i="8"/>
  <c r="M245" i="8"/>
  <c r="L245" i="8"/>
  <c r="M244" i="8"/>
  <c r="L244" i="8"/>
  <c r="M243" i="8"/>
  <c r="L243" i="8"/>
  <c r="M242" i="8"/>
  <c r="L242" i="8"/>
  <c r="M241" i="8"/>
  <c r="L241" i="8"/>
  <c r="M240" i="8"/>
  <c r="L240" i="8"/>
  <c r="M239" i="8"/>
  <c r="L239" i="8"/>
  <c r="M238" i="8"/>
  <c r="L238" i="8"/>
  <c r="M237" i="8"/>
  <c r="L237" i="8"/>
  <c r="M236" i="8"/>
  <c r="L236" i="8"/>
  <c r="M235" i="8"/>
  <c r="L235" i="8"/>
  <c r="M234" i="8"/>
  <c r="L234" i="8"/>
  <c r="M233" i="8"/>
  <c r="L233" i="8"/>
  <c r="M232" i="8"/>
  <c r="L232" i="8"/>
  <c r="M231" i="8"/>
  <c r="L231" i="8"/>
  <c r="M230" i="8"/>
  <c r="L230" i="8"/>
  <c r="M229" i="8"/>
  <c r="L229" i="8"/>
  <c r="M228" i="8"/>
  <c r="L228" i="8"/>
  <c r="M227" i="8"/>
  <c r="L227" i="8"/>
  <c r="M226" i="8"/>
  <c r="L226" i="8"/>
  <c r="M225" i="8"/>
  <c r="L225" i="8"/>
  <c r="M224" i="8"/>
  <c r="L224" i="8"/>
  <c r="M223" i="8"/>
  <c r="L223" i="8"/>
  <c r="M222" i="8"/>
  <c r="L222" i="8"/>
  <c r="M221" i="8"/>
  <c r="L221" i="8"/>
  <c r="M220" i="8"/>
  <c r="L220" i="8"/>
  <c r="M219" i="8"/>
  <c r="L219" i="8"/>
  <c r="M218" i="8"/>
  <c r="L218" i="8"/>
  <c r="M217" i="8"/>
  <c r="L217" i="8"/>
  <c r="M216" i="8"/>
  <c r="L216" i="8"/>
  <c r="M215" i="8"/>
  <c r="L215" i="8"/>
  <c r="M214" i="8"/>
  <c r="L214" i="8"/>
  <c r="M213" i="8"/>
  <c r="L213" i="8"/>
  <c r="M212" i="8"/>
  <c r="L212" i="8"/>
  <c r="M211" i="8"/>
  <c r="L211" i="8"/>
  <c r="M210" i="8"/>
  <c r="L210" i="8"/>
  <c r="M209" i="8"/>
  <c r="L209" i="8"/>
  <c r="M208" i="8"/>
  <c r="L208" i="8"/>
  <c r="M207" i="8"/>
  <c r="L207" i="8"/>
  <c r="M206" i="8"/>
  <c r="L206" i="8"/>
  <c r="M205" i="8"/>
  <c r="L205" i="8"/>
  <c r="M204" i="8"/>
  <c r="L204" i="8"/>
  <c r="M203" i="8"/>
  <c r="L203" i="8"/>
  <c r="M202" i="8"/>
  <c r="L202" i="8"/>
  <c r="M201" i="8"/>
  <c r="L201" i="8"/>
  <c r="M200" i="8"/>
  <c r="L200" i="8"/>
  <c r="M199" i="8"/>
  <c r="L199" i="8"/>
  <c r="M198" i="8"/>
  <c r="L198" i="8"/>
  <c r="M197" i="8"/>
  <c r="L197" i="8"/>
  <c r="M196" i="8"/>
  <c r="L196" i="8"/>
  <c r="M195" i="8"/>
  <c r="L195" i="8"/>
  <c r="M194" i="8"/>
  <c r="L194" i="8"/>
  <c r="M193" i="8"/>
  <c r="L193" i="8"/>
  <c r="M192" i="8"/>
  <c r="L192" i="8"/>
  <c r="M191" i="8"/>
  <c r="L191" i="8"/>
  <c r="M190" i="8"/>
  <c r="L190" i="8"/>
  <c r="M189" i="8"/>
  <c r="L189" i="8"/>
  <c r="M188" i="8"/>
  <c r="L188" i="8"/>
  <c r="M187" i="8"/>
  <c r="L187" i="8"/>
  <c r="M186" i="8"/>
  <c r="L186" i="8"/>
  <c r="M185" i="8"/>
  <c r="L185" i="8"/>
  <c r="M184" i="8"/>
  <c r="L184" i="8"/>
  <c r="M183" i="8"/>
  <c r="L183" i="8"/>
  <c r="M182" i="8"/>
  <c r="L182" i="8"/>
  <c r="M181" i="8"/>
  <c r="L181" i="8"/>
  <c r="M180" i="8"/>
  <c r="L180" i="8"/>
  <c r="M179" i="8"/>
  <c r="L179" i="8"/>
  <c r="M178" i="8"/>
  <c r="L178" i="8"/>
  <c r="M177" i="8"/>
  <c r="L177" i="8"/>
  <c r="M176" i="8"/>
  <c r="L176" i="8"/>
  <c r="M175" i="8"/>
  <c r="L175" i="8"/>
  <c r="M174" i="8"/>
  <c r="L174" i="8"/>
  <c r="M173" i="8"/>
  <c r="L173" i="8"/>
  <c r="M172" i="8"/>
  <c r="L172" i="8"/>
  <c r="M171" i="8"/>
  <c r="L171" i="8"/>
  <c r="M170" i="8"/>
  <c r="L170" i="8"/>
  <c r="M169" i="8"/>
  <c r="L169" i="8"/>
  <c r="M168" i="8"/>
  <c r="L168" i="8"/>
  <c r="M167" i="8"/>
  <c r="L167" i="8"/>
  <c r="M166" i="8"/>
  <c r="L166" i="8"/>
  <c r="M165" i="8"/>
  <c r="L165" i="8"/>
  <c r="M164" i="8"/>
  <c r="L164" i="8"/>
  <c r="M163" i="8"/>
  <c r="L163" i="8"/>
  <c r="M162" i="8"/>
  <c r="L162" i="8"/>
  <c r="M161" i="8"/>
  <c r="L161" i="8"/>
  <c r="M160" i="8"/>
  <c r="L160" i="8"/>
  <c r="M159" i="8"/>
  <c r="L159" i="8"/>
  <c r="M158" i="8"/>
  <c r="L158" i="8"/>
  <c r="M157" i="8"/>
  <c r="L157" i="8"/>
  <c r="M156" i="8"/>
  <c r="L156" i="8"/>
  <c r="M155" i="8"/>
  <c r="L155" i="8"/>
  <c r="M154" i="8"/>
  <c r="L154" i="8"/>
  <c r="M153" i="8"/>
  <c r="L153" i="8"/>
  <c r="M152" i="8"/>
  <c r="L152" i="8"/>
  <c r="M151" i="8"/>
  <c r="L151" i="8"/>
  <c r="M150" i="8"/>
  <c r="L150" i="8"/>
  <c r="M149" i="8"/>
  <c r="L149" i="8"/>
  <c r="M148" i="8"/>
  <c r="L148" i="8"/>
  <c r="M147" i="8"/>
  <c r="L147" i="8"/>
  <c r="M146" i="8"/>
  <c r="L146" i="8"/>
  <c r="M145" i="8"/>
  <c r="L145" i="8"/>
  <c r="M144" i="8"/>
  <c r="L144" i="8"/>
  <c r="M143" i="8"/>
  <c r="L143" i="8"/>
  <c r="M142" i="8"/>
  <c r="L142" i="8"/>
  <c r="M141" i="8"/>
  <c r="L141" i="8"/>
  <c r="M140" i="8"/>
  <c r="L140" i="8"/>
  <c r="M139" i="8"/>
  <c r="L139" i="8"/>
  <c r="M138" i="8"/>
  <c r="L138" i="8"/>
  <c r="M137" i="8"/>
  <c r="L137" i="8"/>
  <c r="M136" i="8"/>
  <c r="L136" i="8"/>
  <c r="M135" i="8"/>
  <c r="L135" i="8"/>
  <c r="M134" i="8"/>
  <c r="L134" i="8"/>
  <c r="M133" i="8"/>
  <c r="L133" i="8"/>
  <c r="M132" i="8"/>
  <c r="L132" i="8"/>
  <c r="M131" i="8"/>
  <c r="L131" i="8"/>
  <c r="M130" i="8"/>
  <c r="L130" i="8"/>
  <c r="M129" i="8"/>
  <c r="L129" i="8"/>
  <c r="M128" i="8"/>
  <c r="L128" i="8"/>
  <c r="M127" i="8"/>
  <c r="L127" i="8"/>
  <c r="M126" i="8"/>
  <c r="L126" i="8"/>
  <c r="M125" i="8"/>
  <c r="L125" i="8"/>
  <c r="M124" i="8"/>
  <c r="L124" i="8"/>
  <c r="M123" i="8"/>
  <c r="L123" i="8"/>
  <c r="M122" i="8"/>
  <c r="L122" i="8"/>
  <c r="M121" i="8"/>
  <c r="L121" i="8"/>
  <c r="M120" i="8"/>
  <c r="L120" i="8"/>
  <c r="M119" i="8"/>
  <c r="L119" i="8"/>
  <c r="M118" i="8"/>
  <c r="L118" i="8"/>
  <c r="M117" i="8"/>
  <c r="L117" i="8"/>
  <c r="M116" i="8"/>
  <c r="L116" i="8"/>
  <c r="M115" i="8"/>
  <c r="L115" i="8"/>
  <c r="M114" i="8"/>
  <c r="L114" i="8"/>
  <c r="M113" i="8"/>
  <c r="L113" i="8"/>
  <c r="M112" i="8"/>
  <c r="L112" i="8"/>
  <c r="M111" i="8"/>
  <c r="L111" i="8"/>
  <c r="M110" i="8"/>
  <c r="L110" i="8"/>
  <c r="M109" i="8"/>
  <c r="L109" i="8"/>
  <c r="M108" i="8"/>
  <c r="L108" i="8"/>
  <c r="M107" i="8"/>
  <c r="L107" i="8"/>
  <c r="M106" i="8"/>
  <c r="L106" i="8"/>
  <c r="M105" i="8"/>
  <c r="L105" i="8"/>
  <c r="M104" i="8"/>
  <c r="L104" i="8"/>
  <c r="M103" i="8"/>
  <c r="L103" i="8"/>
  <c r="M102" i="8"/>
  <c r="L102" i="8"/>
  <c r="M101" i="8"/>
  <c r="L101" i="8"/>
  <c r="M100" i="8"/>
  <c r="L100" i="8"/>
  <c r="M99" i="8"/>
  <c r="L99" i="8"/>
  <c r="M98" i="8"/>
  <c r="L98" i="8"/>
  <c r="M97" i="8"/>
  <c r="L97" i="8"/>
  <c r="M96" i="8"/>
  <c r="L96" i="8"/>
  <c r="M95" i="8"/>
  <c r="L95" i="8"/>
  <c r="M94" i="8"/>
  <c r="L94" i="8"/>
  <c r="M93" i="8"/>
  <c r="L93" i="8"/>
  <c r="M92" i="8"/>
  <c r="L92" i="8"/>
  <c r="M91" i="8"/>
  <c r="L91" i="8"/>
  <c r="M90" i="8"/>
  <c r="L90" i="8"/>
  <c r="M89" i="8"/>
  <c r="L89" i="8"/>
  <c r="M88" i="8"/>
  <c r="L88" i="8"/>
  <c r="M87" i="8"/>
  <c r="L87" i="8"/>
  <c r="M86" i="8"/>
  <c r="L86" i="8"/>
  <c r="M85" i="8"/>
  <c r="L85" i="8"/>
  <c r="M84" i="8"/>
  <c r="L84" i="8"/>
  <c r="M83" i="8"/>
  <c r="L83" i="8"/>
  <c r="M82" i="8"/>
  <c r="L82" i="8"/>
  <c r="M81" i="8"/>
  <c r="L81" i="8"/>
  <c r="M80" i="8"/>
  <c r="L80" i="8"/>
  <c r="M79" i="8"/>
  <c r="L79" i="8"/>
  <c r="M78" i="8"/>
  <c r="L78" i="8"/>
  <c r="M77" i="8"/>
  <c r="L77" i="8"/>
  <c r="M76" i="8"/>
  <c r="L76" i="8"/>
  <c r="M75" i="8"/>
  <c r="L75" i="8"/>
  <c r="M74" i="8"/>
  <c r="L74" i="8"/>
  <c r="M73" i="8"/>
  <c r="L73" i="8"/>
  <c r="M72" i="8"/>
  <c r="L72" i="8"/>
  <c r="M71" i="8"/>
  <c r="L71" i="8"/>
  <c r="M70" i="8"/>
  <c r="L70" i="8"/>
  <c r="M69" i="8"/>
  <c r="L69" i="8"/>
  <c r="M68" i="8"/>
  <c r="L68" i="8"/>
  <c r="M67" i="8"/>
  <c r="L67" i="8"/>
  <c r="M66" i="8"/>
  <c r="L66" i="8"/>
  <c r="M65" i="8"/>
  <c r="L65" i="8"/>
  <c r="M64" i="8"/>
  <c r="L64" i="8"/>
  <c r="M63" i="8"/>
  <c r="L63" i="8"/>
  <c r="M62" i="8"/>
  <c r="L62" i="8"/>
  <c r="M61" i="8"/>
  <c r="L61" i="8"/>
  <c r="M60" i="8"/>
  <c r="L60" i="8"/>
  <c r="M59" i="8"/>
  <c r="L59" i="8"/>
  <c r="M58" i="8"/>
  <c r="L58" i="8"/>
  <c r="M57" i="8"/>
  <c r="L57" i="8"/>
  <c r="M56" i="8"/>
  <c r="L56" i="8"/>
  <c r="M55" i="8"/>
  <c r="L55" i="8"/>
  <c r="M54" i="8"/>
  <c r="L54" i="8"/>
  <c r="M53" i="8"/>
  <c r="L53" i="8"/>
  <c r="M52" i="8"/>
  <c r="L52" i="8"/>
  <c r="M51" i="8"/>
  <c r="L51" i="8"/>
  <c r="M50" i="8"/>
  <c r="L50" i="8"/>
  <c r="M49" i="8"/>
  <c r="L49" i="8"/>
  <c r="M48" i="8"/>
  <c r="L48" i="8"/>
  <c r="M47" i="8"/>
  <c r="L47" i="8"/>
  <c r="M46" i="8"/>
  <c r="L46" i="8"/>
  <c r="M45" i="8"/>
  <c r="L45" i="8"/>
  <c r="M44" i="8"/>
  <c r="L44" i="8"/>
  <c r="M43" i="8"/>
  <c r="L43" i="8"/>
  <c r="M42" i="8"/>
  <c r="L42" i="8"/>
  <c r="M41" i="8"/>
  <c r="L41" i="8"/>
  <c r="M40" i="8"/>
  <c r="L40" i="8"/>
  <c r="M39" i="8"/>
  <c r="L39" i="8"/>
  <c r="M38" i="8"/>
  <c r="L38" i="8"/>
  <c r="M37" i="8"/>
  <c r="L37" i="8"/>
  <c r="M36" i="8"/>
  <c r="L36" i="8"/>
  <c r="M35" i="8"/>
  <c r="L35" i="8"/>
  <c r="M34" i="8"/>
  <c r="L34" i="8"/>
  <c r="M33" i="8"/>
  <c r="L33" i="8"/>
  <c r="M32" i="8"/>
  <c r="L32" i="8"/>
  <c r="M31" i="8"/>
  <c r="L31" i="8"/>
  <c r="M30" i="8"/>
  <c r="L30" i="8"/>
  <c r="M29" i="8"/>
  <c r="L29" i="8"/>
  <c r="M28" i="8"/>
  <c r="L28" i="8"/>
  <c r="M27" i="8"/>
  <c r="L27" i="8"/>
  <c r="M26" i="8"/>
  <c r="L26" i="8"/>
  <c r="M25" i="8"/>
  <c r="L25" i="8"/>
  <c r="M24" i="8"/>
  <c r="L24" i="8"/>
  <c r="M23" i="8"/>
  <c r="L23" i="8"/>
  <c r="M22" i="8"/>
  <c r="L22" i="8"/>
  <c r="M21" i="8"/>
  <c r="L21" i="8"/>
  <c r="M20" i="8"/>
  <c r="L20" i="8"/>
  <c r="M19" i="8"/>
  <c r="L19" i="8"/>
  <c r="M18" i="8"/>
  <c r="L18" i="8"/>
  <c r="M17" i="8"/>
  <c r="L17" i="8"/>
  <c r="M16" i="8"/>
  <c r="L16" i="8"/>
  <c r="M15" i="8"/>
  <c r="L15" i="8"/>
  <c r="M14" i="8"/>
  <c r="L14" i="8"/>
  <c r="M13" i="8"/>
  <c r="L13" i="8"/>
  <c r="M12" i="8"/>
  <c r="L12" i="8"/>
  <c r="M11" i="8"/>
  <c r="L11" i="8"/>
  <c r="M10" i="8"/>
  <c r="L10" i="8"/>
  <c r="M9" i="8"/>
  <c r="L9" i="8"/>
  <c r="M8" i="8"/>
  <c r="L8" i="8"/>
  <c r="M7" i="8"/>
  <c r="L7" i="8"/>
  <c r="M6" i="8"/>
  <c r="L6" i="8"/>
  <c r="M5" i="8"/>
  <c r="L5" i="8"/>
  <c r="E504" i="5" l="1"/>
  <c r="D504" i="5"/>
  <c r="C504" i="5"/>
  <c r="E504" i="9"/>
  <c r="D504" i="9"/>
  <c r="C504" i="9"/>
  <c r="E504" i="10"/>
  <c r="D504" i="10"/>
  <c r="C504" i="10"/>
  <c r="E504" i="11"/>
  <c r="D504" i="11"/>
  <c r="C504" i="11"/>
  <c r="E504" i="8"/>
  <c r="D504" i="8"/>
  <c r="C504" i="8"/>
  <c r="E504" i="14"/>
  <c r="D504" i="14"/>
  <c r="C504" i="14"/>
  <c r="E504" i="4"/>
  <c r="D504" i="4"/>
  <c r="C504" i="4"/>
  <c r="E504" i="3"/>
  <c r="D504" i="3"/>
  <c r="C504" i="3"/>
  <c r="K503" i="5"/>
  <c r="J503" i="5"/>
  <c r="H503" i="5"/>
  <c r="G503" i="5"/>
  <c r="K502" i="5"/>
  <c r="J502" i="5"/>
  <c r="H502" i="5"/>
  <c r="G502" i="5"/>
  <c r="K501" i="5"/>
  <c r="J501" i="5"/>
  <c r="H501" i="5"/>
  <c r="G501" i="5"/>
  <c r="K500" i="5"/>
  <c r="J500" i="5"/>
  <c r="H500" i="5"/>
  <c r="G500" i="5"/>
  <c r="K499" i="5"/>
  <c r="J499" i="5"/>
  <c r="H499" i="5"/>
  <c r="G499" i="5"/>
  <c r="K498" i="5"/>
  <c r="J498" i="5"/>
  <c r="H498" i="5"/>
  <c r="G498" i="5"/>
  <c r="K497" i="5"/>
  <c r="J497" i="5"/>
  <c r="H497" i="5"/>
  <c r="G497" i="5"/>
  <c r="K496" i="5"/>
  <c r="J496" i="5"/>
  <c r="H496" i="5"/>
  <c r="G496" i="5"/>
  <c r="K495" i="5"/>
  <c r="J495" i="5"/>
  <c r="H495" i="5"/>
  <c r="G495" i="5"/>
  <c r="K494" i="5"/>
  <c r="J494" i="5"/>
  <c r="H494" i="5"/>
  <c r="G494" i="5"/>
  <c r="K493" i="5"/>
  <c r="J493" i="5"/>
  <c r="H493" i="5"/>
  <c r="G493" i="5"/>
  <c r="K492" i="5"/>
  <c r="J492" i="5"/>
  <c r="H492" i="5"/>
  <c r="G492" i="5"/>
  <c r="K491" i="5"/>
  <c r="J491" i="5"/>
  <c r="H491" i="5"/>
  <c r="G491" i="5"/>
  <c r="K490" i="5"/>
  <c r="J490" i="5"/>
  <c r="H490" i="5"/>
  <c r="G490" i="5"/>
  <c r="K489" i="5"/>
  <c r="J489" i="5"/>
  <c r="H489" i="5"/>
  <c r="G489" i="5"/>
  <c r="K488" i="5"/>
  <c r="J488" i="5"/>
  <c r="H488" i="5"/>
  <c r="G488" i="5"/>
  <c r="K487" i="5"/>
  <c r="J487" i="5"/>
  <c r="H487" i="5"/>
  <c r="G487" i="5"/>
  <c r="K486" i="5"/>
  <c r="J486" i="5"/>
  <c r="H486" i="5"/>
  <c r="G486" i="5"/>
  <c r="K485" i="5"/>
  <c r="J485" i="5"/>
  <c r="H485" i="5"/>
  <c r="G485" i="5"/>
  <c r="K484" i="5"/>
  <c r="J484" i="5"/>
  <c r="H484" i="5"/>
  <c r="G484" i="5"/>
  <c r="K483" i="5"/>
  <c r="J483" i="5"/>
  <c r="H483" i="5"/>
  <c r="G483" i="5"/>
  <c r="K482" i="5"/>
  <c r="J482" i="5"/>
  <c r="H482" i="5"/>
  <c r="G482" i="5"/>
  <c r="K481" i="5"/>
  <c r="J481" i="5"/>
  <c r="H481" i="5"/>
  <c r="G481" i="5"/>
  <c r="K480" i="5"/>
  <c r="J480" i="5"/>
  <c r="H480" i="5"/>
  <c r="G480" i="5"/>
  <c r="K479" i="5"/>
  <c r="J479" i="5"/>
  <c r="H479" i="5"/>
  <c r="G479" i="5"/>
  <c r="K478" i="5"/>
  <c r="J478" i="5"/>
  <c r="H478" i="5"/>
  <c r="G478" i="5"/>
  <c r="K477" i="5"/>
  <c r="J477" i="5"/>
  <c r="H477" i="5"/>
  <c r="G477" i="5"/>
  <c r="K476" i="5"/>
  <c r="J476" i="5"/>
  <c r="H476" i="5"/>
  <c r="G476" i="5"/>
  <c r="K475" i="5"/>
  <c r="J475" i="5"/>
  <c r="H475" i="5"/>
  <c r="G475" i="5"/>
  <c r="K474" i="5"/>
  <c r="J474" i="5"/>
  <c r="H474" i="5"/>
  <c r="G474" i="5"/>
  <c r="K473" i="5"/>
  <c r="J473" i="5"/>
  <c r="H473" i="5"/>
  <c r="G473" i="5"/>
  <c r="K472" i="5"/>
  <c r="J472" i="5"/>
  <c r="H472" i="5"/>
  <c r="G472" i="5"/>
  <c r="K471" i="5"/>
  <c r="J471" i="5"/>
  <c r="H471" i="5"/>
  <c r="G471" i="5"/>
  <c r="K470" i="5"/>
  <c r="J470" i="5"/>
  <c r="H470" i="5"/>
  <c r="G470" i="5"/>
  <c r="K469" i="5"/>
  <c r="J469" i="5"/>
  <c r="H469" i="5"/>
  <c r="G469" i="5"/>
  <c r="K468" i="5"/>
  <c r="J468" i="5"/>
  <c r="H468" i="5"/>
  <c r="G468" i="5"/>
  <c r="K467" i="5"/>
  <c r="J467" i="5"/>
  <c r="H467" i="5"/>
  <c r="G467" i="5"/>
  <c r="K466" i="5"/>
  <c r="J466" i="5"/>
  <c r="H466" i="5"/>
  <c r="G466" i="5"/>
  <c r="K465" i="5"/>
  <c r="J465" i="5"/>
  <c r="H465" i="5"/>
  <c r="G465" i="5"/>
  <c r="K464" i="5"/>
  <c r="J464" i="5"/>
  <c r="H464" i="5"/>
  <c r="G464" i="5"/>
  <c r="K463" i="5"/>
  <c r="J463" i="5"/>
  <c r="H463" i="5"/>
  <c r="G463" i="5"/>
  <c r="K462" i="5"/>
  <c r="J462" i="5"/>
  <c r="H462" i="5"/>
  <c r="G462" i="5"/>
  <c r="K461" i="5"/>
  <c r="J461" i="5"/>
  <c r="H461" i="5"/>
  <c r="G461" i="5"/>
  <c r="K460" i="5"/>
  <c r="J460" i="5"/>
  <c r="H460" i="5"/>
  <c r="G460" i="5"/>
  <c r="K459" i="5"/>
  <c r="J459" i="5"/>
  <c r="H459" i="5"/>
  <c r="G459" i="5"/>
  <c r="K458" i="5"/>
  <c r="J458" i="5"/>
  <c r="H458" i="5"/>
  <c r="G458" i="5"/>
  <c r="K457" i="5"/>
  <c r="J457" i="5"/>
  <c r="H457" i="5"/>
  <c r="G457" i="5"/>
  <c r="K456" i="5"/>
  <c r="J456" i="5"/>
  <c r="H456" i="5"/>
  <c r="G456" i="5"/>
  <c r="K455" i="5"/>
  <c r="J455" i="5"/>
  <c r="H455" i="5"/>
  <c r="G455" i="5"/>
  <c r="K454" i="5"/>
  <c r="J454" i="5"/>
  <c r="H454" i="5"/>
  <c r="G454" i="5"/>
  <c r="K453" i="5"/>
  <c r="J453" i="5"/>
  <c r="H453" i="5"/>
  <c r="G453" i="5"/>
  <c r="K452" i="5"/>
  <c r="J452" i="5"/>
  <c r="H452" i="5"/>
  <c r="G452" i="5"/>
  <c r="K451" i="5"/>
  <c r="J451" i="5"/>
  <c r="H451" i="5"/>
  <c r="G451" i="5"/>
  <c r="K450" i="5"/>
  <c r="J450" i="5"/>
  <c r="H450" i="5"/>
  <c r="G450" i="5"/>
  <c r="K449" i="5"/>
  <c r="J449" i="5"/>
  <c r="H449" i="5"/>
  <c r="G449" i="5"/>
  <c r="K448" i="5"/>
  <c r="J448" i="5"/>
  <c r="H448" i="5"/>
  <c r="G448" i="5"/>
  <c r="K447" i="5"/>
  <c r="J447" i="5"/>
  <c r="H447" i="5"/>
  <c r="G447" i="5"/>
  <c r="K446" i="5"/>
  <c r="J446" i="5"/>
  <c r="H446" i="5"/>
  <c r="G446" i="5"/>
  <c r="K445" i="5"/>
  <c r="J445" i="5"/>
  <c r="H445" i="5"/>
  <c r="G445" i="5"/>
  <c r="K444" i="5"/>
  <c r="J444" i="5"/>
  <c r="H444" i="5"/>
  <c r="G444" i="5"/>
  <c r="K443" i="5"/>
  <c r="J443" i="5"/>
  <c r="H443" i="5"/>
  <c r="G443" i="5"/>
  <c r="K442" i="5"/>
  <c r="J442" i="5"/>
  <c r="H442" i="5"/>
  <c r="G442" i="5"/>
  <c r="K441" i="5"/>
  <c r="J441" i="5"/>
  <c r="H441" i="5"/>
  <c r="G441" i="5"/>
  <c r="K440" i="5"/>
  <c r="J440" i="5"/>
  <c r="H440" i="5"/>
  <c r="G440" i="5"/>
  <c r="K439" i="5"/>
  <c r="J439" i="5"/>
  <c r="H439" i="5"/>
  <c r="G439" i="5"/>
  <c r="K438" i="5"/>
  <c r="J438" i="5"/>
  <c r="H438" i="5"/>
  <c r="G438" i="5"/>
  <c r="K437" i="5"/>
  <c r="J437" i="5"/>
  <c r="H437" i="5"/>
  <c r="G437" i="5"/>
  <c r="K436" i="5"/>
  <c r="J436" i="5"/>
  <c r="H436" i="5"/>
  <c r="G436" i="5"/>
  <c r="K435" i="5"/>
  <c r="J435" i="5"/>
  <c r="H435" i="5"/>
  <c r="G435" i="5"/>
  <c r="K434" i="5"/>
  <c r="J434" i="5"/>
  <c r="H434" i="5"/>
  <c r="G434" i="5"/>
  <c r="K433" i="5"/>
  <c r="J433" i="5"/>
  <c r="H433" i="5"/>
  <c r="G433" i="5"/>
  <c r="K432" i="5"/>
  <c r="J432" i="5"/>
  <c r="H432" i="5"/>
  <c r="G432" i="5"/>
  <c r="K431" i="5"/>
  <c r="J431" i="5"/>
  <c r="H431" i="5"/>
  <c r="G431" i="5"/>
  <c r="K430" i="5"/>
  <c r="J430" i="5"/>
  <c r="H430" i="5"/>
  <c r="G430" i="5"/>
  <c r="K429" i="5"/>
  <c r="J429" i="5"/>
  <c r="H429" i="5"/>
  <c r="G429" i="5"/>
  <c r="K428" i="5"/>
  <c r="J428" i="5"/>
  <c r="H428" i="5"/>
  <c r="G428" i="5"/>
  <c r="K427" i="5"/>
  <c r="J427" i="5"/>
  <c r="H427" i="5"/>
  <c r="G427" i="5"/>
  <c r="K426" i="5"/>
  <c r="J426" i="5"/>
  <c r="H426" i="5"/>
  <c r="G426" i="5"/>
  <c r="K425" i="5"/>
  <c r="J425" i="5"/>
  <c r="H425" i="5"/>
  <c r="G425" i="5"/>
  <c r="K424" i="5"/>
  <c r="J424" i="5"/>
  <c r="H424" i="5"/>
  <c r="G424" i="5"/>
  <c r="K423" i="5"/>
  <c r="J423" i="5"/>
  <c r="H423" i="5"/>
  <c r="G423" i="5"/>
  <c r="K422" i="5"/>
  <c r="J422" i="5"/>
  <c r="H422" i="5"/>
  <c r="G422" i="5"/>
  <c r="K421" i="5"/>
  <c r="J421" i="5"/>
  <c r="H421" i="5"/>
  <c r="G421" i="5"/>
  <c r="K420" i="5"/>
  <c r="J420" i="5"/>
  <c r="H420" i="5"/>
  <c r="G420" i="5"/>
  <c r="K419" i="5"/>
  <c r="J419" i="5"/>
  <c r="H419" i="5"/>
  <c r="G419" i="5"/>
  <c r="K418" i="5"/>
  <c r="J418" i="5"/>
  <c r="H418" i="5"/>
  <c r="G418" i="5"/>
  <c r="K417" i="5"/>
  <c r="J417" i="5"/>
  <c r="H417" i="5"/>
  <c r="G417" i="5"/>
  <c r="K416" i="5"/>
  <c r="J416" i="5"/>
  <c r="H416" i="5"/>
  <c r="G416" i="5"/>
  <c r="K415" i="5"/>
  <c r="J415" i="5"/>
  <c r="H415" i="5"/>
  <c r="G415" i="5"/>
  <c r="K414" i="5"/>
  <c r="J414" i="5"/>
  <c r="H414" i="5"/>
  <c r="G414" i="5"/>
  <c r="K413" i="5"/>
  <c r="J413" i="5"/>
  <c r="H413" i="5"/>
  <c r="G413" i="5"/>
  <c r="K412" i="5"/>
  <c r="J412" i="5"/>
  <c r="H412" i="5"/>
  <c r="G412" i="5"/>
  <c r="K411" i="5"/>
  <c r="J411" i="5"/>
  <c r="H411" i="5"/>
  <c r="G411" i="5"/>
  <c r="K410" i="5"/>
  <c r="J410" i="5"/>
  <c r="H410" i="5"/>
  <c r="G410" i="5"/>
  <c r="K409" i="5"/>
  <c r="J409" i="5"/>
  <c r="H409" i="5"/>
  <c r="G409" i="5"/>
  <c r="K408" i="5"/>
  <c r="J408" i="5"/>
  <c r="H408" i="5"/>
  <c r="G408" i="5"/>
  <c r="K407" i="5"/>
  <c r="J407" i="5"/>
  <c r="H407" i="5"/>
  <c r="G407" i="5"/>
  <c r="K406" i="5"/>
  <c r="J406" i="5"/>
  <c r="H406" i="5"/>
  <c r="G406" i="5"/>
  <c r="K405" i="5"/>
  <c r="J405" i="5"/>
  <c r="H405" i="5"/>
  <c r="G405" i="5"/>
  <c r="K404" i="5"/>
  <c r="J404" i="5"/>
  <c r="H404" i="5"/>
  <c r="G404" i="5"/>
  <c r="K403" i="5"/>
  <c r="J403" i="5"/>
  <c r="H403" i="5"/>
  <c r="G403" i="5"/>
  <c r="K402" i="5"/>
  <c r="J402" i="5"/>
  <c r="H402" i="5"/>
  <c r="G402" i="5"/>
  <c r="K401" i="5"/>
  <c r="J401" i="5"/>
  <c r="H401" i="5"/>
  <c r="G401" i="5"/>
  <c r="K400" i="5"/>
  <c r="J400" i="5"/>
  <c r="H400" i="5"/>
  <c r="G400" i="5"/>
  <c r="K399" i="5"/>
  <c r="J399" i="5"/>
  <c r="H399" i="5"/>
  <c r="G399" i="5"/>
  <c r="K398" i="5"/>
  <c r="J398" i="5"/>
  <c r="H398" i="5"/>
  <c r="G398" i="5"/>
  <c r="K397" i="5"/>
  <c r="J397" i="5"/>
  <c r="H397" i="5"/>
  <c r="G397" i="5"/>
  <c r="K396" i="5"/>
  <c r="J396" i="5"/>
  <c r="H396" i="5"/>
  <c r="G396" i="5"/>
  <c r="K395" i="5"/>
  <c r="J395" i="5"/>
  <c r="H395" i="5"/>
  <c r="G395" i="5"/>
  <c r="K394" i="5"/>
  <c r="J394" i="5"/>
  <c r="H394" i="5"/>
  <c r="G394" i="5"/>
  <c r="K393" i="5"/>
  <c r="J393" i="5"/>
  <c r="H393" i="5"/>
  <c r="G393" i="5"/>
  <c r="K392" i="5"/>
  <c r="J392" i="5"/>
  <c r="H392" i="5"/>
  <c r="G392" i="5"/>
  <c r="K391" i="5"/>
  <c r="J391" i="5"/>
  <c r="H391" i="5"/>
  <c r="G391" i="5"/>
  <c r="K390" i="5"/>
  <c r="J390" i="5"/>
  <c r="H390" i="5"/>
  <c r="G390" i="5"/>
  <c r="K389" i="5"/>
  <c r="J389" i="5"/>
  <c r="H389" i="5"/>
  <c r="G389" i="5"/>
  <c r="K388" i="5"/>
  <c r="J388" i="5"/>
  <c r="H388" i="5"/>
  <c r="G388" i="5"/>
  <c r="K387" i="5"/>
  <c r="J387" i="5"/>
  <c r="H387" i="5"/>
  <c r="G387" i="5"/>
  <c r="K386" i="5"/>
  <c r="J386" i="5"/>
  <c r="H386" i="5"/>
  <c r="G386" i="5"/>
  <c r="K385" i="5"/>
  <c r="J385" i="5"/>
  <c r="H385" i="5"/>
  <c r="G385" i="5"/>
  <c r="K384" i="5"/>
  <c r="J384" i="5"/>
  <c r="H384" i="5"/>
  <c r="G384" i="5"/>
  <c r="K383" i="5"/>
  <c r="J383" i="5"/>
  <c r="H383" i="5"/>
  <c r="G383" i="5"/>
  <c r="K382" i="5"/>
  <c r="J382" i="5"/>
  <c r="H382" i="5"/>
  <c r="G382" i="5"/>
  <c r="K381" i="5"/>
  <c r="J381" i="5"/>
  <c r="H381" i="5"/>
  <c r="G381" i="5"/>
  <c r="K380" i="5"/>
  <c r="J380" i="5"/>
  <c r="H380" i="5"/>
  <c r="G380" i="5"/>
  <c r="K379" i="5"/>
  <c r="J379" i="5"/>
  <c r="H379" i="5"/>
  <c r="G379" i="5"/>
  <c r="K378" i="5"/>
  <c r="J378" i="5"/>
  <c r="H378" i="5"/>
  <c r="G378" i="5"/>
  <c r="K377" i="5"/>
  <c r="J377" i="5"/>
  <c r="H377" i="5"/>
  <c r="G377" i="5"/>
  <c r="K376" i="5"/>
  <c r="J376" i="5"/>
  <c r="H376" i="5"/>
  <c r="G376" i="5"/>
  <c r="K375" i="5"/>
  <c r="J375" i="5"/>
  <c r="H375" i="5"/>
  <c r="G375" i="5"/>
  <c r="K374" i="5"/>
  <c r="J374" i="5"/>
  <c r="H374" i="5"/>
  <c r="G374" i="5"/>
  <c r="K373" i="5"/>
  <c r="J373" i="5"/>
  <c r="H373" i="5"/>
  <c r="G373" i="5"/>
  <c r="K372" i="5"/>
  <c r="J372" i="5"/>
  <c r="H372" i="5"/>
  <c r="G372" i="5"/>
  <c r="K371" i="5"/>
  <c r="J371" i="5"/>
  <c r="H371" i="5"/>
  <c r="G371" i="5"/>
  <c r="K370" i="5"/>
  <c r="J370" i="5"/>
  <c r="H370" i="5"/>
  <c r="G370" i="5"/>
  <c r="K369" i="5"/>
  <c r="J369" i="5"/>
  <c r="H369" i="5"/>
  <c r="G369" i="5"/>
  <c r="K368" i="5"/>
  <c r="J368" i="5"/>
  <c r="H368" i="5"/>
  <c r="G368" i="5"/>
  <c r="K367" i="5"/>
  <c r="J367" i="5"/>
  <c r="H367" i="5"/>
  <c r="G367" i="5"/>
  <c r="K366" i="5"/>
  <c r="J366" i="5"/>
  <c r="H366" i="5"/>
  <c r="G366" i="5"/>
  <c r="K365" i="5"/>
  <c r="J365" i="5"/>
  <c r="H365" i="5"/>
  <c r="G365" i="5"/>
  <c r="K364" i="5"/>
  <c r="J364" i="5"/>
  <c r="H364" i="5"/>
  <c r="G364" i="5"/>
  <c r="K363" i="5"/>
  <c r="J363" i="5"/>
  <c r="H363" i="5"/>
  <c r="G363" i="5"/>
  <c r="K362" i="5"/>
  <c r="J362" i="5"/>
  <c r="H362" i="5"/>
  <c r="G362" i="5"/>
  <c r="K361" i="5"/>
  <c r="J361" i="5"/>
  <c r="H361" i="5"/>
  <c r="G361" i="5"/>
  <c r="K360" i="5"/>
  <c r="J360" i="5"/>
  <c r="H360" i="5"/>
  <c r="G360" i="5"/>
  <c r="K359" i="5"/>
  <c r="J359" i="5"/>
  <c r="H359" i="5"/>
  <c r="G359" i="5"/>
  <c r="K358" i="5"/>
  <c r="J358" i="5"/>
  <c r="H358" i="5"/>
  <c r="G358" i="5"/>
  <c r="K357" i="5"/>
  <c r="J357" i="5"/>
  <c r="H357" i="5"/>
  <c r="G357" i="5"/>
  <c r="K356" i="5"/>
  <c r="J356" i="5"/>
  <c r="H356" i="5"/>
  <c r="G356" i="5"/>
  <c r="K355" i="5"/>
  <c r="J355" i="5"/>
  <c r="H355" i="5"/>
  <c r="G355" i="5"/>
  <c r="K354" i="5"/>
  <c r="J354" i="5"/>
  <c r="H354" i="5"/>
  <c r="G354" i="5"/>
  <c r="K353" i="5"/>
  <c r="J353" i="5"/>
  <c r="H353" i="5"/>
  <c r="G353" i="5"/>
  <c r="K352" i="5"/>
  <c r="J352" i="5"/>
  <c r="H352" i="5"/>
  <c r="G352" i="5"/>
  <c r="K351" i="5"/>
  <c r="J351" i="5"/>
  <c r="H351" i="5"/>
  <c r="G351" i="5"/>
  <c r="K350" i="5"/>
  <c r="J350" i="5"/>
  <c r="H350" i="5"/>
  <c r="G350" i="5"/>
  <c r="K349" i="5"/>
  <c r="J349" i="5"/>
  <c r="H349" i="5"/>
  <c r="G349" i="5"/>
  <c r="K348" i="5"/>
  <c r="J348" i="5"/>
  <c r="H348" i="5"/>
  <c r="G348" i="5"/>
  <c r="K347" i="5"/>
  <c r="J347" i="5"/>
  <c r="H347" i="5"/>
  <c r="G347" i="5"/>
  <c r="K346" i="5"/>
  <c r="J346" i="5"/>
  <c r="H346" i="5"/>
  <c r="G346" i="5"/>
  <c r="K345" i="5"/>
  <c r="J345" i="5"/>
  <c r="H345" i="5"/>
  <c r="G345" i="5"/>
  <c r="K344" i="5"/>
  <c r="J344" i="5"/>
  <c r="H344" i="5"/>
  <c r="G344" i="5"/>
  <c r="K343" i="5"/>
  <c r="J343" i="5"/>
  <c r="H343" i="5"/>
  <c r="G343" i="5"/>
  <c r="K342" i="5"/>
  <c r="J342" i="5"/>
  <c r="H342" i="5"/>
  <c r="G342" i="5"/>
  <c r="K341" i="5"/>
  <c r="J341" i="5"/>
  <c r="H341" i="5"/>
  <c r="G341" i="5"/>
  <c r="K340" i="5"/>
  <c r="J340" i="5"/>
  <c r="H340" i="5"/>
  <c r="G340" i="5"/>
  <c r="K339" i="5"/>
  <c r="J339" i="5"/>
  <c r="H339" i="5"/>
  <c r="G339" i="5"/>
  <c r="K338" i="5"/>
  <c r="J338" i="5"/>
  <c r="H338" i="5"/>
  <c r="G338" i="5"/>
  <c r="K337" i="5"/>
  <c r="J337" i="5"/>
  <c r="H337" i="5"/>
  <c r="G337" i="5"/>
  <c r="K336" i="5"/>
  <c r="J336" i="5"/>
  <c r="H336" i="5"/>
  <c r="G336" i="5"/>
  <c r="K335" i="5"/>
  <c r="J335" i="5"/>
  <c r="H335" i="5"/>
  <c r="G335" i="5"/>
  <c r="K334" i="5"/>
  <c r="J334" i="5"/>
  <c r="H334" i="5"/>
  <c r="G334" i="5"/>
  <c r="K333" i="5"/>
  <c r="J333" i="5"/>
  <c r="H333" i="5"/>
  <c r="G333" i="5"/>
  <c r="K332" i="5"/>
  <c r="J332" i="5"/>
  <c r="H332" i="5"/>
  <c r="G332" i="5"/>
  <c r="K331" i="5"/>
  <c r="J331" i="5"/>
  <c r="H331" i="5"/>
  <c r="G331" i="5"/>
  <c r="K330" i="5"/>
  <c r="J330" i="5"/>
  <c r="H330" i="5"/>
  <c r="G330" i="5"/>
  <c r="K329" i="5"/>
  <c r="J329" i="5"/>
  <c r="H329" i="5"/>
  <c r="G329" i="5"/>
  <c r="K328" i="5"/>
  <c r="J328" i="5"/>
  <c r="H328" i="5"/>
  <c r="G328" i="5"/>
  <c r="K327" i="5"/>
  <c r="J327" i="5"/>
  <c r="H327" i="5"/>
  <c r="G327" i="5"/>
  <c r="K326" i="5"/>
  <c r="J326" i="5"/>
  <c r="H326" i="5"/>
  <c r="G326" i="5"/>
  <c r="K325" i="5"/>
  <c r="J325" i="5"/>
  <c r="H325" i="5"/>
  <c r="G325" i="5"/>
  <c r="K324" i="5"/>
  <c r="J324" i="5"/>
  <c r="H324" i="5"/>
  <c r="G324" i="5"/>
  <c r="K323" i="5"/>
  <c r="J323" i="5"/>
  <c r="H323" i="5"/>
  <c r="G323" i="5"/>
  <c r="K322" i="5"/>
  <c r="J322" i="5"/>
  <c r="H322" i="5"/>
  <c r="G322" i="5"/>
  <c r="K321" i="5"/>
  <c r="J321" i="5"/>
  <c r="H321" i="5"/>
  <c r="G321" i="5"/>
  <c r="K320" i="5"/>
  <c r="J320" i="5"/>
  <c r="H320" i="5"/>
  <c r="G320" i="5"/>
  <c r="K319" i="5"/>
  <c r="J319" i="5"/>
  <c r="H319" i="5"/>
  <c r="G319" i="5"/>
  <c r="K318" i="5"/>
  <c r="J318" i="5"/>
  <c r="H318" i="5"/>
  <c r="G318" i="5"/>
  <c r="K317" i="5"/>
  <c r="J317" i="5"/>
  <c r="H317" i="5"/>
  <c r="G317" i="5"/>
  <c r="K316" i="5"/>
  <c r="J316" i="5"/>
  <c r="H316" i="5"/>
  <c r="G316" i="5"/>
  <c r="K315" i="5"/>
  <c r="J315" i="5"/>
  <c r="H315" i="5"/>
  <c r="G315" i="5"/>
  <c r="K314" i="5"/>
  <c r="J314" i="5"/>
  <c r="H314" i="5"/>
  <c r="G314" i="5"/>
  <c r="K313" i="5"/>
  <c r="J313" i="5"/>
  <c r="H313" i="5"/>
  <c r="G313" i="5"/>
  <c r="K312" i="5"/>
  <c r="J312" i="5"/>
  <c r="H312" i="5"/>
  <c r="G312" i="5"/>
  <c r="K311" i="5"/>
  <c r="J311" i="5"/>
  <c r="H311" i="5"/>
  <c r="G311" i="5"/>
  <c r="K310" i="5"/>
  <c r="J310" i="5"/>
  <c r="H310" i="5"/>
  <c r="G310" i="5"/>
  <c r="K309" i="5"/>
  <c r="J309" i="5"/>
  <c r="H309" i="5"/>
  <c r="G309" i="5"/>
  <c r="K308" i="5"/>
  <c r="J308" i="5"/>
  <c r="H308" i="5"/>
  <c r="G308" i="5"/>
  <c r="K307" i="5"/>
  <c r="J307" i="5"/>
  <c r="H307" i="5"/>
  <c r="G307" i="5"/>
  <c r="K306" i="5"/>
  <c r="J306" i="5"/>
  <c r="H306" i="5"/>
  <c r="G306" i="5"/>
  <c r="K305" i="5"/>
  <c r="J305" i="5"/>
  <c r="H305" i="5"/>
  <c r="G305" i="5"/>
  <c r="K304" i="5"/>
  <c r="J304" i="5"/>
  <c r="H304" i="5"/>
  <c r="G304" i="5"/>
  <c r="K303" i="5"/>
  <c r="J303" i="5"/>
  <c r="H303" i="5"/>
  <c r="G303" i="5"/>
  <c r="K302" i="5"/>
  <c r="J302" i="5"/>
  <c r="H302" i="5"/>
  <c r="G302" i="5"/>
  <c r="K301" i="5"/>
  <c r="J301" i="5"/>
  <c r="H301" i="5"/>
  <c r="G301" i="5"/>
  <c r="K300" i="5"/>
  <c r="J300" i="5"/>
  <c r="H300" i="5"/>
  <c r="G300" i="5"/>
  <c r="K299" i="5"/>
  <c r="J299" i="5"/>
  <c r="H299" i="5"/>
  <c r="G299" i="5"/>
  <c r="K298" i="5"/>
  <c r="J298" i="5"/>
  <c r="H298" i="5"/>
  <c r="G298" i="5"/>
  <c r="K297" i="5"/>
  <c r="J297" i="5"/>
  <c r="H297" i="5"/>
  <c r="G297" i="5"/>
  <c r="K296" i="5"/>
  <c r="J296" i="5"/>
  <c r="H296" i="5"/>
  <c r="G296" i="5"/>
  <c r="K295" i="5"/>
  <c r="J295" i="5"/>
  <c r="H295" i="5"/>
  <c r="G295" i="5"/>
  <c r="K294" i="5"/>
  <c r="J294" i="5"/>
  <c r="H294" i="5"/>
  <c r="G294" i="5"/>
  <c r="K293" i="5"/>
  <c r="J293" i="5"/>
  <c r="H293" i="5"/>
  <c r="G293" i="5"/>
  <c r="K292" i="5"/>
  <c r="J292" i="5"/>
  <c r="H292" i="5"/>
  <c r="G292" i="5"/>
  <c r="K291" i="5"/>
  <c r="J291" i="5"/>
  <c r="H291" i="5"/>
  <c r="G291" i="5"/>
  <c r="K290" i="5"/>
  <c r="J290" i="5"/>
  <c r="H290" i="5"/>
  <c r="G290" i="5"/>
  <c r="K289" i="5"/>
  <c r="J289" i="5"/>
  <c r="H289" i="5"/>
  <c r="G289" i="5"/>
  <c r="K288" i="5"/>
  <c r="J288" i="5"/>
  <c r="H288" i="5"/>
  <c r="G288" i="5"/>
  <c r="K287" i="5"/>
  <c r="J287" i="5"/>
  <c r="H287" i="5"/>
  <c r="G287" i="5"/>
  <c r="K286" i="5"/>
  <c r="J286" i="5"/>
  <c r="H286" i="5"/>
  <c r="G286" i="5"/>
  <c r="K285" i="5"/>
  <c r="J285" i="5"/>
  <c r="H285" i="5"/>
  <c r="G285" i="5"/>
  <c r="K284" i="5"/>
  <c r="J284" i="5"/>
  <c r="H284" i="5"/>
  <c r="G284" i="5"/>
  <c r="K283" i="5"/>
  <c r="J283" i="5"/>
  <c r="H283" i="5"/>
  <c r="G283" i="5"/>
  <c r="K282" i="5"/>
  <c r="J282" i="5"/>
  <c r="H282" i="5"/>
  <c r="G282" i="5"/>
  <c r="K281" i="5"/>
  <c r="J281" i="5"/>
  <c r="H281" i="5"/>
  <c r="G281" i="5"/>
  <c r="K280" i="5"/>
  <c r="J280" i="5"/>
  <c r="H280" i="5"/>
  <c r="G280" i="5"/>
  <c r="K279" i="5"/>
  <c r="J279" i="5"/>
  <c r="H279" i="5"/>
  <c r="G279" i="5"/>
  <c r="K278" i="5"/>
  <c r="J278" i="5"/>
  <c r="H278" i="5"/>
  <c r="G278" i="5"/>
  <c r="K277" i="5"/>
  <c r="J277" i="5"/>
  <c r="H277" i="5"/>
  <c r="G277" i="5"/>
  <c r="K276" i="5"/>
  <c r="J276" i="5"/>
  <c r="H276" i="5"/>
  <c r="G276" i="5"/>
  <c r="K275" i="5"/>
  <c r="J275" i="5"/>
  <c r="H275" i="5"/>
  <c r="G275" i="5"/>
  <c r="K274" i="5"/>
  <c r="J274" i="5"/>
  <c r="H274" i="5"/>
  <c r="G274" i="5"/>
  <c r="K273" i="5"/>
  <c r="J273" i="5"/>
  <c r="H273" i="5"/>
  <c r="G273" i="5"/>
  <c r="K272" i="5"/>
  <c r="J272" i="5"/>
  <c r="H272" i="5"/>
  <c r="G272" i="5"/>
  <c r="K271" i="5"/>
  <c r="J271" i="5"/>
  <c r="H271" i="5"/>
  <c r="G271" i="5"/>
  <c r="K270" i="5"/>
  <c r="J270" i="5"/>
  <c r="H270" i="5"/>
  <c r="G270" i="5"/>
  <c r="K269" i="5"/>
  <c r="J269" i="5"/>
  <c r="H269" i="5"/>
  <c r="G269" i="5"/>
  <c r="K268" i="5"/>
  <c r="J268" i="5"/>
  <c r="H268" i="5"/>
  <c r="G268" i="5"/>
  <c r="K267" i="5"/>
  <c r="J267" i="5"/>
  <c r="H267" i="5"/>
  <c r="G267" i="5"/>
  <c r="K266" i="5"/>
  <c r="J266" i="5"/>
  <c r="H266" i="5"/>
  <c r="G266" i="5"/>
  <c r="K265" i="5"/>
  <c r="J265" i="5"/>
  <c r="H265" i="5"/>
  <c r="G265" i="5"/>
  <c r="K264" i="5"/>
  <c r="J264" i="5"/>
  <c r="H264" i="5"/>
  <c r="G264" i="5"/>
  <c r="K263" i="5"/>
  <c r="J263" i="5"/>
  <c r="H263" i="5"/>
  <c r="G263" i="5"/>
  <c r="K262" i="5"/>
  <c r="J262" i="5"/>
  <c r="H262" i="5"/>
  <c r="G262" i="5"/>
  <c r="K261" i="5"/>
  <c r="J261" i="5"/>
  <c r="H261" i="5"/>
  <c r="G261" i="5"/>
  <c r="K260" i="5"/>
  <c r="J260" i="5"/>
  <c r="H260" i="5"/>
  <c r="G260" i="5"/>
  <c r="K259" i="5"/>
  <c r="J259" i="5"/>
  <c r="H259" i="5"/>
  <c r="G259" i="5"/>
  <c r="K258" i="5"/>
  <c r="J258" i="5"/>
  <c r="H258" i="5"/>
  <c r="G258" i="5"/>
  <c r="K257" i="5"/>
  <c r="J257" i="5"/>
  <c r="H257" i="5"/>
  <c r="G257" i="5"/>
  <c r="K256" i="5"/>
  <c r="J256" i="5"/>
  <c r="H256" i="5"/>
  <c r="G256" i="5"/>
  <c r="K255" i="5"/>
  <c r="J255" i="5"/>
  <c r="H255" i="5"/>
  <c r="G255" i="5"/>
  <c r="K254" i="5"/>
  <c r="J254" i="5"/>
  <c r="H254" i="5"/>
  <c r="G254" i="5"/>
  <c r="K253" i="5"/>
  <c r="J253" i="5"/>
  <c r="H253" i="5"/>
  <c r="G253" i="5"/>
  <c r="K252" i="5"/>
  <c r="J252" i="5"/>
  <c r="H252" i="5"/>
  <c r="G252" i="5"/>
  <c r="K251" i="5"/>
  <c r="J251" i="5"/>
  <c r="H251" i="5"/>
  <c r="G251" i="5"/>
  <c r="K250" i="5"/>
  <c r="J250" i="5"/>
  <c r="H250" i="5"/>
  <c r="G250" i="5"/>
  <c r="K249" i="5"/>
  <c r="J249" i="5"/>
  <c r="H249" i="5"/>
  <c r="G249" i="5"/>
  <c r="K248" i="5"/>
  <c r="J248" i="5"/>
  <c r="H248" i="5"/>
  <c r="G248" i="5"/>
  <c r="K247" i="5"/>
  <c r="J247" i="5"/>
  <c r="H247" i="5"/>
  <c r="G247" i="5"/>
  <c r="K246" i="5"/>
  <c r="J246" i="5"/>
  <c r="H246" i="5"/>
  <c r="G246" i="5"/>
  <c r="K245" i="5"/>
  <c r="J245" i="5"/>
  <c r="H245" i="5"/>
  <c r="G245" i="5"/>
  <c r="K244" i="5"/>
  <c r="J244" i="5"/>
  <c r="H244" i="5"/>
  <c r="G244" i="5"/>
  <c r="K243" i="5"/>
  <c r="J243" i="5"/>
  <c r="H243" i="5"/>
  <c r="G243" i="5"/>
  <c r="K242" i="5"/>
  <c r="J242" i="5"/>
  <c r="H242" i="5"/>
  <c r="G242" i="5"/>
  <c r="K241" i="5"/>
  <c r="J241" i="5"/>
  <c r="H241" i="5"/>
  <c r="G241" i="5"/>
  <c r="K240" i="5"/>
  <c r="J240" i="5"/>
  <c r="H240" i="5"/>
  <c r="G240" i="5"/>
  <c r="K239" i="5"/>
  <c r="J239" i="5"/>
  <c r="H239" i="5"/>
  <c r="G239" i="5"/>
  <c r="K238" i="5"/>
  <c r="J238" i="5"/>
  <c r="H238" i="5"/>
  <c r="G238" i="5"/>
  <c r="K237" i="5"/>
  <c r="J237" i="5"/>
  <c r="H237" i="5"/>
  <c r="G237" i="5"/>
  <c r="K236" i="5"/>
  <c r="J236" i="5"/>
  <c r="H236" i="5"/>
  <c r="G236" i="5"/>
  <c r="K235" i="5"/>
  <c r="J235" i="5"/>
  <c r="H235" i="5"/>
  <c r="G235" i="5"/>
  <c r="K234" i="5"/>
  <c r="J234" i="5"/>
  <c r="H234" i="5"/>
  <c r="G234" i="5"/>
  <c r="K233" i="5"/>
  <c r="J233" i="5"/>
  <c r="H233" i="5"/>
  <c r="G233" i="5"/>
  <c r="K232" i="5"/>
  <c r="J232" i="5"/>
  <c r="H232" i="5"/>
  <c r="G232" i="5"/>
  <c r="K231" i="5"/>
  <c r="J231" i="5"/>
  <c r="H231" i="5"/>
  <c r="G231" i="5"/>
  <c r="K230" i="5"/>
  <c r="J230" i="5"/>
  <c r="H230" i="5"/>
  <c r="G230" i="5"/>
  <c r="K229" i="5"/>
  <c r="J229" i="5"/>
  <c r="H229" i="5"/>
  <c r="G229" i="5"/>
  <c r="K228" i="5"/>
  <c r="J228" i="5"/>
  <c r="H228" i="5"/>
  <c r="G228" i="5"/>
  <c r="K227" i="5"/>
  <c r="J227" i="5"/>
  <c r="H227" i="5"/>
  <c r="G227" i="5"/>
  <c r="K226" i="5"/>
  <c r="J226" i="5"/>
  <c r="H226" i="5"/>
  <c r="G226" i="5"/>
  <c r="K225" i="5"/>
  <c r="J225" i="5"/>
  <c r="H225" i="5"/>
  <c r="G225" i="5"/>
  <c r="K224" i="5"/>
  <c r="J224" i="5"/>
  <c r="H224" i="5"/>
  <c r="G224" i="5"/>
  <c r="K223" i="5"/>
  <c r="J223" i="5"/>
  <c r="H223" i="5"/>
  <c r="G223" i="5"/>
  <c r="K222" i="5"/>
  <c r="J222" i="5"/>
  <c r="H222" i="5"/>
  <c r="G222" i="5"/>
  <c r="K221" i="5"/>
  <c r="J221" i="5"/>
  <c r="H221" i="5"/>
  <c r="G221" i="5"/>
  <c r="K220" i="5"/>
  <c r="J220" i="5"/>
  <c r="H220" i="5"/>
  <c r="G220" i="5"/>
  <c r="K219" i="5"/>
  <c r="J219" i="5"/>
  <c r="H219" i="5"/>
  <c r="G219" i="5"/>
  <c r="K218" i="5"/>
  <c r="J218" i="5"/>
  <c r="H218" i="5"/>
  <c r="G218" i="5"/>
  <c r="K217" i="5"/>
  <c r="J217" i="5"/>
  <c r="H217" i="5"/>
  <c r="G217" i="5"/>
  <c r="K216" i="5"/>
  <c r="J216" i="5"/>
  <c r="H216" i="5"/>
  <c r="G216" i="5"/>
  <c r="K215" i="5"/>
  <c r="J215" i="5"/>
  <c r="H215" i="5"/>
  <c r="G215" i="5"/>
  <c r="K214" i="5"/>
  <c r="J214" i="5"/>
  <c r="H214" i="5"/>
  <c r="G214" i="5"/>
  <c r="K213" i="5"/>
  <c r="J213" i="5"/>
  <c r="H213" i="5"/>
  <c r="G213" i="5"/>
  <c r="K212" i="5"/>
  <c r="J212" i="5"/>
  <c r="H212" i="5"/>
  <c r="G212" i="5"/>
  <c r="K211" i="5"/>
  <c r="J211" i="5"/>
  <c r="H211" i="5"/>
  <c r="G211" i="5"/>
  <c r="K210" i="5"/>
  <c r="J210" i="5"/>
  <c r="H210" i="5"/>
  <c r="G210" i="5"/>
  <c r="K209" i="5"/>
  <c r="J209" i="5"/>
  <c r="H209" i="5"/>
  <c r="G209" i="5"/>
  <c r="K208" i="5"/>
  <c r="J208" i="5"/>
  <c r="H208" i="5"/>
  <c r="G208" i="5"/>
  <c r="K207" i="5"/>
  <c r="J207" i="5"/>
  <c r="H207" i="5"/>
  <c r="G207" i="5"/>
  <c r="K206" i="5"/>
  <c r="J206" i="5"/>
  <c r="H206" i="5"/>
  <c r="G206" i="5"/>
  <c r="K205" i="5"/>
  <c r="J205" i="5"/>
  <c r="H205" i="5"/>
  <c r="G205" i="5"/>
  <c r="K204" i="5"/>
  <c r="J204" i="5"/>
  <c r="H204" i="5"/>
  <c r="G204" i="5"/>
  <c r="K203" i="5"/>
  <c r="J203" i="5"/>
  <c r="H203" i="5"/>
  <c r="G203" i="5"/>
  <c r="K202" i="5"/>
  <c r="J202" i="5"/>
  <c r="H202" i="5"/>
  <c r="G202" i="5"/>
  <c r="K201" i="5"/>
  <c r="J201" i="5"/>
  <c r="H201" i="5"/>
  <c r="G201" i="5"/>
  <c r="K200" i="5"/>
  <c r="J200" i="5"/>
  <c r="H200" i="5"/>
  <c r="G200" i="5"/>
  <c r="K199" i="5"/>
  <c r="J199" i="5"/>
  <c r="H199" i="5"/>
  <c r="G199" i="5"/>
  <c r="K198" i="5"/>
  <c r="J198" i="5"/>
  <c r="H198" i="5"/>
  <c r="G198" i="5"/>
  <c r="K197" i="5"/>
  <c r="J197" i="5"/>
  <c r="H197" i="5"/>
  <c r="G197" i="5"/>
  <c r="K196" i="5"/>
  <c r="J196" i="5"/>
  <c r="H196" i="5"/>
  <c r="G196" i="5"/>
  <c r="K195" i="5"/>
  <c r="J195" i="5"/>
  <c r="H195" i="5"/>
  <c r="G195" i="5"/>
  <c r="K194" i="5"/>
  <c r="J194" i="5"/>
  <c r="H194" i="5"/>
  <c r="G194" i="5"/>
  <c r="K193" i="5"/>
  <c r="J193" i="5"/>
  <c r="H193" i="5"/>
  <c r="G193" i="5"/>
  <c r="K192" i="5"/>
  <c r="J192" i="5"/>
  <c r="H192" i="5"/>
  <c r="G192" i="5"/>
  <c r="K191" i="5"/>
  <c r="J191" i="5"/>
  <c r="H191" i="5"/>
  <c r="G191" i="5"/>
  <c r="K190" i="5"/>
  <c r="J190" i="5"/>
  <c r="H190" i="5"/>
  <c r="G190" i="5"/>
  <c r="K189" i="5"/>
  <c r="J189" i="5"/>
  <c r="H189" i="5"/>
  <c r="G189" i="5"/>
  <c r="K188" i="5"/>
  <c r="J188" i="5"/>
  <c r="H188" i="5"/>
  <c r="G188" i="5"/>
  <c r="K187" i="5"/>
  <c r="J187" i="5"/>
  <c r="H187" i="5"/>
  <c r="G187" i="5"/>
  <c r="K186" i="5"/>
  <c r="J186" i="5"/>
  <c r="H186" i="5"/>
  <c r="G186" i="5"/>
  <c r="K185" i="5"/>
  <c r="J185" i="5"/>
  <c r="H185" i="5"/>
  <c r="G185" i="5"/>
  <c r="K184" i="5"/>
  <c r="J184" i="5"/>
  <c r="H184" i="5"/>
  <c r="G184" i="5"/>
  <c r="K183" i="5"/>
  <c r="J183" i="5"/>
  <c r="H183" i="5"/>
  <c r="G183" i="5"/>
  <c r="K182" i="5"/>
  <c r="J182" i="5"/>
  <c r="H182" i="5"/>
  <c r="G182" i="5"/>
  <c r="K181" i="5"/>
  <c r="J181" i="5"/>
  <c r="H181" i="5"/>
  <c r="G181" i="5"/>
  <c r="K180" i="5"/>
  <c r="J180" i="5"/>
  <c r="H180" i="5"/>
  <c r="G180" i="5"/>
  <c r="K179" i="5"/>
  <c r="J179" i="5"/>
  <c r="H179" i="5"/>
  <c r="G179" i="5"/>
  <c r="K178" i="5"/>
  <c r="J178" i="5"/>
  <c r="H178" i="5"/>
  <c r="G178" i="5"/>
  <c r="K177" i="5"/>
  <c r="J177" i="5"/>
  <c r="H177" i="5"/>
  <c r="G177" i="5"/>
  <c r="K176" i="5"/>
  <c r="J176" i="5"/>
  <c r="H176" i="5"/>
  <c r="G176" i="5"/>
  <c r="K175" i="5"/>
  <c r="J175" i="5"/>
  <c r="H175" i="5"/>
  <c r="G175" i="5"/>
  <c r="K174" i="5"/>
  <c r="J174" i="5"/>
  <c r="H174" i="5"/>
  <c r="G174" i="5"/>
  <c r="K173" i="5"/>
  <c r="J173" i="5"/>
  <c r="H173" i="5"/>
  <c r="G173" i="5"/>
  <c r="K172" i="5"/>
  <c r="J172" i="5"/>
  <c r="H172" i="5"/>
  <c r="G172" i="5"/>
  <c r="K171" i="5"/>
  <c r="J171" i="5"/>
  <c r="H171" i="5"/>
  <c r="G171" i="5"/>
  <c r="K170" i="5"/>
  <c r="J170" i="5"/>
  <c r="H170" i="5"/>
  <c r="G170" i="5"/>
  <c r="K169" i="5"/>
  <c r="J169" i="5"/>
  <c r="H169" i="5"/>
  <c r="G169" i="5"/>
  <c r="K168" i="5"/>
  <c r="J168" i="5"/>
  <c r="H168" i="5"/>
  <c r="G168" i="5"/>
  <c r="K167" i="5"/>
  <c r="J167" i="5"/>
  <c r="H167" i="5"/>
  <c r="G167" i="5"/>
  <c r="K166" i="5"/>
  <c r="J166" i="5"/>
  <c r="H166" i="5"/>
  <c r="G166" i="5"/>
  <c r="K165" i="5"/>
  <c r="J165" i="5"/>
  <c r="H165" i="5"/>
  <c r="G165" i="5"/>
  <c r="K164" i="5"/>
  <c r="J164" i="5"/>
  <c r="H164" i="5"/>
  <c r="G164" i="5"/>
  <c r="K163" i="5"/>
  <c r="J163" i="5"/>
  <c r="H163" i="5"/>
  <c r="G163" i="5"/>
  <c r="K162" i="5"/>
  <c r="J162" i="5"/>
  <c r="H162" i="5"/>
  <c r="G162" i="5"/>
  <c r="K161" i="5"/>
  <c r="J161" i="5"/>
  <c r="H161" i="5"/>
  <c r="G161" i="5"/>
  <c r="K160" i="5"/>
  <c r="J160" i="5"/>
  <c r="H160" i="5"/>
  <c r="G160" i="5"/>
  <c r="K159" i="5"/>
  <c r="J159" i="5"/>
  <c r="H159" i="5"/>
  <c r="G159" i="5"/>
  <c r="K158" i="5"/>
  <c r="J158" i="5"/>
  <c r="H158" i="5"/>
  <c r="G158" i="5"/>
  <c r="K157" i="5"/>
  <c r="J157" i="5"/>
  <c r="H157" i="5"/>
  <c r="G157" i="5"/>
  <c r="K156" i="5"/>
  <c r="J156" i="5"/>
  <c r="H156" i="5"/>
  <c r="G156" i="5"/>
  <c r="K155" i="5"/>
  <c r="J155" i="5"/>
  <c r="H155" i="5"/>
  <c r="G155" i="5"/>
  <c r="K154" i="5"/>
  <c r="J154" i="5"/>
  <c r="H154" i="5"/>
  <c r="G154" i="5"/>
  <c r="K153" i="5"/>
  <c r="J153" i="5"/>
  <c r="H153" i="5"/>
  <c r="G153" i="5"/>
  <c r="K152" i="5"/>
  <c r="J152" i="5"/>
  <c r="H152" i="5"/>
  <c r="G152" i="5"/>
  <c r="K151" i="5"/>
  <c r="J151" i="5"/>
  <c r="H151" i="5"/>
  <c r="G151" i="5"/>
  <c r="K150" i="5"/>
  <c r="J150" i="5"/>
  <c r="H150" i="5"/>
  <c r="G150" i="5"/>
  <c r="K149" i="5"/>
  <c r="J149" i="5"/>
  <c r="H149" i="5"/>
  <c r="G149" i="5"/>
  <c r="K148" i="5"/>
  <c r="J148" i="5"/>
  <c r="H148" i="5"/>
  <c r="G148" i="5"/>
  <c r="K147" i="5"/>
  <c r="J147" i="5"/>
  <c r="H147" i="5"/>
  <c r="G147" i="5"/>
  <c r="K146" i="5"/>
  <c r="J146" i="5"/>
  <c r="H146" i="5"/>
  <c r="G146" i="5"/>
  <c r="K145" i="5"/>
  <c r="J145" i="5"/>
  <c r="H145" i="5"/>
  <c r="G145" i="5"/>
  <c r="K144" i="5"/>
  <c r="J144" i="5"/>
  <c r="H144" i="5"/>
  <c r="G144" i="5"/>
  <c r="K143" i="5"/>
  <c r="J143" i="5"/>
  <c r="H143" i="5"/>
  <c r="G143" i="5"/>
  <c r="K142" i="5"/>
  <c r="J142" i="5"/>
  <c r="H142" i="5"/>
  <c r="G142" i="5"/>
  <c r="K141" i="5"/>
  <c r="J141" i="5"/>
  <c r="H141" i="5"/>
  <c r="G141" i="5"/>
  <c r="K140" i="5"/>
  <c r="J140" i="5"/>
  <c r="H140" i="5"/>
  <c r="G140" i="5"/>
  <c r="K139" i="5"/>
  <c r="J139" i="5"/>
  <c r="H139" i="5"/>
  <c r="G139" i="5"/>
  <c r="K138" i="5"/>
  <c r="J138" i="5"/>
  <c r="H138" i="5"/>
  <c r="G138" i="5"/>
  <c r="K137" i="5"/>
  <c r="J137" i="5"/>
  <c r="H137" i="5"/>
  <c r="G137" i="5"/>
  <c r="K136" i="5"/>
  <c r="J136" i="5"/>
  <c r="H136" i="5"/>
  <c r="G136" i="5"/>
  <c r="K135" i="5"/>
  <c r="J135" i="5"/>
  <c r="H135" i="5"/>
  <c r="G135" i="5"/>
  <c r="K134" i="5"/>
  <c r="J134" i="5"/>
  <c r="H134" i="5"/>
  <c r="G134" i="5"/>
  <c r="K133" i="5"/>
  <c r="J133" i="5"/>
  <c r="H133" i="5"/>
  <c r="G133" i="5"/>
  <c r="K132" i="5"/>
  <c r="J132" i="5"/>
  <c r="H132" i="5"/>
  <c r="G132" i="5"/>
  <c r="K131" i="5"/>
  <c r="J131" i="5"/>
  <c r="H131" i="5"/>
  <c r="G131" i="5"/>
  <c r="K130" i="5"/>
  <c r="J130" i="5"/>
  <c r="H130" i="5"/>
  <c r="G130" i="5"/>
  <c r="K129" i="5"/>
  <c r="J129" i="5"/>
  <c r="H129" i="5"/>
  <c r="G129" i="5"/>
  <c r="K128" i="5"/>
  <c r="J128" i="5"/>
  <c r="H128" i="5"/>
  <c r="G128" i="5"/>
  <c r="K127" i="5"/>
  <c r="J127" i="5"/>
  <c r="H127" i="5"/>
  <c r="G127" i="5"/>
  <c r="K126" i="5"/>
  <c r="J126" i="5"/>
  <c r="H126" i="5"/>
  <c r="G126" i="5"/>
  <c r="K125" i="5"/>
  <c r="J125" i="5"/>
  <c r="H125" i="5"/>
  <c r="G125" i="5"/>
  <c r="K124" i="5"/>
  <c r="J124" i="5"/>
  <c r="H124" i="5"/>
  <c r="G124" i="5"/>
  <c r="K123" i="5"/>
  <c r="J123" i="5"/>
  <c r="H123" i="5"/>
  <c r="G123" i="5"/>
  <c r="K122" i="5"/>
  <c r="J122" i="5"/>
  <c r="H122" i="5"/>
  <c r="G122" i="5"/>
  <c r="K121" i="5"/>
  <c r="J121" i="5"/>
  <c r="H121" i="5"/>
  <c r="G121" i="5"/>
  <c r="K120" i="5"/>
  <c r="J120" i="5"/>
  <c r="H120" i="5"/>
  <c r="G120" i="5"/>
  <c r="K119" i="5"/>
  <c r="J119" i="5"/>
  <c r="H119" i="5"/>
  <c r="G119" i="5"/>
  <c r="K118" i="5"/>
  <c r="J118" i="5"/>
  <c r="H118" i="5"/>
  <c r="G118" i="5"/>
  <c r="K117" i="5"/>
  <c r="J117" i="5"/>
  <c r="H117" i="5"/>
  <c r="G117" i="5"/>
  <c r="K116" i="5"/>
  <c r="J116" i="5"/>
  <c r="H116" i="5"/>
  <c r="G116" i="5"/>
  <c r="K115" i="5"/>
  <c r="J115" i="5"/>
  <c r="H115" i="5"/>
  <c r="G115" i="5"/>
  <c r="K114" i="5"/>
  <c r="J114" i="5"/>
  <c r="H114" i="5"/>
  <c r="G114" i="5"/>
  <c r="K113" i="5"/>
  <c r="J113" i="5"/>
  <c r="H113" i="5"/>
  <c r="G113" i="5"/>
  <c r="K112" i="5"/>
  <c r="J112" i="5"/>
  <c r="H112" i="5"/>
  <c r="G112" i="5"/>
  <c r="K111" i="5"/>
  <c r="J111" i="5"/>
  <c r="H111" i="5"/>
  <c r="G111" i="5"/>
  <c r="K110" i="5"/>
  <c r="J110" i="5"/>
  <c r="H110" i="5"/>
  <c r="G110" i="5"/>
  <c r="K109" i="5"/>
  <c r="J109" i="5"/>
  <c r="H109" i="5"/>
  <c r="G109" i="5"/>
  <c r="K108" i="5"/>
  <c r="J108" i="5"/>
  <c r="H108" i="5"/>
  <c r="G108" i="5"/>
  <c r="K107" i="5"/>
  <c r="J107" i="5"/>
  <c r="H107" i="5"/>
  <c r="G107" i="5"/>
  <c r="K106" i="5"/>
  <c r="J106" i="5"/>
  <c r="H106" i="5"/>
  <c r="G106" i="5"/>
  <c r="K105" i="5"/>
  <c r="J105" i="5"/>
  <c r="H105" i="5"/>
  <c r="G105" i="5"/>
  <c r="K104" i="5"/>
  <c r="J104" i="5"/>
  <c r="H104" i="5"/>
  <c r="G104" i="5"/>
  <c r="K103" i="5"/>
  <c r="J103" i="5"/>
  <c r="H103" i="5"/>
  <c r="G103" i="5"/>
  <c r="K102" i="5"/>
  <c r="J102" i="5"/>
  <c r="H102" i="5"/>
  <c r="G102" i="5"/>
  <c r="K101" i="5"/>
  <c r="J101" i="5"/>
  <c r="H101" i="5"/>
  <c r="G101" i="5"/>
  <c r="K100" i="5"/>
  <c r="J100" i="5"/>
  <c r="H100" i="5"/>
  <c r="G100" i="5"/>
  <c r="K99" i="5"/>
  <c r="J99" i="5"/>
  <c r="H99" i="5"/>
  <c r="G99" i="5"/>
  <c r="K98" i="5"/>
  <c r="J98" i="5"/>
  <c r="H98" i="5"/>
  <c r="G98" i="5"/>
  <c r="K97" i="5"/>
  <c r="J97" i="5"/>
  <c r="H97" i="5"/>
  <c r="G97" i="5"/>
  <c r="K96" i="5"/>
  <c r="J96" i="5"/>
  <c r="H96" i="5"/>
  <c r="G96" i="5"/>
  <c r="K95" i="5"/>
  <c r="J95" i="5"/>
  <c r="H95" i="5"/>
  <c r="G95" i="5"/>
  <c r="K94" i="5"/>
  <c r="J94" i="5"/>
  <c r="H94" i="5"/>
  <c r="G94" i="5"/>
  <c r="K93" i="5"/>
  <c r="J93" i="5"/>
  <c r="H93" i="5"/>
  <c r="G93" i="5"/>
  <c r="K92" i="5"/>
  <c r="J92" i="5"/>
  <c r="H92" i="5"/>
  <c r="G92" i="5"/>
  <c r="K91" i="5"/>
  <c r="J91" i="5"/>
  <c r="H91" i="5"/>
  <c r="G91" i="5"/>
  <c r="K90" i="5"/>
  <c r="J90" i="5"/>
  <c r="H90" i="5"/>
  <c r="G90" i="5"/>
  <c r="K89" i="5"/>
  <c r="J89" i="5"/>
  <c r="H89" i="5"/>
  <c r="G89" i="5"/>
  <c r="K88" i="5"/>
  <c r="J88" i="5"/>
  <c r="H88" i="5"/>
  <c r="G88" i="5"/>
  <c r="K87" i="5"/>
  <c r="J87" i="5"/>
  <c r="H87" i="5"/>
  <c r="G87" i="5"/>
  <c r="K86" i="5"/>
  <c r="J86" i="5"/>
  <c r="H86" i="5"/>
  <c r="G86" i="5"/>
  <c r="K85" i="5"/>
  <c r="J85" i="5"/>
  <c r="H85" i="5"/>
  <c r="G85" i="5"/>
  <c r="K84" i="5"/>
  <c r="J84" i="5"/>
  <c r="H84" i="5"/>
  <c r="G84" i="5"/>
  <c r="K83" i="5"/>
  <c r="J83" i="5"/>
  <c r="H83" i="5"/>
  <c r="G83" i="5"/>
  <c r="K82" i="5"/>
  <c r="J82" i="5"/>
  <c r="H82" i="5"/>
  <c r="G82" i="5"/>
  <c r="K81" i="5"/>
  <c r="J81" i="5"/>
  <c r="H81" i="5"/>
  <c r="G81" i="5"/>
  <c r="K80" i="5"/>
  <c r="J80" i="5"/>
  <c r="H80" i="5"/>
  <c r="G80" i="5"/>
  <c r="K79" i="5"/>
  <c r="J79" i="5"/>
  <c r="H79" i="5"/>
  <c r="G79" i="5"/>
  <c r="K78" i="5"/>
  <c r="J78" i="5"/>
  <c r="H78" i="5"/>
  <c r="G78" i="5"/>
  <c r="K77" i="5"/>
  <c r="J77" i="5"/>
  <c r="H77" i="5"/>
  <c r="G77" i="5"/>
  <c r="K76" i="5"/>
  <c r="J76" i="5"/>
  <c r="H76" i="5"/>
  <c r="G76" i="5"/>
  <c r="K75" i="5"/>
  <c r="J75" i="5"/>
  <c r="H75" i="5"/>
  <c r="G75" i="5"/>
  <c r="K74" i="5"/>
  <c r="J74" i="5"/>
  <c r="H74" i="5"/>
  <c r="G74" i="5"/>
  <c r="K73" i="5"/>
  <c r="J73" i="5"/>
  <c r="H73" i="5"/>
  <c r="G73" i="5"/>
  <c r="K72" i="5"/>
  <c r="J72" i="5"/>
  <c r="H72" i="5"/>
  <c r="G72" i="5"/>
  <c r="K71" i="5"/>
  <c r="J71" i="5"/>
  <c r="H71" i="5"/>
  <c r="G71" i="5"/>
  <c r="K70" i="5"/>
  <c r="J70" i="5"/>
  <c r="H70" i="5"/>
  <c r="G70" i="5"/>
  <c r="K69" i="5"/>
  <c r="J69" i="5"/>
  <c r="H69" i="5"/>
  <c r="G69" i="5"/>
  <c r="K68" i="5"/>
  <c r="J68" i="5"/>
  <c r="H68" i="5"/>
  <c r="G68" i="5"/>
  <c r="K67" i="5"/>
  <c r="J67" i="5"/>
  <c r="H67" i="5"/>
  <c r="G67" i="5"/>
  <c r="K66" i="5"/>
  <c r="J66" i="5"/>
  <c r="H66" i="5"/>
  <c r="G66" i="5"/>
  <c r="K65" i="5"/>
  <c r="J65" i="5"/>
  <c r="H65" i="5"/>
  <c r="G65" i="5"/>
  <c r="K64" i="5"/>
  <c r="J64" i="5"/>
  <c r="H64" i="5"/>
  <c r="G64" i="5"/>
  <c r="K63" i="5"/>
  <c r="J63" i="5"/>
  <c r="H63" i="5"/>
  <c r="G63" i="5"/>
  <c r="K62" i="5"/>
  <c r="J62" i="5"/>
  <c r="H62" i="5"/>
  <c r="G62" i="5"/>
  <c r="K61" i="5"/>
  <c r="J61" i="5"/>
  <c r="H61" i="5"/>
  <c r="G61" i="5"/>
  <c r="K60" i="5"/>
  <c r="J60" i="5"/>
  <c r="H60" i="5"/>
  <c r="G60" i="5"/>
  <c r="K59" i="5"/>
  <c r="J59" i="5"/>
  <c r="H59" i="5"/>
  <c r="G59" i="5"/>
  <c r="K58" i="5"/>
  <c r="J58" i="5"/>
  <c r="H58" i="5"/>
  <c r="G58" i="5"/>
  <c r="K57" i="5"/>
  <c r="J57" i="5"/>
  <c r="H57" i="5"/>
  <c r="G57" i="5"/>
  <c r="K56" i="5"/>
  <c r="J56" i="5"/>
  <c r="H56" i="5"/>
  <c r="G56" i="5"/>
  <c r="K55" i="5"/>
  <c r="J55" i="5"/>
  <c r="H55" i="5"/>
  <c r="G55" i="5"/>
  <c r="K54" i="5"/>
  <c r="J54" i="5"/>
  <c r="H54" i="5"/>
  <c r="G54" i="5"/>
  <c r="K53" i="5"/>
  <c r="J53" i="5"/>
  <c r="H53" i="5"/>
  <c r="G53" i="5"/>
  <c r="K52" i="5"/>
  <c r="J52" i="5"/>
  <c r="H52" i="5"/>
  <c r="G52" i="5"/>
  <c r="K51" i="5"/>
  <c r="J51" i="5"/>
  <c r="H51" i="5"/>
  <c r="G51" i="5"/>
  <c r="K50" i="5"/>
  <c r="J50" i="5"/>
  <c r="H50" i="5"/>
  <c r="G50" i="5"/>
  <c r="K49" i="5"/>
  <c r="J49" i="5"/>
  <c r="H49" i="5"/>
  <c r="G49" i="5"/>
  <c r="K48" i="5"/>
  <c r="J48" i="5"/>
  <c r="H48" i="5"/>
  <c r="G48" i="5"/>
  <c r="K47" i="5"/>
  <c r="J47" i="5"/>
  <c r="H47" i="5"/>
  <c r="G47" i="5"/>
  <c r="K46" i="5"/>
  <c r="J46" i="5"/>
  <c r="H46" i="5"/>
  <c r="G46" i="5"/>
  <c r="K45" i="5"/>
  <c r="J45" i="5"/>
  <c r="H45" i="5"/>
  <c r="G45" i="5"/>
  <c r="K44" i="5"/>
  <c r="J44" i="5"/>
  <c r="H44" i="5"/>
  <c r="G44" i="5"/>
  <c r="K43" i="5"/>
  <c r="J43" i="5"/>
  <c r="H43" i="5"/>
  <c r="G43" i="5"/>
  <c r="K42" i="5"/>
  <c r="J42" i="5"/>
  <c r="H42" i="5"/>
  <c r="G42" i="5"/>
  <c r="K41" i="5"/>
  <c r="J41" i="5"/>
  <c r="H41" i="5"/>
  <c r="G41" i="5"/>
  <c r="K40" i="5"/>
  <c r="J40" i="5"/>
  <c r="H40" i="5"/>
  <c r="G40" i="5"/>
  <c r="K39" i="5"/>
  <c r="J39" i="5"/>
  <c r="H39" i="5"/>
  <c r="G39" i="5"/>
  <c r="K38" i="5"/>
  <c r="J38" i="5"/>
  <c r="H38" i="5"/>
  <c r="G38" i="5"/>
  <c r="K37" i="5"/>
  <c r="J37" i="5"/>
  <c r="H37" i="5"/>
  <c r="G37" i="5"/>
  <c r="K36" i="5"/>
  <c r="J36" i="5"/>
  <c r="H36" i="5"/>
  <c r="G36" i="5"/>
  <c r="K35" i="5"/>
  <c r="J35" i="5"/>
  <c r="H35" i="5"/>
  <c r="G35" i="5"/>
  <c r="K34" i="5"/>
  <c r="J34" i="5"/>
  <c r="H34" i="5"/>
  <c r="G34" i="5"/>
  <c r="K33" i="5"/>
  <c r="J33" i="5"/>
  <c r="H33" i="5"/>
  <c r="G33" i="5"/>
  <c r="K32" i="5"/>
  <c r="J32" i="5"/>
  <c r="H32" i="5"/>
  <c r="G32" i="5"/>
  <c r="K31" i="5"/>
  <c r="J31" i="5"/>
  <c r="H31" i="5"/>
  <c r="G31" i="5"/>
  <c r="K30" i="5"/>
  <c r="J30" i="5"/>
  <c r="H30" i="5"/>
  <c r="G30" i="5"/>
  <c r="K29" i="5"/>
  <c r="J29" i="5"/>
  <c r="H29" i="5"/>
  <c r="G29" i="5"/>
  <c r="K28" i="5"/>
  <c r="J28" i="5"/>
  <c r="H28" i="5"/>
  <c r="G28" i="5"/>
  <c r="K27" i="5"/>
  <c r="J27" i="5"/>
  <c r="H27" i="5"/>
  <c r="G27" i="5"/>
  <c r="K26" i="5"/>
  <c r="J26" i="5"/>
  <c r="H26" i="5"/>
  <c r="G26" i="5"/>
  <c r="K25" i="5"/>
  <c r="J25" i="5"/>
  <c r="H25" i="5"/>
  <c r="G25" i="5"/>
  <c r="K24" i="5"/>
  <c r="J24" i="5"/>
  <c r="H24" i="5"/>
  <c r="G24" i="5"/>
  <c r="K23" i="5"/>
  <c r="J23" i="5"/>
  <c r="H23" i="5"/>
  <c r="G23" i="5"/>
  <c r="K22" i="5"/>
  <c r="J22" i="5"/>
  <c r="H22" i="5"/>
  <c r="G22" i="5"/>
  <c r="K21" i="5"/>
  <c r="J21" i="5"/>
  <c r="H21" i="5"/>
  <c r="G21" i="5"/>
  <c r="K20" i="5"/>
  <c r="J20" i="5"/>
  <c r="H20" i="5"/>
  <c r="G20" i="5"/>
  <c r="K19" i="5"/>
  <c r="J19" i="5"/>
  <c r="H19" i="5"/>
  <c r="G19" i="5"/>
  <c r="K18" i="5"/>
  <c r="J18" i="5"/>
  <c r="H18" i="5"/>
  <c r="G18" i="5"/>
  <c r="K17" i="5"/>
  <c r="J17" i="5"/>
  <c r="H17" i="5"/>
  <c r="G17" i="5"/>
  <c r="K16" i="5"/>
  <c r="J16" i="5"/>
  <c r="H16" i="5"/>
  <c r="G16" i="5"/>
  <c r="K15" i="5"/>
  <c r="J15" i="5"/>
  <c r="H15" i="5"/>
  <c r="G15" i="5"/>
  <c r="K14" i="5"/>
  <c r="J14" i="5"/>
  <c r="H14" i="5"/>
  <c r="G14" i="5"/>
  <c r="K13" i="5"/>
  <c r="J13" i="5"/>
  <c r="H13" i="5"/>
  <c r="G13" i="5"/>
  <c r="K12" i="5"/>
  <c r="J12" i="5"/>
  <c r="H12" i="5"/>
  <c r="G12" i="5"/>
  <c r="K11" i="5"/>
  <c r="J11" i="5"/>
  <c r="H11" i="5"/>
  <c r="G11" i="5"/>
  <c r="K10" i="5"/>
  <c r="J10" i="5"/>
  <c r="H10" i="5"/>
  <c r="G10" i="5"/>
  <c r="K9" i="5"/>
  <c r="J9" i="5"/>
  <c r="H9" i="5"/>
  <c r="G9" i="5"/>
  <c r="K8" i="5"/>
  <c r="J8" i="5"/>
  <c r="H8" i="5"/>
  <c r="G8" i="5"/>
  <c r="K7" i="5"/>
  <c r="J7" i="5"/>
  <c r="H7" i="5"/>
  <c r="G7" i="5"/>
  <c r="K6" i="5"/>
  <c r="J6" i="5"/>
  <c r="H6" i="5"/>
  <c r="G6" i="5"/>
  <c r="K5" i="5"/>
  <c r="J5" i="5"/>
  <c r="H5" i="5"/>
  <c r="G5" i="5"/>
  <c r="J503" i="4"/>
  <c r="I503" i="4"/>
  <c r="H503" i="4"/>
  <c r="G503" i="4"/>
  <c r="J502" i="4"/>
  <c r="I502" i="4"/>
  <c r="H502" i="4"/>
  <c r="G502" i="4"/>
  <c r="J501" i="4"/>
  <c r="I501" i="4"/>
  <c r="H501" i="4"/>
  <c r="G501" i="4"/>
  <c r="J500" i="4"/>
  <c r="I500" i="4"/>
  <c r="H500" i="4"/>
  <c r="G500" i="4"/>
  <c r="J499" i="4"/>
  <c r="I499" i="4"/>
  <c r="H499" i="4"/>
  <c r="G499" i="4"/>
  <c r="J498" i="4"/>
  <c r="I498" i="4"/>
  <c r="H498" i="4"/>
  <c r="G498" i="4"/>
  <c r="J497" i="4"/>
  <c r="I497" i="4"/>
  <c r="H497" i="4"/>
  <c r="G497" i="4"/>
  <c r="J496" i="4"/>
  <c r="I496" i="4"/>
  <c r="H496" i="4"/>
  <c r="G496" i="4"/>
  <c r="J495" i="4"/>
  <c r="I495" i="4"/>
  <c r="H495" i="4"/>
  <c r="G495" i="4"/>
  <c r="J494" i="4"/>
  <c r="I494" i="4"/>
  <c r="H494" i="4"/>
  <c r="G494" i="4"/>
  <c r="J493" i="4"/>
  <c r="I493" i="4"/>
  <c r="H493" i="4"/>
  <c r="G493" i="4"/>
  <c r="J492" i="4"/>
  <c r="I492" i="4"/>
  <c r="H492" i="4"/>
  <c r="G492" i="4"/>
  <c r="J491" i="4"/>
  <c r="I491" i="4"/>
  <c r="H491" i="4"/>
  <c r="G491" i="4"/>
  <c r="J490" i="4"/>
  <c r="I490" i="4"/>
  <c r="H490" i="4"/>
  <c r="G490" i="4"/>
  <c r="J489" i="4"/>
  <c r="I489" i="4"/>
  <c r="H489" i="4"/>
  <c r="G489" i="4"/>
  <c r="J488" i="4"/>
  <c r="I488" i="4"/>
  <c r="H488" i="4"/>
  <c r="G488" i="4"/>
  <c r="J487" i="4"/>
  <c r="I487" i="4"/>
  <c r="H487" i="4"/>
  <c r="G487" i="4"/>
  <c r="J486" i="4"/>
  <c r="I486" i="4"/>
  <c r="H486" i="4"/>
  <c r="G486" i="4"/>
  <c r="J485" i="4"/>
  <c r="I485" i="4"/>
  <c r="H485" i="4"/>
  <c r="G485" i="4"/>
  <c r="J484" i="4"/>
  <c r="I484" i="4"/>
  <c r="H484" i="4"/>
  <c r="G484" i="4"/>
  <c r="J483" i="4"/>
  <c r="I483" i="4"/>
  <c r="H483" i="4"/>
  <c r="G483" i="4"/>
  <c r="J482" i="4"/>
  <c r="I482" i="4"/>
  <c r="H482" i="4"/>
  <c r="G482" i="4"/>
  <c r="J481" i="4"/>
  <c r="I481" i="4"/>
  <c r="H481" i="4"/>
  <c r="G481" i="4"/>
  <c r="J480" i="4"/>
  <c r="I480" i="4"/>
  <c r="H480" i="4"/>
  <c r="G480" i="4"/>
  <c r="J479" i="4"/>
  <c r="I479" i="4"/>
  <c r="H479" i="4"/>
  <c r="G479" i="4"/>
  <c r="J478" i="4"/>
  <c r="I478" i="4"/>
  <c r="H478" i="4"/>
  <c r="G478" i="4"/>
  <c r="J477" i="4"/>
  <c r="I477" i="4"/>
  <c r="H477" i="4"/>
  <c r="G477" i="4"/>
  <c r="J476" i="4"/>
  <c r="I476" i="4"/>
  <c r="H476" i="4"/>
  <c r="G476" i="4"/>
  <c r="J475" i="4"/>
  <c r="I475" i="4"/>
  <c r="H475" i="4"/>
  <c r="G475" i="4"/>
  <c r="J474" i="4"/>
  <c r="I474" i="4"/>
  <c r="H474" i="4"/>
  <c r="G474" i="4"/>
  <c r="J473" i="4"/>
  <c r="I473" i="4"/>
  <c r="H473" i="4"/>
  <c r="G473" i="4"/>
  <c r="J472" i="4"/>
  <c r="I472" i="4"/>
  <c r="H472" i="4"/>
  <c r="G472" i="4"/>
  <c r="J471" i="4"/>
  <c r="I471" i="4"/>
  <c r="H471" i="4"/>
  <c r="G471" i="4"/>
  <c r="J470" i="4"/>
  <c r="I470" i="4"/>
  <c r="H470" i="4"/>
  <c r="G470" i="4"/>
  <c r="J469" i="4"/>
  <c r="I469" i="4"/>
  <c r="H469" i="4"/>
  <c r="G469" i="4"/>
  <c r="J468" i="4"/>
  <c r="I468" i="4"/>
  <c r="H468" i="4"/>
  <c r="G468" i="4"/>
  <c r="J467" i="4"/>
  <c r="I467" i="4"/>
  <c r="H467" i="4"/>
  <c r="G467" i="4"/>
  <c r="J466" i="4"/>
  <c r="I466" i="4"/>
  <c r="H466" i="4"/>
  <c r="G466" i="4"/>
  <c r="J465" i="4"/>
  <c r="I465" i="4"/>
  <c r="H465" i="4"/>
  <c r="G465" i="4"/>
  <c r="J464" i="4"/>
  <c r="I464" i="4"/>
  <c r="H464" i="4"/>
  <c r="G464" i="4"/>
  <c r="J463" i="4"/>
  <c r="I463" i="4"/>
  <c r="H463" i="4"/>
  <c r="G463" i="4"/>
  <c r="J462" i="4"/>
  <c r="I462" i="4"/>
  <c r="H462" i="4"/>
  <c r="G462" i="4"/>
  <c r="J461" i="4"/>
  <c r="I461" i="4"/>
  <c r="H461" i="4"/>
  <c r="G461" i="4"/>
  <c r="J460" i="4"/>
  <c r="I460" i="4"/>
  <c r="H460" i="4"/>
  <c r="G460" i="4"/>
  <c r="J459" i="4"/>
  <c r="I459" i="4"/>
  <c r="H459" i="4"/>
  <c r="G459" i="4"/>
  <c r="J458" i="4"/>
  <c r="I458" i="4"/>
  <c r="H458" i="4"/>
  <c r="G458" i="4"/>
  <c r="J457" i="4"/>
  <c r="I457" i="4"/>
  <c r="H457" i="4"/>
  <c r="G457" i="4"/>
  <c r="J456" i="4"/>
  <c r="I456" i="4"/>
  <c r="H456" i="4"/>
  <c r="G456" i="4"/>
  <c r="J455" i="4"/>
  <c r="I455" i="4"/>
  <c r="H455" i="4"/>
  <c r="G455" i="4"/>
  <c r="J454" i="4"/>
  <c r="I454" i="4"/>
  <c r="H454" i="4"/>
  <c r="G454" i="4"/>
  <c r="J453" i="4"/>
  <c r="I453" i="4"/>
  <c r="H453" i="4"/>
  <c r="G453" i="4"/>
  <c r="J452" i="4"/>
  <c r="I452" i="4"/>
  <c r="H452" i="4"/>
  <c r="G452" i="4"/>
  <c r="J451" i="4"/>
  <c r="I451" i="4"/>
  <c r="H451" i="4"/>
  <c r="G451" i="4"/>
  <c r="J450" i="4"/>
  <c r="I450" i="4"/>
  <c r="H450" i="4"/>
  <c r="G450" i="4"/>
  <c r="J449" i="4"/>
  <c r="I449" i="4"/>
  <c r="H449" i="4"/>
  <c r="G449" i="4"/>
  <c r="J448" i="4"/>
  <c r="I448" i="4"/>
  <c r="H448" i="4"/>
  <c r="G448" i="4"/>
  <c r="J447" i="4"/>
  <c r="I447" i="4"/>
  <c r="H447" i="4"/>
  <c r="G447" i="4"/>
  <c r="J446" i="4"/>
  <c r="I446" i="4"/>
  <c r="H446" i="4"/>
  <c r="G446" i="4"/>
  <c r="J445" i="4"/>
  <c r="I445" i="4"/>
  <c r="H445" i="4"/>
  <c r="G445" i="4"/>
  <c r="J444" i="4"/>
  <c r="I444" i="4"/>
  <c r="H444" i="4"/>
  <c r="G444" i="4"/>
  <c r="J443" i="4"/>
  <c r="I443" i="4"/>
  <c r="H443" i="4"/>
  <c r="G443" i="4"/>
  <c r="J442" i="4"/>
  <c r="I442" i="4"/>
  <c r="H442" i="4"/>
  <c r="G442" i="4"/>
  <c r="J441" i="4"/>
  <c r="I441" i="4"/>
  <c r="H441" i="4"/>
  <c r="G441" i="4"/>
  <c r="J440" i="4"/>
  <c r="I440" i="4"/>
  <c r="H440" i="4"/>
  <c r="G440" i="4"/>
  <c r="J439" i="4"/>
  <c r="I439" i="4"/>
  <c r="H439" i="4"/>
  <c r="G439" i="4"/>
  <c r="J438" i="4"/>
  <c r="I438" i="4"/>
  <c r="H438" i="4"/>
  <c r="G438" i="4"/>
  <c r="J437" i="4"/>
  <c r="I437" i="4"/>
  <c r="H437" i="4"/>
  <c r="G437" i="4"/>
  <c r="J436" i="4"/>
  <c r="I436" i="4"/>
  <c r="H436" i="4"/>
  <c r="G436" i="4"/>
  <c r="J435" i="4"/>
  <c r="I435" i="4"/>
  <c r="H435" i="4"/>
  <c r="G435" i="4"/>
  <c r="J434" i="4"/>
  <c r="I434" i="4"/>
  <c r="H434" i="4"/>
  <c r="G434" i="4"/>
  <c r="J433" i="4"/>
  <c r="I433" i="4"/>
  <c r="H433" i="4"/>
  <c r="G433" i="4"/>
  <c r="J432" i="4"/>
  <c r="I432" i="4"/>
  <c r="H432" i="4"/>
  <c r="G432" i="4"/>
  <c r="J431" i="4"/>
  <c r="I431" i="4"/>
  <c r="H431" i="4"/>
  <c r="G431" i="4"/>
  <c r="J430" i="4"/>
  <c r="I430" i="4"/>
  <c r="H430" i="4"/>
  <c r="G430" i="4"/>
  <c r="J429" i="4"/>
  <c r="I429" i="4"/>
  <c r="H429" i="4"/>
  <c r="G429" i="4"/>
  <c r="J428" i="4"/>
  <c r="I428" i="4"/>
  <c r="H428" i="4"/>
  <c r="G428" i="4"/>
  <c r="J427" i="4"/>
  <c r="I427" i="4"/>
  <c r="H427" i="4"/>
  <c r="G427" i="4"/>
  <c r="J426" i="4"/>
  <c r="I426" i="4"/>
  <c r="H426" i="4"/>
  <c r="G426" i="4"/>
  <c r="J425" i="4"/>
  <c r="I425" i="4"/>
  <c r="H425" i="4"/>
  <c r="G425" i="4"/>
  <c r="J424" i="4"/>
  <c r="I424" i="4"/>
  <c r="H424" i="4"/>
  <c r="G424" i="4"/>
  <c r="J423" i="4"/>
  <c r="I423" i="4"/>
  <c r="H423" i="4"/>
  <c r="G423" i="4"/>
  <c r="J422" i="4"/>
  <c r="I422" i="4"/>
  <c r="H422" i="4"/>
  <c r="G422" i="4"/>
  <c r="J421" i="4"/>
  <c r="I421" i="4"/>
  <c r="H421" i="4"/>
  <c r="G421" i="4"/>
  <c r="J420" i="4"/>
  <c r="I420" i="4"/>
  <c r="H420" i="4"/>
  <c r="G420" i="4"/>
  <c r="J419" i="4"/>
  <c r="I419" i="4"/>
  <c r="H419" i="4"/>
  <c r="G419" i="4"/>
  <c r="J418" i="4"/>
  <c r="I418" i="4"/>
  <c r="H418" i="4"/>
  <c r="G418" i="4"/>
  <c r="J417" i="4"/>
  <c r="I417" i="4"/>
  <c r="H417" i="4"/>
  <c r="G417" i="4"/>
  <c r="J416" i="4"/>
  <c r="I416" i="4"/>
  <c r="H416" i="4"/>
  <c r="G416" i="4"/>
  <c r="J415" i="4"/>
  <c r="I415" i="4"/>
  <c r="H415" i="4"/>
  <c r="G415" i="4"/>
  <c r="J414" i="4"/>
  <c r="I414" i="4"/>
  <c r="H414" i="4"/>
  <c r="G414" i="4"/>
  <c r="J413" i="4"/>
  <c r="I413" i="4"/>
  <c r="H413" i="4"/>
  <c r="G413" i="4"/>
  <c r="J412" i="4"/>
  <c r="I412" i="4"/>
  <c r="H412" i="4"/>
  <c r="G412" i="4"/>
  <c r="J411" i="4"/>
  <c r="I411" i="4"/>
  <c r="H411" i="4"/>
  <c r="G411" i="4"/>
  <c r="J410" i="4"/>
  <c r="I410" i="4"/>
  <c r="H410" i="4"/>
  <c r="G410" i="4"/>
  <c r="J409" i="4"/>
  <c r="I409" i="4"/>
  <c r="H409" i="4"/>
  <c r="G409" i="4"/>
  <c r="J408" i="4"/>
  <c r="I408" i="4"/>
  <c r="H408" i="4"/>
  <c r="G408" i="4"/>
  <c r="J407" i="4"/>
  <c r="I407" i="4"/>
  <c r="H407" i="4"/>
  <c r="G407" i="4"/>
  <c r="J406" i="4"/>
  <c r="I406" i="4"/>
  <c r="H406" i="4"/>
  <c r="G406" i="4"/>
  <c r="J405" i="4"/>
  <c r="I405" i="4"/>
  <c r="H405" i="4"/>
  <c r="G405" i="4"/>
  <c r="J404" i="4"/>
  <c r="I404" i="4"/>
  <c r="H404" i="4"/>
  <c r="G404" i="4"/>
  <c r="J403" i="4"/>
  <c r="I403" i="4"/>
  <c r="H403" i="4"/>
  <c r="G403" i="4"/>
  <c r="J402" i="4"/>
  <c r="I402" i="4"/>
  <c r="H402" i="4"/>
  <c r="G402" i="4"/>
  <c r="J401" i="4"/>
  <c r="I401" i="4"/>
  <c r="H401" i="4"/>
  <c r="G401" i="4"/>
  <c r="J400" i="4"/>
  <c r="I400" i="4"/>
  <c r="H400" i="4"/>
  <c r="G400" i="4"/>
  <c r="J399" i="4"/>
  <c r="I399" i="4"/>
  <c r="H399" i="4"/>
  <c r="G399" i="4"/>
  <c r="J398" i="4"/>
  <c r="I398" i="4"/>
  <c r="H398" i="4"/>
  <c r="G398" i="4"/>
  <c r="J397" i="4"/>
  <c r="I397" i="4"/>
  <c r="H397" i="4"/>
  <c r="G397" i="4"/>
  <c r="J396" i="4"/>
  <c r="I396" i="4"/>
  <c r="H396" i="4"/>
  <c r="G396" i="4"/>
  <c r="J395" i="4"/>
  <c r="I395" i="4"/>
  <c r="H395" i="4"/>
  <c r="G395" i="4"/>
  <c r="J394" i="4"/>
  <c r="I394" i="4"/>
  <c r="H394" i="4"/>
  <c r="G394" i="4"/>
  <c r="J393" i="4"/>
  <c r="I393" i="4"/>
  <c r="H393" i="4"/>
  <c r="G393" i="4"/>
  <c r="J392" i="4"/>
  <c r="I392" i="4"/>
  <c r="H392" i="4"/>
  <c r="G392" i="4"/>
  <c r="J391" i="4"/>
  <c r="I391" i="4"/>
  <c r="H391" i="4"/>
  <c r="G391" i="4"/>
  <c r="J390" i="4"/>
  <c r="I390" i="4"/>
  <c r="H390" i="4"/>
  <c r="G390" i="4"/>
  <c r="J389" i="4"/>
  <c r="I389" i="4"/>
  <c r="H389" i="4"/>
  <c r="G389" i="4"/>
  <c r="J388" i="4"/>
  <c r="I388" i="4"/>
  <c r="H388" i="4"/>
  <c r="G388" i="4"/>
  <c r="J387" i="4"/>
  <c r="I387" i="4"/>
  <c r="H387" i="4"/>
  <c r="G387" i="4"/>
  <c r="J386" i="4"/>
  <c r="I386" i="4"/>
  <c r="H386" i="4"/>
  <c r="G386" i="4"/>
  <c r="J385" i="4"/>
  <c r="I385" i="4"/>
  <c r="H385" i="4"/>
  <c r="G385" i="4"/>
  <c r="J384" i="4"/>
  <c r="I384" i="4"/>
  <c r="H384" i="4"/>
  <c r="G384" i="4"/>
  <c r="J383" i="4"/>
  <c r="I383" i="4"/>
  <c r="H383" i="4"/>
  <c r="G383" i="4"/>
  <c r="J382" i="4"/>
  <c r="I382" i="4"/>
  <c r="H382" i="4"/>
  <c r="G382" i="4"/>
  <c r="J381" i="4"/>
  <c r="I381" i="4"/>
  <c r="H381" i="4"/>
  <c r="G381" i="4"/>
  <c r="J380" i="4"/>
  <c r="I380" i="4"/>
  <c r="H380" i="4"/>
  <c r="G380" i="4"/>
  <c r="J379" i="4"/>
  <c r="I379" i="4"/>
  <c r="H379" i="4"/>
  <c r="G379" i="4"/>
  <c r="J378" i="4"/>
  <c r="I378" i="4"/>
  <c r="H378" i="4"/>
  <c r="G378" i="4"/>
  <c r="J377" i="4"/>
  <c r="I377" i="4"/>
  <c r="H377" i="4"/>
  <c r="G377" i="4"/>
  <c r="J376" i="4"/>
  <c r="I376" i="4"/>
  <c r="H376" i="4"/>
  <c r="G376" i="4"/>
  <c r="J375" i="4"/>
  <c r="I375" i="4"/>
  <c r="H375" i="4"/>
  <c r="G375" i="4"/>
  <c r="J374" i="4"/>
  <c r="I374" i="4"/>
  <c r="H374" i="4"/>
  <c r="G374" i="4"/>
  <c r="J373" i="4"/>
  <c r="I373" i="4"/>
  <c r="H373" i="4"/>
  <c r="G373" i="4"/>
  <c r="J372" i="4"/>
  <c r="I372" i="4"/>
  <c r="H372" i="4"/>
  <c r="G372" i="4"/>
  <c r="J371" i="4"/>
  <c r="I371" i="4"/>
  <c r="H371" i="4"/>
  <c r="G371" i="4"/>
  <c r="J370" i="4"/>
  <c r="I370" i="4"/>
  <c r="H370" i="4"/>
  <c r="G370" i="4"/>
  <c r="J369" i="4"/>
  <c r="I369" i="4"/>
  <c r="H369" i="4"/>
  <c r="G369" i="4"/>
  <c r="J368" i="4"/>
  <c r="I368" i="4"/>
  <c r="H368" i="4"/>
  <c r="G368" i="4"/>
  <c r="J367" i="4"/>
  <c r="I367" i="4"/>
  <c r="H367" i="4"/>
  <c r="G367" i="4"/>
  <c r="J366" i="4"/>
  <c r="I366" i="4"/>
  <c r="H366" i="4"/>
  <c r="G366" i="4"/>
  <c r="J365" i="4"/>
  <c r="I365" i="4"/>
  <c r="H365" i="4"/>
  <c r="G365" i="4"/>
  <c r="J364" i="4"/>
  <c r="I364" i="4"/>
  <c r="H364" i="4"/>
  <c r="G364" i="4"/>
  <c r="J363" i="4"/>
  <c r="I363" i="4"/>
  <c r="H363" i="4"/>
  <c r="G363" i="4"/>
  <c r="J362" i="4"/>
  <c r="I362" i="4"/>
  <c r="H362" i="4"/>
  <c r="G362" i="4"/>
  <c r="J361" i="4"/>
  <c r="I361" i="4"/>
  <c r="H361" i="4"/>
  <c r="G361" i="4"/>
  <c r="J360" i="4"/>
  <c r="I360" i="4"/>
  <c r="H360" i="4"/>
  <c r="G360" i="4"/>
  <c r="J359" i="4"/>
  <c r="I359" i="4"/>
  <c r="H359" i="4"/>
  <c r="G359" i="4"/>
  <c r="J358" i="4"/>
  <c r="I358" i="4"/>
  <c r="H358" i="4"/>
  <c r="G358" i="4"/>
  <c r="J357" i="4"/>
  <c r="I357" i="4"/>
  <c r="H357" i="4"/>
  <c r="G357" i="4"/>
  <c r="J356" i="4"/>
  <c r="I356" i="4"/>
  <c r="H356" i="4"/>
  <c r="G356" i="4"/>
  <c r="J355" i="4"/>
  <c r="I355" i="4"/>
  <c r="H355" i="4"/>
  <c r="G355" i="4"/>
  <c r="J354" i="4"/>
  <c r="I354" i="4"/>
  <c r="H354" i="4"/>
  <c r="G354" i="4"/>
  <c r="J353" i="4"/>
  <c r="I353" i="4"/>
  <c r="H353" i="4"/>
  <c r="G353" i="4"/>
  <c r="J352" i="4"/>
  <c r="I352" i="4"/>
  <c r="H352" i="4"/>
  <c r="G352" i="4"/>
  <c r="J351" i="4"/>
  <c r="I351" i="4"/>
  <c r="H351" i="4"/>
  <c r="G351" i="4"/>
  <c r="J350" i="4"/>
  <c r="I350" i="4"/>
  <c r="H350" i="4"/>
  <c r="G350" i="4"/>
  <c r="J349" i="4"/>
  <c r="I349" i="4"/>
  <c r="H349" i="4"/>
  <c r="G349" i="4"/>
  <c r="J348" i="4"/>
  <c r="I348" i="4"/>
  <c r="H348" i="4"/>
  <c r="G348" i="4"/>
  <c r="J347" i="4"/>
  <c r="I347" i="4"/>
  <c r="H347" i="4"/>
  <c r="G347" i="4"/>
  <c r="J346" i="4"/>
  <c r="I346" i="4"/>
  <c r="H346" i="4"/>
  <c r="G346" i="4"/>
  <c r="J345" i="4"/>
  <c r="I345" i="4"/>
  <c r="H345" i="4"/>
  <c r="G345" i="4"/>
  <c r="J344" i="4"/>
  <c r="I344" i="4"/>
  <c r="H344" i="4"/>
  <c r="G344" i="4"/>
  <c r="J343" i="4"/>
  <c r="I343" i="4"/>
  <c r="H343" i="4"/>
  <c r="G343" i="4"/>
  <c r="J342" i="4"/>
  <c r="I342" i="4"/>
  <c r="H342" i="4"/>
  <c r="G342" i="4"/>
  <c r="J341" i="4"/>
  <c r="I341" i="4"/>
  <c r="H341" i="4"/>
  <c r="G341" i="4"/>
  <c r="J340" i="4"/>
  <c r="I340" i="4"/>
  <c r="H340" i="4"/>
  <c r="G340" i="4"/>
  <c r="J339" i="4"/>
  <c r="I339" i="4"/>
  <c r="H339" i="4"/>
  <c r="G339" i="4"/>
  <c r="J338" i="4"/>
  <c r="I338" i="4"/>
  <c r="H338" i="4"/>
  <c r="G338" i="4"/>
  <c r="J337" i="4"/>
  <c r="I337" i="4"/>
  <c r="H337" i="4"/>
  <c r="G337" i="4"/>
  <c r="J336" i="4"/>
  <c r="I336" i="4"/>
  <c r="H336" i="4"/>
  <c r="G336" i="4"/>
  <c r="J335" i="4"/>
  <c r="I335" i="4"/>
  <c r="H335" i="4"/>
  <c r="G335" i="4"/>
  <c r="J334" i="4"/>
  <c r="I334" i="4"/>
  <c r="H334" i="4"/>
  <c r="G334" i="4"/>
  <c r="J333" i="4"/>
  <c r="I333" i="4"/>
  <c r="H333" i="4"/>
  <c r="G333" i="4"/>
  <c r="J332" i="4"/>
  <c r="I332" i="4"/>
  <c r="H332" i="4"/>
  <c r="G332" i="4"/>
  <c r="J331" i="4"/>
  <c r="I331" i="4"/>
  <c r="H331" i="4"/>
  <c r="G331" i="4"/>
  <c r="J330" i="4"/>
  <c r="I330" i="4"/>
  <c r="H330" i="4"/>
  <c r="G330" i="4"/>
  <c r="J329" i="4"/>
  <c r="I329" i="4"/>
  <c r="H329" i="4"/>
  <c r="G329" i="4"/>
  <c r="J328" i="4"/>
  <c r="I328" i="4"/>
  <c r="H328" i="4"/>
  <c r="G328" i="4"/>
  <c r="J327" i="4"/>
  <c r="I327" i="4"/>
  <c r="H327" i="4"/>
  <c r="G327" i="4"/>
  <c r="J326" i="4"/>
  <c r="I326" i="4"/>
  <c r="H326" i="4"/>
  <c r="G326" i="4"/>
  <c r="J325" i="4"/>
  <c r="I325" i="4"/>
  <c r="H325" i="4"/>
  <c r="G325" i="4"/>
  <c r="J324" i="4"/>
  <c r="I324" i="4"/>
  <c r="H324" i="4"/>
  <c r="G324" i="4"/>
  <c r="J323" i="4"/>
  <c r="I323" i="4"/>
  <c r="H323" i="4"/>
  <c r="G323" i="4"/>
  <c r="J322" i="4"/>
  <c r="I322" i="4"/>
  <c r="H322" i="4"/>
  <c r="G322" i="4"/>
  <c r="J321" i="4"/>
  <c r="I321" i="4"/>
  <c r="H321" i="4"/>
  <c r="G321" i="4"/>
  <c r="J320" i="4"/>
  <c r="I320" i="4"/>
  <c r="H320" i="4"/>
  <c r="G320" i="4"/>
  <c r="J319" i="4"/>
  <c r="I319" i="4"/>
  <c r="H319" i="4"/>
  <c r="G319" i="4"/>
  <c r="J318" i="4"/>
  <c r="I318" i="4"/>
  <c r="H318" i="4"/>
  <c r="G318" i="4"/>
  <c r="J317" i="4"/>
  <c r="I317" i="4"/>
  <c r="H317" i="4"/>
  <c r="G317" i="4"/>
  <c r="J316" i="4"/>
  <c r="I316" i="4"/>
  <c r="H316" i="4"/>
  <c r="G316" i="4"/>
  <c r="J315" i="4"/>
  <c r="I315" i="4"/>
  <c r="H315" i="4"/>
  <c r="G315" i="4"/>
  <c r="J314" i="4"/>
  <c r="I314" i="4"/>
  <c r="H314" i="4"/>
  <c r="G314" i="4"/>
  <c r="J313" i="4"/>
  <c r="I313" i="4"/>
  <c r="H313" i="4"/>
  <c r="G313" i="4"/>
  <c r="J312" i="4"/>
  <c r="I312" i="4"/>
  <c r="H312" i="4"/>
  <c r="G312" i="4"/>
  <c r="J311" i="4"/>
  <c r="I311" i="4"/>
  <c r="H311" i="4"/>
  <c r="G311" i="4"/>
  <c r="J310" i="4"/>
  <c r="I310" i="4"/>
  <c r="H310" i="4"/>
  <c r="G310" i="4"/>
  <c r="J309" i="4"/>
  <c r="I309" i="4"/>
  <c r="H309" i="4"/>
  <c r="G309" i="4"/>
  <c r="J308" i="4"/>
  <c r="I308" i="4"/>
  <c r="H308" i="4"/>
  <c r="G308" i="4"/>
  <c r="J307" i="4"/>
  <c r="I307" i="4"/>
  <c r="H307" i="4"/>
  <c r="G307" i="4"/>
  <c r="J306" i="4"/>
  <c r="I306" i="4"/>
  <c r="H306" i="4"/>
  <c r="G306" i="4"/>
  <c r="J305" i="4"/>
  <c r="I305" i="4"/>
  <c r="H305" i="4"/>
  <c r="G305" i="4"/>
  <c r="J304" i="4"/>
  <c r="I304" i="4"/>
  <c r="H304" i="4"/>
  <c r="G304" i="4"/>
  <c r="J303" i="4"/>
  <c r="I303" i="4"/>
  <c r="H303" i="4"/>
  <c r="G303" i="4"/>
  <c r="J302" i="4"/>
  <c r="I302" i="4"/>
  <c r="H302" i="4"/>
  <c r="G302" i="4"/>
  <c r="J301" i="4"/>
  <c r="I301" i="4"/>
  <c r="H301" i="4"/>
  <c r="G301" i="4"/>
  <c r="J300" i="4"/>
  <c r="I300" i="4"/>
  <c r="H300" i="4"/>
  <c r="G300" i="4"/>
  <c r="J299" i="4"/>
  <c r="I299" i="4"/>
  <c r="H299" i="4"/>
  <c r="G299" i="4"/>
  <c r="J298" i="4"/>
  <c r="I298" i="4"/>
  <c r="H298" i="4"/>
  <c r="G298" i="4"/>
  <c r="J297" i="4"/>
  <c r="I297" i="4"/>
  <c r="H297" i="4"/>
  <c r="G297" i="4"/>
  <c r="J296" i="4"/>
  <c r="I296" i="4"/>
  <c r="H296" i="4"/>
  <c r="G296" i="4"/>
  <c r="J295" i="4"/>
  <c r="I295" i="4"/>
  <c r="H295" i="4"/>
  <c r="G295" i="4"/>
  <c r="J294" i="4"/>
  <c r="I294" i="4"/>
  <c r="H294" i="4"/>
  <c r="G294" i="4"/>
  <c r="J293" i="4"/>
  <c r="I293" i="4"/>
  <c r="H293" i="4"/>
  <c r="G293" i="4"/>
  <c r="J292" i="4"/>
  <c r="I292" i="4"/>
  <c r="H292" i="4"/>
  <c r="G292" i="4"/>
  <c r="J291" i="4"/>
  <c r="I291" i="4"/>
  <c r="H291" i="4"/>
  <c r="G291" i="4"/>
  <c r="J290" i="4"/>
  <c r="I290" i="4"/>
  <c r="H290" i="4"/>
  <c r="G290" i="4"/>
  <c r="J289" i="4"/>
  <c r="I289" i="4"/>
  <c r="H289" i="4"/>
  <c r="G289" i="4"/>
  <c r="J288" i="4"/>
  <c r="I288" i="4"/>
  <c r="H288" i="4"/>
  <c r="G288" i="4"/>
  <c r="J287" i="4"/>
  <c r="I287" i="4"/>
  <c r="H287" i="4"/>
  <c r="G287" i="4"/>
  <c r="J286" i="4"/>
  <c r="I286" i="4"/>
  <c r="H286" i="4"/>
  <c r="G286" i="4"/>
  <c r="J285" i="4"/>
  <c r="I285" i="4"/>
  <c r="H285" i="4"/>
  <c r="G285" i="4"/>
  <c r="J284" i="4"/>
  <c r="I284" i="4"/>
  <c r="H284" i="4"/>
  <c r="G284" i="4"/>
  <c r="J283" i="4"/>
  <c r="I283" i="4"/>
  <c r="H283" i="4"/>
  <c r="G283" i="4"/>
  <c r="J282" i="4"/>
  <c r="I282" i="4"/>
  <c r="H282" i="4"/>
  <c r="G282" i="4"/>
  <c r="J281" i="4"/>
  <c r="I281" i="4"/>
  <c r="H281" i="4"/>
  <c r="G281" i="4"/>
  <c r="J280" i="4"/>
  <c r="I280" i="4"/>
  <c r="H280" i="4"/>
  <c r="G280" i="4"/>
  <c r="J279" i="4"/>
  <c r="I279" i="4"/>
  <c r="H279" i="4"/>
  <c r="G279" i="4"/>
  <c r="J278" i="4"/>
  <c r="I278" i="4"/>
  <c r="H278" i="4"/>
  <c r="G278" i="4"/>
  <c r="J277" i="4"/>
  <c r="I277" i="4"/>
  <c r="H277" i="4"/>
  <c r="G277" i="4"/>
  <c r="J276" i="4"/>
  <c r="I276" i="4"/>
  <c r="H276" i="4"/>
  <c r="G276" i="4"/>
  <c r="J275" i="4"/>
  <c r="I275" i="4"/>
  <c r="H275" i="4"/>
  <c r="G275" i="4"/>
  <c r="J274" i="4"/>
  <c r="I274" i="4"/>
  <c r="H274" i="4"/>
  <c r="G274" i="4"/>
  <c r="J273" i="4"/>
  <c r="I273" i="4"/>
  <c r="H273" i="4"/>
  <c r="G273" i="4"/>
  <c r="J272" i="4"/>
  <c r="I272" i="4"/>
  <c r="H272" i="4"/>
  <c r="G272" i="4"/>
  <c r="J271" i="4"/>
  <c r="I271" i="4"/>
  <c r="H271" i="4"/>
  <c r="G271" i="4"/>
  <c r="J270" i="4"/>
  <c r="I270" i="4"/>
  <c r="H270" i="4"/>
  <c r="G270" i="4"/>
  <c r="J269" i="4"/>
  <c r="I269" i="4"/>
  <c r="H269" i="4"/>
  <c r="G269" i="4"/>
  <c r="J268" i="4"/>
  <c r="I268" i="4"/>
  <c r="H268" i="4"/>
  <c r="G268" i="4"/>
  <c r="J267" i="4"/>
  <c r="I267" i="4"/>
  <c r="H267" i="4"/>
  <c r="G267" i="4"/>
  <c r="J266" i="4"/>
  <c r="I266" i="4"/>
  <c r="H266" i="4"/>
  <c r="G266" i="4"/>
  <c r="J265" i="4"/>
  <c r="I265" i="4"/>
  <c r="H265" i="4"/>
  <c r="G265" i="4"/>
  <c r="J264" i="4"/>
  <c r="I264" i="4"/>
  <c r="H264" i="4"/>
  <c r="G264" i="4"/>
  <c r="J263" i="4"/>
  <c r="I263" i="4"/>
  <c r="H263" i="4"/>
  <c r="G263" i="4"/>
  <c r="J262" i="4"/>
  <c r="I262" i="4"/>
  <c r="H262" i="4"/>
  <c r="G262" i="4"/>
  <c r="J261" i="4"/>
  <c r="I261" i="4"/>
  <c r="H261" i="4"/>
  <c r="G261" i="4"/>
  <c r="J260" i="4"/>
  <c r="I260" i="4"/>
  <c r="H260" i="4"/>
  <c r="G260" i="4"/>
  <c r="J259" i="4"/>
  <c r="I259" i="4"/>
  <c r="H259" i="4"/>
  <c r="G259" i="4"/>
  <c r="J258" i="4"/>
  <c r="I258" i="4"/>
  <c r="H258" i="4"/>
  <c r="G258" i="4"/>
  <c r="J257" i="4"/>
  <c r="I257" i="4"/>
  <c r="H257" i="4"/>
  <c r="G257" i="4"/>
  <c r="J256" i="4"/>
  <c r="I256" i="4"/>
  <c r="H256" i="4"/>
  <c r="G256" i="4"/>
  <c r="J255" i="4"/>
  <c r="I255" i="4"/>
  <c r="H255" i="4"/>
  <c r="G255" i="4"/>
  <c r="J254" i="4"/>
  <c r="I254" i="4"/>
  <c r="H254" i="4"/>
  <c r="G254" i="4"/>
  <c r="J253" i="4"/>
  <c r="I253" i="4"/>
  <c r="H253" i="4"/>
  <c r="G253" i="4"/>
  <c r="J252" i="4"/>
  <c r="I252" i="4"/>
  <c r="H252" i="4"/>
  <c r="G252" i="4"/>
  <c r="J251" i="4"/>
  <c r="I251" i="4"/>
  <c r="H251" i="4"/>
  <c r="G251" i="4"/>
  <c r="J250" i="4"/>
  <c r="I250" i="4"/>
  <c r="H250" i="4"/>
  <c r="G250" i="4"/>
  <c r="J249" i="4"/>
  <c r="I249" i="4"/>
  <c r="H249" i="4"/>
  <c r="G249" i="4"/>
  <c r="J248" i="4"/>
  <c r="I248" i="4"/>
  <c r="H248" i="4"/>
  <c r="G248" i="4"/>
  <c r="J247" i="4"/>
  <c r="I247" i="4"/>
  <c r="H247" i="4"/>
  <c r="G247" i="4"/>
  <c r="J246" i="4"/>
  <c r="I246" i="4"/>
  <c r="H246" i="4"/>
  <c r="G246" i="4"/>
  <c r="J245" i="4"/>
  <c r="I245" i="4"/>
  <c r="H245" i="4"/>
  <c r="G245" i="4"/>
  <c r="J244" i="4"/>
  <c r="I244" i="4"/>
  <c r="H244" i="4"/>
  <c r="G244" i="4"/>
  <c r="J243" i="4"/>
  <c r="I243" i="4"/>
  <c r="H243" i="4"/>
  <c r="G243" i="4"/>
  <c r="J242" i="4"/>
  <c r="I242" i="4"/>
  <c r="H242" i="4"/>
  <c r="G242" i="4"/>
  <c r="J241" i="4"/>
  <c r="I241" i="4"/>
  <c r="H241" i="4"/>
  <c r="G241" i="4"/>
  <c r="J240" i="4"/>
  <c r="I240" i="4"/>
  <c r="H240" i="4"/>
  <c r="G240" i="4"/>
  <c r="J239" i="4"/>
  <c r="I239" i="4"/>
  <c r="H239" i="4"/>
  <c r="G239" i="4"/>
  <c r="J238" i="4"/>
  <c r="I238" i="4"/>
  <c r="H238" i="4"/>
  <c r="G238" i="4"/>
  <c r="J237" i="4"/>
  <c r="I237" i="4"/>
  <c r="H237" i="4"/>
  <c r="G237" i="4"/>
  <c r="J236" i="4"/>
  <c r="I236" i="4"/>
  <c r="H236" i="4"/>
  <c r="G236" i="4"/>
  <c r="J235" i="4"/>
  <c r="I235" i="4"/>
  <c r="H235" i="4"/>
  <c r="G235" i="4"/>
  <c r="J234" i="4"/>
  <c r="I234" i="4"/>
  <c r="H234" i="4"/>
  <c r="G234" i="4"/>
  <c r="J233" i="4"/>
  <c r="I233" i="4"/>
  <c r="H233" i="4"/>
  <c r="G233" i="4"/>
  <c r="J232" i="4"/>
  <c r="I232" i="4"/>
  <c r="H232" i="4"/>
  <c r="G232" i="4"/>
  <c r="J231" i="4"/>
  <c r="I231" i="4"/>
  <c r="H231" i="4"/>
  <c r="G231" i="4"/>
  <c r="J230" i="4"/>
  <c r="I230" i="4"/>
  <c r="H230" i="4"/>
  <c r="G230" i="4"/>
  <c r="J229" i="4"/>
  <c r="I229" i="4"/>
  <c r="H229" i="4"/>
  <c r="G229" i="4"/>
  <c r="J228" i="4"/>
  <c r="I228" i="4"/>
  <c r="H228" i="4"/>
  <c r="G228" i="4"/>
  <c r="J227" i="4"/>
  <c r="I227" i="4"/>
  <c r="H227" i="4"/>
  <c r="G227" i="4"/>
  <c r="J226" i="4"/>
  <c r="I226" i="4"/>
  <c r="H226" i="4"/>
  <c r="G226" i="4"/>
  <c r="J225" i="4"/>
  <c r="I225" i="4"/>
  <c r="H225" i="4"/>
  <c r="G225" i="4"/>
  <c r="J224" i="4"/>
  <c r="I224" i="4"/>
  <c r="H224" i="4"/>
  <c r="G224" i="4"/>
  <c r="J223" i="4"/>
  <c r="I223" i="4"/>
  <c r="H223" i="4"/>
  <c r="G223" i="4"/>
  <c r="J222" i="4"/>
  <c r="I222" i="4"/>
  <c r="H222" i="4"/>
  <c r="G222" i="4"/>
  <c r="J221" i="4"/>
  <c r="I221" i="4"/>
  <c r="H221" i="4"/>
  <c r="G221" i="4"/>
  <c r="J220" i="4"/>
  <c r="I220" i="4"/>
  <c r="H220" i="4"/>
  <c r="G220" i="4"/>
  <c r="J219" i="4"/>
  <c r="I219" i="4"/>
  <c r="H219" i="4"/>
  <c r="G219" i="4"/>
  <c r="J218" i="4"/>
  <c r="I218" i="4"/>
  <c r="H218" i="4"/>
  <c r="G218" i="4"/>
  <c r="J217" i="4"/>
  <c r="I217" i="4"/>
  <c r="H217" i="4"/>
  <c r="G217" i="4"/>
  <c r="J216" i="4"/>
  <c r="I216" i="4"/>
  <c r="H216" i="4"/>
  <c r="G216" i="4"/>
  <c r="J215" i="4"/>
  <c r="I215" i="4"/>
  <c r="H215" i="4"/>
  <c r="G215" i="4"/>
  <c r="J214" i="4"/>
  <c r="I214" i="4"/>
  <c r="H214" i="4"/>
  <c r="G214" i="4"/>
  <c r="J213" i="4"/>
  <c r="I213" i="4"/>
  <c r="H213" i="4"/>
  <c r="G213" i="4"/>
  <c r="J212" i="4"/>
  <c r="I212" i="4"/>
  <c r="H212" i="4"/>
  <c r="G212" i="4"/>
  <c r="J211" i="4"/>
  <c r="I211" i="4"/>
  <c r="H211" i="4"/>
  <c r="G211" i="4"/>
  <c r="J210" i="4"/>
  <c r="I210" i="4"/>
  <c r="H210" i="4"/>
  <c r="G210" i="4"/>
  <c r="J209" i="4"/>
  <c r="I209" i="4"/>
  <c r="H209" i="4"/>
  <c r="G209" i="4"/>
  <c r="J208" i="4"/>
  <c r="I208" i="4"/>
  <c r="H208" i="4"/>
  <c r="G208" i="4"/>
  <c r="J207" i="4"/>
  <c r="I207" i="4"/>
  <c r="H207" i="4"/>
  <c r="G207" i="4"/>
  <c r="J206" i="4"/>
  <c r="I206" i="4"/>
  <c r="H206" i="4"/>
  <c r="G206" i="4"/>
  <c r="J205" i="4"/>
  <c r="I205" i="4"/>
  <c r="H205" i="4"/>
  <c r="G205" i="4"/>
  <c r="J204" i="4"/>
  <c r="I204" i="4"/>
  <c r="H204" i="4"/>
  <c r="G204" i="4"/>
  <c r="J203" i="4"/>
  <c r="I203" i="4"/>
  <c r="H203" i="4"/>
  <c r="G203" i="4"/>
  <c r="J202" i="4"/>
  <c r="I202" i="4"/>
  <c r="H202" i="4"/>
  <c r="G202" i="4"/>
  <c r="J201" i="4"/>
  <c r="I201" i="4"/>
  <c r="H201" i="4"/>
  <c r="G201" i="4"/>
  <c r="J200" i="4"/>
  <c r="I200" i="4"/>
  <c r="H200" i="4"/>
  <c r="G200" i="4"/>
  <c r="J199" i="4"/>
  <c r="I199" i="4"/>
  <c r="H199" i="4"/>
  <c r="G199" i="4"/>
  <c r="J198" i="4"/>
  <c r="I198" i="4"/>
  <c r="H198" i="4"/>
  <c r="G198" i="4"/>
  <c r="J197" i="4"/>
  <c r="I197" i="4"/>
  <c r="H197" i="4"/>
  <c r="G197" i="4"/>
  <c r="J196" i="4"/>
  <c r="I196" i="4"/>
  <c r="H196" i="4"/>
  <c r="G196" i="4"/>
  <c r="J195" i="4"/>
  <c r="I195" i="4"/>
  <c r="H195" i="4"/>
  <c r="G195" i="4"/>
  <c r="J194" i="4"/>
  <c r="I194" i="4"/>
  <c r="H194" i="4"/>
  <c r="G194" i="4"/>
  <c r="J193" i="4"/>
  <c r="I193" i="4"/>
  <c r="H193" i="4"/>
  <c r="G193" i="4"/>
  <c r="J192" i="4"/>
  <c r="I192" i="4"/>
  <c r="H192" i="4"/>
  <c r="G192" i="4"/>
  <c r="J191" i="4"/>
  <c r="I191" i="4"/>
  <c r="H191" i="4"/>
  <c r="G191" i="4"/>
  <c r="J190" i="4"/>
  <c r="I190" i="4"/>
  <c r="H190" i="4"/>
  <c r="G190" i="4"/>
  <c r="J189" i="4"/>
  <c r="I189" i="4"/>
  <c r="H189" i="4"/>
  <c r="G189" i="4"/>
  <c r="J188" i="4"/>
  <c r="I188" i="4"/>
  <c r="H188" i="4"/>
  <c r="G188" i="4"/>
  <c r="J187" i="4"/>
  <c r="I187" i="4"/>
  <c r="H187" i="4"/>
  <c r="G187" i="4"/>
  <c r="J186" i="4"/>
  <c r="I186" i="4"/>
  <c r="H186" i="4"/>
  <c r="G186" i="4"/>
  <c r="J185" i="4"/>
  <c r="I185" i="4"/>
  <c r="H185" i="4"/>
  <c r="G185" i="4"/>
  <c r="J184" i="4"/>
  <c r="I184" i="4"/>
  <c r="H184" i="4"/>
  <c r="G184" i="4"/>
  <c r="J183" i="4"/>
  <c r="I183" i="4"/>
  <c r="H183" i="4"/>
  <c r="G183" i="4"/>
  <c r="J182" i="4"/>
  <c r="I182" i="4"/>
  <c r="H182" i="4"/>
  <c r="G182" i="4"/>
  <c r="J181" i="4"/>
  <c r="I181" i="4"/>
  <c r="H181" i="4"/>
  <c r="G181" i="4"/>
  <c r="J180" i="4"/>
  <c r="I180" i="4"/>
  <c r="H180" i="4"/>
  <c r="G180" i="4"/>
  <c r="J179" i="4"/>
  <c r="I179" i="4"/>
  <c r="H179" i="4"/>
  <c r="G179" i="4"/>
  <c r="J178" i="4"/>
  <c r="I178" i="4"/>
  <c r="H178" i="4"/>
  <c r="G178" i="4"/>
  <c r="J177" i="4"/>
  <c r="I177" i="4"/>
  <c r="H177" i="4"/>
  <c r="G177" i="4"/>
  <c r="J176" i="4"/>
  <c r="I176" i="4"/>
  <c r="H176" i="4"/>
  <c r="G176" i="4"/>
  <c r="J175" i="4"/>
  <c r="I175" i="4"/>
  <c r="H175" i="4"/>
  <c r="G175" i="4"/>
  <c r="J174" i="4"/>
  <c r="I174" i="4"/>
  <c r="H174" i="4"/>
  <c r="G174" i="4"/>
  <c r="J173" i="4"/>
  <c r="I173" i="4"/>
  <c r="H173" i="4"/>
  <c r="G173" i="4"/>
  <c r="J172" i="4"/>
  <c r="I172" i="4"/>
  <c r="H172" i="4"/>
  <c r="G172" i="4"/>
  <c r="J171" i="4"/>
  <c r="I171" i="4"/>
  <c r="H171" i="4"/>
  <c r="G171" i="4"/>
  <c r="J170" i="4"/>
  <c r="I170" i="4"/>
  <c r="H170" i="4"/>
  <c r="G170" i="4"/>
  <c r="J169" i="4"/>
  <c r="I169" i="4"/>
  <c r="H169" i="4"/>
  <c r="G169" i="4"/>
  <c r="J168" i="4"/>
  <c r="I168" i="4"/>
  <c r="H168" i="4"/>
  <c r="G168" i="4"/>
  <c r="J167" i="4"/>
  <c r="I167" i="4"/>
  <c r="H167" i="4"/>
  <c r="G167" i="4"/>
  <c r="J166" i="4"/>
  <c r="I166" i="4"/>
  <c r="H166" i="4"/>
  <c r="G166" i="4"/>
  <c r="J165" i="4"/>
  <c r="I165" i="4"/>
  <c r="H165" i="4"/>
  <c r="G165" i="4"/>
  <c r="J164" i="4"/>
  <c r="I164" i="4"/>
  <c r="H164" i="4"/>
  <c r="G164" i="4"/>
  <c r="J163" i="4"/>
  <c r="I163" i="4"/>
  <c r="H163" i="4"/>
  <c r="G163" i="4"/>
  <c r="J162" i="4"/>
  <c r="I162" i="4"/>
  <c r="H162" i="4"/>
  <c r="G162" i="4"/>
  <c r="J161" i="4"/>
  <c r="I161" i="4"/>
  <c r="H161" i="4"/>
  <c r="G161" i="4"/>
  <c r="J160" i="4"/>
  <c r="I160" i="4"/>
  <c r="H160" i="4"/>
  <c r="G160" i="4"/>
  <c r="J159" i="4"/>
  <c r="I159" i="4"/>
  <c r="H159" i="4"/>
  <c r="G159" i="4"/>
  <c r="J158" i="4"/>
  <c r="I158" i="4"/>
  <c r="H158" i="4"/>
  <c r="G158" i="4"/>
  <c r="J157" i="4"/>
  <c r="I157" i="4"/>
  <c r="H157" i="4"/>
  <c r="G157" i="4"/>
  <c r="J156" i="4"/>
  <c r="I156" i="4"/>
  <c r="H156" i="4"/>
  <c r="G156" i="4"/>
  <c r="J155" i="4"/>
  <c r="I155" i="4"/>
  <c r="H155" i="4"/>
  <c r="G155" i="4"/>
  <c r="J154" i="4"/>
  <c r="I154" i="4"/>
  <c r="H154" i="4"/>
  <c r="G154" i="4"/>
  <c r="J153" i="4"/>
  <c r="I153" i="4"/>
  <c r="H153" i="4"/>
  <c r="G153" i="4"/>
  <c r="J152" i="4"/>
  <c r="I152" i="4"/>
  <c r="H152" i="4"/>
  <c r="G152" i="4"/>
  <c r="J151" i="4"/>
  <c r="I151" i="4"/>
  <c r="H151" i="4"/>
  <c r="G151" i="4"/>
  <c r="J150" i="4"/>
  <c r="I150" i="4"/>
  <c r="H150" i="4"/>
  <c r="G150" i="4"/>
  <c r="J149" i="4"/>
  <c r="I149" i="4"/>
  <c r="H149" i="4"/>
  <c r="G149" i="4"/>
  <c r="J148" i="4"/>
  <c r="I148" i="4"/>
  <c r="H148" i="4"/>
  <c r="G148" i="4"/>
  <c r="J147" i="4"/>
  <c r="I147" i="4"/>
  <c r="H147" i="4"/>
  <c r="G147" i="4"/>
  <c r="J146" i="4"/>
  <c r="I146" i="4"/>
  <c r="H146" i="4"/>
  <c r="G146" i="4"/>
  <c r="J145" i="4"/>
  <c r="I145" i="4"/>
  <c r="H145" i="4"/>
  <c r="G145" i="4"/>
  <c r="J144" i="4"/>
  <c r="I144" i="4"/>
  <c r="H144" i="4"/>
  <c r="G144" i="4"/>
  <c r="J143" i="4"/>
  <c r="I143" i="4"/>
  <c r="H143" i="4"/>
  <c r="G143" i="4"/>
  <c r="J142" i="4"/>
  <c r="I142" i="4"/>
  <c r="H142" i="4"/>
  <c r="G142" i="4"/>
  <c r="J141" i="4"/>
  <c r="I141" i="4"/>
  <c r="H141" i="4"/>
  <c r="G141" i="4"/>
  <c r="J140" i="4"/>
  <c r="I140" i="4"/>
  <c r="H140" i="4"/>
  <c r="G140" i="4"/>
  <c r="J139" i="4"/>
  <c r="I139" i="4"/>
  <c r="H139" i="4"/>
  <c r="G139" i="4"/>
  <c r="J138" i="4"/>
  <c r="I138" i="4"/>
  <c r="H138" i="4"/>
  <c r="G138" i="4"/>
  <c r="J137" i="4"/>
  <c r="I137" i="4"/>
  <c r="H137" i="4"/>
  <c r="G137" i="4"/>
  <c r="J136" i="4"/>
  <c r="I136" i="4"/>
  <c r="H136" i="4"/>
  <c r="G136" i="4"/>
  <c r="J135" i="4"/>
  <c r="I135" i="4"/>
  <c r="H135" i="4"/>
  <c r="G135" i="4"/>
  <c r="J134" i="4"/>
  <c r="I134" i="4"/>
  <c r="H134" i="4"/>
  <c r="G134" i="4"/>
  <c r="J133" i="4"/>
  <c r="I133" i="4"/>
  <c r="H133" i="4"/>
  <c r="G133" i="4"/>
  <c r="J132" i="4"/>
  <c r="I132" i="4"/>
  <c r="H132" i="4"/>
  <c r="G132" i="4"/>
  <c r="J131" i="4"/>
  <c r="I131" i="4"/>
  <c r="H131" i="4"/>
  <c r="G131" i="4"/>
  <c r="J130" i="4"/>
  <c r="I130" i="4"/>
  <c r="H130" i="4"/>
  <c r="G130" i="4"/>
  <c r="J129" i="4"/>
  <c r="I129" i="4"/>
  <c r="H129" i="4"/>
  <c r="G129" i="4"/>
  <c r="J128" i="4"/>
  <c r="I128" i="4"/>
  <c r="H128" i="4"/>
  <c r="G128" i="4"/>
  <c r="J127" i="4"/>
  <c r="I127" i="4"/>
  <c r="H127" i="4"/>
  <c r="G127" i="4"/>
  <c r="J126" i="4"/>
  <c r="I126" i="4"/>
  <c r="H126" i="4"/>
  <c r="G126" i="4"/>
  <c r="J125" i="4"/>
  <c r="I125" i="4"/>
  <c r="H125" i="4"/>
  <c r="G125" i="4"/>
  <c r="J124" i="4"/>
  <c r="I124" i="4"/>
  <c r="H124" i="4"/>
  <c r="G124" i="4"/>
  <c r="J123" i="4"/>
  <c r="I123" i="4"/>
  <c r="H123" i="4"/>
  <c r="G123" i="4"/>
  <c r="J122" i="4"/>
  <c r="I122" i="4"/>
  <c r="H122" i="4"/>
  <c r="G122" i="4"/>
  <c r="J121" i="4"/>
  <c r="I121" i="4"/>
  <c r="H121" i="4"/>
  <c r="G121" i="4"/>
  <c r="J120" i="4"/>
  <c r="I120" i="4"/>
  <c r="H120" i="4"/>
  <c r="G120" i="4"/>
  <c r="J119" i="4"/>
  <c r="I119" i="4"/>
  <c r="H119" i="4"/>
  <c r="G119" i="4"/>
  <c r="J118" i="4"/>
  <c r="I118" i="4"/>
  <c r="H118" i="4"/>
  <c r="G118" i="4"/>
  <c r="J117" i="4"/>
  <c r="I117" i="4"/>
  <c r="H117" i="4"/>
  <c r="G117" i="4"/>
  <c r="J116" i="4"/>
  <c r="I116" i="4"/>
  <c r="H116" i="4"/>
  <c r="G116" i="4"/>
  <c r="J115" i="4"/>
  <c r="I115" i="4"/>
  <c r="H115" i="4"/>
  <c r="G115" i="4"/>
  <c r="J114" i="4"/>
  <c r="I114" i="4"/>
  <c r="H114" i="4"/>
  <c r="G114" i="4"/>
  <c r="J113" i="4"/>
  <c r="I113" i="4"/>
  <c r="H113" i="4"/>
  <c r="G113" i="4"/>
  <c r="J112" i="4"/>
  <c r="I112" i="4"/>
  <c r="H112" i="4"/>
  <c r="G112" i="4"/>
  <c r="J111" i="4"/>
  <c r="I111" i="4"/>
  <c r="H111" i="4"/>
  <c r="G111" i="4"/>
  <c r="J110" i="4"/>
  <c r="I110" i="4"/>
  <c r="H110" i="4"/>
  <c r="G110" i="4"/>
  <c r="J109" i="4"/>
  <c r="I109" i="4"/>
  <c r="H109" i="4"/>
  <c r="G109" i="4"/>
  <c r="J108" i="4"/>
  <c r="I108" i="4"/>
  <c r="H108" i="4"/>
  <c r="G108" i="4"/>
  <c r="J107" i="4"/>
  <c r="I107" i="4"/>
  <c r="H107" i="4"/>
  <c r="G107" i="4"/>
  <c r="J106" i="4"/>
  <c r="I106" i="4"/>
  <c r="H106" i="4"/>
  <c r="G106" i="4"/>
  <c r="J105" i="4"/>
  <c r="I105" i="4"/>
  <c r="H105" i="4"/>
  <c r="G105" i="4"/>
  <c r="J104" i="4"/>
  <c r="I104" i="4"/>
  <c r="H104" i="4"/>
  <c r="G104" i="4"/>
  <c r="J103" i="4"/>
  <c r="I103" i="4"/>
  <c r="H103" i="4"/>
  <c r="G103" i="4"/>
  <c r="J102" i="4"/>
  <c r="I102" i="4"/>
  <c r="H102" i="4"/>
  <c r="G102" i="4"/>
  <c r="J101" i="4"/>
  <c r="I101" i="4"/>
  <c r="H101" i="4"/>
  <c r="G101" i="4"/>
  <c r="J100" i="4"/>
  <c r="I100" i="4"/>
  <c r="H100" i="4"/>
  <c r="G100" i="4"/>
  <c r="J99" i="4"/>
  <c r="I99" i="4"/>
  <c r="H99" i="4"/>
  <c r="G99" i="4"/>
  <c r="J98" i="4"/>
  <c r="I98" i="4"/>
  <c r="H98" i="4"/>
  <c r="G98" i="4"/>
  <c r="J97" i="4"/>
  <c r="I97" i="4"/>
  <c r="H97" i="4"/>
  <c r="G97" i="4"/>
  <c r="J96" i="4"/>
  <c r="I96" i="4"/>
  <c r="H96" i="4"/>
  <c r="G96" i="4"/>
  <c r="J95" i="4"/>
  <c r="I95" i="4"/>
  <c r="H95" i="4"/>
  <c r="G95" i="4"/>
  <c r="J94" i="4"/>
  <c r="I94" i="4"/>
  <c r="H94" i="4"/>
  <c r="G94" i="4"/>
  <c r="J93" i="4"/>
  <c r="I93" i="4"/>
  <c r="H93" i="4"/>
  <c r="G93" i="4"/>
  <c r="J92" i="4"/>
  <c r="I92" i="4"/>
  <c r="H92" i="4"/>
  <c r="G92" i="4"/>
  <c r="J91" i="4"/>
  <c r="I91" i="4"/>
  <c r="H91" i="4"/>
  <c r="G91" i="4"/>
  <c r="J90" i="4"/>
  <c r="I90" i="4"/>
  <c r="H90" i="4"/>
  <c r="G90" i="4"/>
  <c r="J89" i="4"/>
  <c r="I89" i="4"/>
  <c r="H89" i="4"/>
  <c r="G89" i="4"/>
  <c r="J88" i="4"/>
  <c r="I88" i="4"/>
  <c r="H88" i="4"/>
  <c r="G88" i="4"/>
  <c r="J87" i="4"/>
  <c r="I87" i="4"/>
  <c r="H87" i="4"/>
  <c r="G87" i="4"/>
  <c r="J86" i="4"/>
  <c r="I86" i="4"/>
  <c r="H86" i="4"/>
  <c r="G86" i="4"/>
  <c r="J85" i="4"/>
  <c r="I85" i="4"/>
  <c r="H85" i="4"/>
  <c r="G85" i="4"/>
  <c r="J84" i="4"/>
  <c r="I84" i="4"/>
  <c r="H84" i="4"/>
  <c r="G84" i="4"/>
  <c r="J83" i="4"/>
  <c r="I83" i="4"/>
  <c r="H83" i="4"/>
  <c r="G83" i="4"/>
  <c r="J82" i="4"/>
  <c r="I82" i="4"/>
  <c r="H82" i="4"/>
  <c r="G82" i="4"/>
  <c r="J81" i="4"/>
  <c r="I81" i="4"/>
  <c r="H81" i="4"/>
  <c r="G81" i="4"/>
  <c r="J80" i="4"/>
  <c r="I80" i="4"/>
  <c r="H80" i="4"/>
  <c r="G80" i="4"/>
  <c r="J79" i="4"/>
  <c r="I79" i="4"/>
  <c r="H79" i="4"/>
  <c r="G79" i="4"/>
  <c r="J78" i="4"/>
  <c r="I78" i="4"/>
  <c r="H78" i="4"/>
  <c r="G78" i="4"/>
  <c r="J77" i="4"/>
  <c r="I77" i="4"/>
  <c r="H77" i="4"/>
  <c r="G77" i="4"/>
  <c r="J76" i="4"/>
  <c r="I76" i="4"/>
  <c r="H76" i="4"/>
  <c r="G76" i="4"/>
  <c r="J75" i="4"/>
  <c r="I75" i="4"/>
  <c r="H75" i="4"/>
  <c r="G75" i="4"/>
  <c r="J74" i="4"/>
  <c r="I74" i="4"/>
  <c r="H74" i="4"/>
  <c r="G74" i="4"/>
  <c r="J73" i="4"/>
  <c r="I73" i="4"/>
  <c r="H73" i="4"/>
  <c r="G73" i="4"/>
  <c r="J72" i="4"/>
  <c r="I72" i="4"/>
  <c r="H72" i="4"/>
  <c r="G72" i="4"/>
  <c r="J71" i="4"/>
  <c r="I71" i="4"/>
  <c r="H71" i="4"/>
  <c r="G71" i="4"/>
  <c r="J70" i="4"/>
  <c r="I70" i="4"/>
  <c r="H70" i="4"/>
  <c r="G70" i="4"/>
  <c r="J69" i="4"/>
  <c r="I69" i="4"/>
  <c r="H69" i="4"/>
  <c r="G69" i="4"/>
  <c r="J68" i="4"/>
  <c r="I68" i="4"/>
  <c r="H68" i="4"/>
  <c r="G68" i="4"/>
  <c r="J67" i="4"/>
  <c r="I67" i="4"/>
  <c r="H67" i="4"/>
  <c r="G67" i="4"/>
  <c r="J66" i="4"/>
  <c r="I66" i="4"/>
  <c r="H66" i="4"/>
  <c r="G66" i="4"/>
  <c r="J65" i="4"/>
  <c r="I65" i="4"/>
  <c r="H65" i="4"/>
  <c r="G65" i="4"/>
  <c r="J64" i="4"/>
  <c r="I64" i="4"/>
  <c r="H64" i="4"/>
  <c r="G64" i="4"/>
  <c r="J63" i="4"/>
  <c r="I63" i="4"/>
  <c r="H63" i="4"/>
  <c r="G63" i="4"/>
  <c r="J62" i="4"/>
  <c r="I62" i="4"/>
  <c r="H62" i="4"/>
  <c r="G62" i="4"/>
  <c r="J61" i="4"/>
  <c r="I61" i="4"/>
  <c r="H61" i="4"/>
  <c r="G61" i="4"/>
  <c r="J60" i="4"/>
  <c r="I60" i="4"/>
  <c r="H60" i="4"/>
  <c r="G60" i="4"/>
  <c r="J59" i="4"/>
  <c r="I59" i="4"/>
  <c r="H59" i="4"/>
  <c r="G59" i="4"/>
  <c r="J58" i="4"/>
  <c r="I58" i="4"/>
  <c r="H58" i="4"/>
  <c r="G58" i="4"/>
  <c r="J57" i="4"/>
  <c r="I57" i="4"/>
  <c r="H57" i="4"/>
  <c r="G57" i="4"/>
  <c r="J56" i="4"/>
  <c r="I56" i="4"/>
  <c r="H56" i="4"/>
  <c r="G56" i="4"/>
  <c r="J55" i="4"/>
  <c r="I55" i="4"/>
  <c r="H55" i="4"/>
  <c r="G55" i="4"/>
  <c r="J54" i="4"/>
  <c r="I54" i="4"/>
  <c r="H54" i="4"/>
  <c r="G54" i="4"/>
  <c r="J53" i="4"/>
  <c r="I53" i="4"/>
  <c r="H53" i="4"/>
  <c r="G53" i="4"/>
  <c r="J52" i="4"/>
  <c r="I52" i="4"/>
  <c r="H52" i="4"/>
  <c r="G52" i="4"/>
  <c r="J51" i="4"/>
  <c r="I51" i="4"/>
  <c r="H51" i="4"/>
  <c r="G51" i="4"/>
  <c r="J50" i="4"/>
  <c r="I50" i="4"/>
  <c r="H50" i="4"/>
  <c r="G50" i="4"/>
  <c r="J49" i="4"/>
  <c r="I49" i="4"/>
  <c r="H49" i="4"/>
  <c r="G49" i="4"/>
  <c r="J48" i="4"/>
  <c r="I48" i="4"/>
  <c r="H48" i="4"/>
  <c r="G48" i="4"/>
  <c r="J47" i="4"/>
  <c r="I47" i="4"/>
  <c r="H47" i="4"/>
  <c r="G47" i="4"/>
  <c r="J46" i="4"/>
  <c r="I46" i="4"/>
  <c r="H46" i="4"/>
  <c r="G46" i="4"/>
  <c r="J45" i="4"/>
  <c r="I45" i="4"/>
  <c r="H45" i="4"/>
  <c r="G45" i="4"/>
  <c r="J44" i="4"/>
  <c r="I44" i="4"/>
  <c r="H44" i="4"/>
  <c r="G44" i="4"/>
  <c r="J43" i="4"/>
  <c r="I43" i="4"/>
  <c r="H43" i="4"/>
  <c r="G43" i="4"/>
  <c r="J42" i="4"/>
  <c r="I42" i="4"/>
  <c r="H42" i="4"/>
  <c r="G42" i="4"/>
  <c r="J41" i="4"/>
  <c r="I41" i="4"/>
  <c r="H41" i="4"/>
  <c r="G41" i="4"/>
  <c r="J40" i="4"/>
  <c r="I40" i="4"/>
  <c r="H40" i="4"/>
  <c r="G40" i="4"/>
  <c r="J39" i="4"/>
  <c r="I39" i="4"/>
  <c r="H39" i="4"/>
  <c r="G39" i="4"/>
  <c r="J38" i="4"/>
  <c r="I38" i="4"/>
  <c r="H38" i="4"/>
  <c r="G38" i="4"/>
  <c r="J37" i="4"/>
  <c r="I37" i="4"/>
  <c r="H37" i="4"/>
  <c r="G37" i="4"/>
  <c r="J36" i="4"/>
  <c r="I36" i="4"/>
  <c r="H36" i="4"/>
  <c r="G36" i="4"/>
  <c r="J35" i="4"/>
  <c r="I35" i="4"/>
  <c r="H35" i="4"/>
  <c r="G35" i="4"/>
  <c r="J34" i="4"/>
  <c r="I34" i="4"/>
  <c r="H34" i="4"/>
  <c r="G34" i="4"/>
  <c r="J33" i="4"/>
  <c r="I33" i="4"/>
  <c r="H33" i="4"/>
  <c r="G33" i="4"/>
  <c r="J32" i="4"/>
  <c r="I32" i="4"/>
  <c r="H32" i="4"/>
  <c r="G32" i="4"/>
  <c r="J31" i="4"/>
  <c r="I31" i="4"/>
  <c r="H31" i="4"/>
  <c r="G31" i="4"/>
  <c r="J30" i="4"/>
  <c r="I30" i="4"/>
  <c r="H30" i="4"/>
  <c r="G30" i="4"/>
  <c r="J29" i="4"/>
  <c r="I29" i="4"/>
  <c r="H29" i="4"/>
  <c r="G29" i="4"/>
  <c r="J28" i="4"/>
  <c r="I28" i="4"/>
  <c r="H28" i="4"/>
  <c r="G28" i="4"/>
  <c r="J27" i="4"/>
  <c r="I27" i="4"/>
  <c r="H27" i="4"/>
  <c r="G27" i="4"/>
  <c r="J26" i="4"/>
  <c r="I26" i="4"/>
  <c r="H26" i="4"/>
  <c r="G26" i="4"/>
  <c r="J25" i="4"/>
  <c r="I25" i="4"/>
  <c r="H25" i="4"/>
  <c r="G25" i="4"/>
  <c r="J24" i="4"/>
  <c r="I24" i="4"/>
  <c r="H24" i="4"/>
  <c r="G24" i="4"/>
  <c r="J23" i="4"/>
  <c r="I23" i="4"/>
  <c r="H23" i="4"/>
  <c r="G23" i="4"/>
  <c r="J22" i="4"/>
  <c r="I22" i="4"/>
  <c r="H22" i="4"/>
  <c r="G22" i="4"/>
  <c r="J21" i="4"/>
  <c r="I21" i="4"/>
  <c r="H21" i="4"/>
  <c r="G21" i="4"/>
  <c r="J20" i="4"/>
  <c r="I20" i="4"/>
  <c r="H20" i="4"/>
  <c r="G20" i="4"/>
  <c r="J19" i="4"/>
  <c r="I19" i="4"/>
  <c r="H19" i="4"/>
  <c r="G19" i="4"/>
  <c r="J18" i="4"/>
  <c r="I18" i="4"/>
  <c r="H18" i="4"/>
  <c r="G18" i="4"/>
  <c r="J17" i="4"/>
  <c r="I17" i="4"/>
  <c r="H17" i="4"/>
  <c r="G17" i="4"/>
  <c r="J16" i="4"/>
  <c r="I16" i="4"/>
  <c r="H16" i="4"/>
  <c r="G16" i="4"/>
  <c r="J15" i="4"/>
  <c r="I15" i="4"/>
  <c r="H15" i="4"/>
  <c r="G15" i="4"/>
  <c r="J14" i="4"/>
  <c r="I14" i="4"/>
  <c r="H14" i="4"/>
  <c r="G14" i="4"/>
  <c r="J13" i="4"/>
  <c r="I13" i="4"/>
  <c r="H13" i="4"/>
  <c r="G13" i="4"/>
  <c r="J12" i="4"/>
  <c r="I12" i="4"/>
  <c r="H12" i="4"/>
  <c r="G12" i="4"/>
  <c r="J11" i="4"/>
  <c r="I11" i="4"/>
  <c r="H11" i="4"/>
  <c r="G11" i="4"/>
  <c r="J10" i="4"/>
  <c r="I10" i="4"/>
  <c r="H10" i="4"/>
  <c r="G10" i="4"/>
  <c r="J9" i="4"/>
  <c r="I9" i="4"/>
  <c r="H9" i="4"/>
  <c r="G9" i="4"/>
  <c r="J8" i="4"/>
  <c r="I8" i="4"/>
  <c r="H8" i="4"/>
  <c r="G8" i="4"/>
  <c r="J7" i="4"/>
  <c r="I7" i="4"/>
  <c r="H7" i="4"/>
  <c r="G7" i="4"/>
  <c r="J6" i="4"/>
  <c r="I6" i="4"/>
  <c r="H6" i="4"/>
  <c r="G6" i="4"/>
  <c r="J5" i="4"/>
  <c r="I5" i="4"/>
  <c r="H5" i="4"/>
  <c r="G5" i="4"/>
  <c r="H503" i="3"/>
  <c r="G503" i="3"/>
  <c r="F503" i="3"/>
  <c r="H502" i="3"/>
  <c r="G502" i="3"/>
  <c r="F502" i="3"/>
  <c r="H501" i="3"/>
  <c r="G501" i="3"/>
  <c r="F501" i="3"/>
  <c r="H500" i="3"/>
  <c r="G500" i="3"/>
  <c r="F500" i="3"/>
  <c r="H499" i="3"/>
  <c r="G499" i="3"/>
  <c r="F499" i="3"/>
  <c r="H498" i="3"/>
  <c r="G498" i="3"/>
  <c r="F498" i="3"/>
  <c r="H497" i="3"/>
  <c r="G497" i="3"/>
  <c r="F497" i="3"/>
  <c r="H496" i="3"/>
  <c r="G496" i="3"/>
  <c r="F496" i="3"/>
  <c r="H495" i="3"/>
  <c r="G495" i="3"/>
  <c r="F495" i="3"/>
  <c r="H494" i="3"/>
  <c r="G494" i="3"/>
  <c r="F494" i="3"/>
  <c r="H493" i="3"/>
  <c r="G493" i="3"/>
  <c r="F493" i="3"/>
  <c r="H492" i="3"/>
  <c r="G492" i="3"/>
  <c r="F492" i="3"/>
  <c r="H491" i="3"/>
  <c r="G491" i="3"/>
  <c r="F491" i="3"/>
  <c r="H490" i="3"/>
  <c r="G490" i="3"/>
  <c r="F490" i="3"/>
  <c r="H489" i="3"/>
  <c r="G489" i="3"/>
  <c r="F489" i="3"/>
  <c r="H488" i="3"/>
  <c r="G488" i="3"/>
  <c r="F488" i="3"/>
  <c r="H487" i="3"/>
  <c r="G487" i="3"/>
  <c r="F487" i="3"/>
  <c r="H486" i="3"/>
  <c r="G486" i="3"/>
  <c r="F486" i="3"/>
  <c r="H485" i="3"/>
  <c r="G485" i="3"/>
  <c r="F485" i="3"/>
  <c r="H484" i="3"/>
  <c r="G484" i="3"/>
  <c r="F484" i="3"/>
  <c r="H483" i="3"/>
  <c r="G483" i="3"/>
  <c r="F483" i="3"/>
  <c r="H482" i="3"/>
  <c r="G482" i="3"/>
  <c r="F482" i="3"/>
  <c r="H481" i="3"/>
  <c r="G481" i="3"/>
  <c r="F481" i="3"/>
  <c r="H480" i="3"/>
  <c r="G480" i="3"/>
  <c r="F480" i="3"/>
  <c r="H479" i="3"/>
  <c r="G479" i="3"/>
  <c r="F479" i="3"/>
  <c r="H478" i="3"/>
  <c r="G478" i="3"/>
  <c r="F478" i="3"/>
  <c r="H477" i="3"/>
  <c r="G477" i="3"/>
  <c r="F477" i="3"/>
  <c r="H476" i="3"/>
  <c r="G476" i="3"/>
  <c r="F476" i="3"/>
  <c r="H475" i="3"/>
  <c r="G475" i="3"/>
  <c r="F475" i="3"/>
  <c r="H474" i="3"/>
  <c r="I474" i="3" s="1"/>
  <c r="G474" i="3"/>
  <c r="F474" i="3"/>
  <c r="H473" i="3"/>
  <c r="G473" i="3"/>
  <c r="F473" i="3"/>
  <c r="H472" i="3"/>
  <c r="G472" i="3"/>
  <c r="F472" i="3"/>
  <c r="H471" i="3"/>
  <c r="G471" i="3"/>
  <c r="F471" i="3"/>
  <c r="H470" i="3"/>
  <c r="G470" i="3"/>
  <c r="F470" i="3"/>
  <c r="H469" i="3"/>
  <c r="G469" i="3"/>
  <c r="F469" i="3"/>
  <c r="H468" i="3"/>
  <c r="G468" i="3"/>
  <c r="F468" i="3"/>
  <c r="H467" i="3"/>
  <c r="G467" i="3"/>
  <c r="F467" i="3"/>
  <c r="H466" i="3"/>
  <c r="I466" i="3" s="1"/>
  <c r="G466" i="3"/>
  <c r="F466" i="3"/>
  <c r="H465" i="3"/>
  <c r="G465" i="3"/>
  <c r="F465" i="3"/>
  <c r="H464" i="3"/>
  <c r="G464" i="3"/>
  <c r="F464" i="3"/>
  <c r="H463" i="3"/>
  <c r="G463" i="3"/>
  <c r="F463" i="3"/>
  <c r="H462" i="3"/>
  <c r="G462" i="3"/>
  <c r="F462" i="3"/>
  <c r="H461" i="3"/>
  <c r="G461" i="3"/>
  <c r="F461" i="3"/>
  <c r="H460" i="3"/>
  <c r="G460" i="3"/>
  <c r="F460" i="3"/>
  <c r="H459" i="3"/>
  <c r="G459" i="3"/>
  <c r="F459" i="3"/>
  <c r="H458" i="3"/>
  <c r="G458" i="3"/>
  <c r="F458" i="3"/>
  <c r="H457" i="3"/>
  <c r="G457" i="3"/>
  <c r="F457" i="3"/>
  <c r="H456" i="3"/>
  <c r="G456" i="3"/>
  <c r="F456" i="3"/>
  <c r="H455" i="3"/>
  <c r="G455" i="3"/>
  <c r="F455" i="3"/>
  <c r="H454" i="3"/>
  <c r="G454" i="3"/>
  <c r="F454" i="3"/>
  <c r="H453" i="3"/>
  <c r="G453" i="3"/>
  <c r="F453" i="3"/>
  <c r="H452" i="3"/>
  <c r="G452" i="3"/>
  <c r="F452" i="3"/>
  <c r="H451" i="3"/>
  <c r="G451" i="3"/>
  <c r="F451" i="3"/>
  <c r="H450" i="3"/>
  <c r="G450" i="3"/>
  <c r="F450" i="3"/>
  <c r="H449" i="3"/>
  <c r="G449" i="3"/>
  <c r="F449" i="3"/>
  <c r="H448" i="3"/>
  <c r="G448" i="3"/>
  <c r="F448" i="3"/>
  <c r="H447" i="3"/>
  <c r="G447" i="3"/>
  <c r="F447" i="3"/>
  <c r="H446" i="3"/>
  <c r="G446" i="3"/>
  <c r="F446" i="3"/>
  <c r="H445" i="3"/>
  <c r="G445" i="3"/>
  <c r="F445" i="3"/>
  <c r="H444" i="3"/>
  <c r="G444" i="3"/>
  <c r="F444" i="3"/>
  <c r="H443" i="3"/>
  <c r="G443" i="3"/>
  <c r="F443" i="3"/>
  <c r="H442" i="3"/>
  <c r="I442" i="3" s="1"/>
  <c r="G442" i="3"/>
  <c r="F442" i="3"/>
  <c r="H441" i="3"/>
  <c r="G441" i="3"/>
  <c r="F441" i="3"/>
  <c r="H440" i="3"/>
  <c r="G440" i="3"/>
  <c r="F440" i="3"/>
  <c r="H439" i="3"/>
  <c r="G439" i="3"/>
  <c r="F439" i="3"/>
  <c r="H438" i="3"/>
  <c r="G438" i="3"/>
  <c r="F438" i="3"/>
  <c r="H437" i="3"/>
  <c r="G437" i="3"/>
  <c r="F437" i="3"/>
  <c r="H436" i="3"/>
  <c r="G436" i="3"/>
  <c r="F436" i="3"/>
  <c r="H435" i="3"/>
  <c r="G435" i="3"/>
  <c r="F435" i="3"/>
  <c r="H434" i="3"/>
  <c r="I434" i="3" s="1"/>
  <c r="G434" i="3"/>
  <c r="F434" i="3"/>
  <c r="H433" i="3"/>
  <c r="G433" i="3"/>
  <c r="F433" i="3"/>
  <c r="H432" i="3"/>
  <c r="G432" i="3"/>
  <c r="F432" i="3"/>
  <c r="H431" i="3"/>
  <c r="G431" i="3"/>
  <c r="F431" i="3"/>
  <c r="H430" i="3"/>
  <c r="G430" i="3"/>
  <c r="F430" i="3"/>
  <c r="H429" i="3"/>
  <c r="G429" i="3"/>
  <c r="F429" i="3"/>
  <c r="H428" i="3"/>
  <c r="G428" i="3"/>
  <c r="F428" i="3"/>
  <c r="H427" i="3"/>
  <c r="G427" i="3"/>
  <c r="F427" i="3"/>
  <c r="H426" i="3"/>
  <c r="G426" i="3"/>
  <c r="F426" i="3"/>
  <c r="H425" i="3"/>
  <c r="G425" i="3"/>
  <c r="F425" i="3"/>
  <c r="I425" i="3" s="1"/>
  <c r="H424" i="3"/>
  <c r="G424" i="3"/>
  <c r="F424" i="3"/>
  <c r="H423" i="3"/>
  <c r="G423" i="3"/>
  <c r="F423" i="3"/>
  <c r="H422" i="3"/>
  <c r="G422" i="3"/>
  <c r="F422" i="3"/>
  <c r="H421" i="3"/>
  <c r="G421" i="3"/>
  <c r="F421" i="3"/>
  <c r="I421" i="3" s="1"/>
  <c r="H420" i="3"/>
  <c r="G420" i="3"/>
  <c r="F420" i="3"/>
  <c r="H419" i="3"/>
  <c r="G419" i="3"/>
  <c r="F419" i="3"/>
  <c r="H418" i="3"/>
  <c r="G418" i="3"/>
  <c r="F418" i="3"/>
  <c r="H417" i="3"/>
  <c r="G417" i="3"/>
  <c r="F417" i="3"/>
  <c r="I417" i="3" s="1"/>
  <c r="H416" i="3"/>
  <c r="G416" i="3"/>
  <c r="F416" i="3"/>
  <c r="H415" i="3"/>
  <c r="G415" i="3"/>
  <c r="F415" i="3"/>
  <c r="H414" i="3"/>
  <c r="G414" i="3"/>
  <c r="F414" i="3"/>
  <c r="H413" i="3"/>
  <c r="G413" i="3"/>
  <c r="F413" i="3"/>
  <c r="I413" i="3" s="1"/>
  <c r="H412" i="3"/>
  <c r="G412" i="3"/>
  <c r="F412" i="3"/>
  <c r="H411" i="3"/>
  <c r="G411" i="3"/>
  <c r="F411" i="3"/>
  <c r="H410" i="3"/>
  <c r="I410" i="3" s="1"/>
  <c r="G410" i="3"/>
  <c r="F410" i="3"/>
  <c r="H409" i="3"/>
  <c r="G409" i="3"/>
  <c r="F409" i="3"/>
  <c r="H408" i="3"/>
  <c r="G408" i="3"/>
  <c r="F408" i="3"/>
  <c r="H407" i="3"/>
  <c r="G407" i="3"/>
  <c r="F407" i="3"/>
  <c r="H406" i="3"/>
  <c r="G406" i="3"/>
  <c r="F406" i="3"/>
  <c r="H405" i="3"/>
  <c r="G405" i="3"/>
  <c r="F405" i="3"/>
  <c r="H404" i="3"/>
  <c r="G404" i="3"/>
  <c r="F404" i="3"/>
  <c r="H403" i="3"/>
  <c r="G403" i="3"/>
  <c r="F403" i="3"/>
  <c r="H402" i="3"/>
  <c r="I402" i="3" s="1"/>
  <c r="G402" i="3"/>
  <c r="F402" i="3"/>
  <c r="H401" i="3"/>
  <c r="G401" i="3"/>
  <c r="F401" i="3"/>
  <c r="H400" i="3"/>
  <c r="G400" i="3"/>
  <c r="F400" i="3"/>
  <c r="H399" i="3"/>
  <c r="G399" i="3"/>
  <c r="F399" i="3"/>
  <c r="H398" i="3"/>
  <c r="G398" i="3"/>
  <c r="F398" i="3"/>
  <c r="H397" i="3"/>
  <c r="G397" i="3"/>
  <c r="F397" i="3"/>
  <c r="H396" i="3"/>
  <c r="G396" i="3"/>
  <c r="F396" i="3"/>
  <c r="H395" i="3"/>
  <c r="G395" i="3"/>
  <c r="F395" i="3"/>
  <c r="H394" i="3"/>
  <c r="G394" i="3"/>
  <c r="F394" i="3"/>
  <c r="H393" i="3"/>
  <c r="G393" i="3"/>
  <c r="F393" i="3"/>
  <c r="H392" i="3"/>
  <c r="G392" i="3"/>
  <c r="F392" i="3"/>
  <c r="H391" i="3"/>
  <c r="G391" i="3"/>
  <c r="F391" i="3"/>
  <c r="H390" i="3"/>
  <c r="G390" i="3"/>
  <c r="F390" i="3"/>
  <c r="H389" i="3"/>
  <c r="G389" i="3"/>
  <c r="F389" i="3"/>
  <c r="H388" i="3"/>
  <c r="G388" i="3"/>
  <c r="F388" i="3"/>
  <c r="H387" i="3"/>
  <c r="G387" i="3"/>
  <c r="F387" i="3"/>
  <c r="H386" i="3"/>
  <c r="G386" i="3"/>
  <c r="F386" i="3"/>
  <c r="H385" i="3"/>
  <c r="G385" i="3"/>
  <c r="F385" i="3"/>
  <c r="H384" i="3"/>
  <c r="G384" i="3"/>
  <c r="F384" i="3"/>
  <c r="H383" i="3"/>
  <c r="G383" i="3"/>
  <c r="F383" i="3"/>
  <c r="H382" i="3"/>
  <c r="G382" i="3"/>
  <c r="F382" i="3"/>
  <c r="H381" i="3"/>
  <c r="G381" i="3"/>
  <c r="F381" i="3"/>
  <c r="H380" i="3"/>
  <c r="G380" i="3"/>
  <c r="F380" i="3"/>
  <c r="H379" i="3"/>
  <c r="G379" i="3"/>
  <c r="F379" i="3"/>
  <c r="H378" i="3"/>
  <c r="I378" i="3" s="1"/>
  <c r="G378" i="3"/>
  <c r="F378" i="3"/>
  <c r="H377" i="3"/>
  <c r="G377" i="3"/>
  <c r="F377" i="3"/>
  <c r="H376" i="3"/>
  <c r="G376" i="3"/>
  <c r="F376" i="3"/>
  <c r="H375" i="3"/>
  <c r="G375" i="3"/>
  <c r="F375" i="3"/>
  <c r="H374" i="3"/>
  <c r="G374" i="3"/>
  <c r="F374" i="3"/>
  <c r="H373" i="3"/>
  <c r="G373" i="3"/>
  <c r="F373" i="3"/>
  <c r="H372" i="3"/>
  <c r="G372" i="3"/>
  <c r="F372" i="3"/>
  <c r="H371" i="3"/>
  <c r="G371" i="3"/>
  <c r="F371" i="3"/>
  <c r="H370" i="3"/>
  <c r="I370" i="3" s="1"/>
  <c r="G370" i="3"/>
  <c r="F370" i="3"/>
  <c r="H369" i="3"/>
  <c r="G369" i="3"/>
  <c r="F369" i="3"/>
  <c r="H368" i="3"/>
  <c r="G368" i="3"/>
  <c r="F368" i="3"/>
  <c r="H367" i="3"/>
  <c r="G367" i="3"/>
  <c r="F367" i="3"/>
  <c r="H366" i="3"/>
  <c r="G366" i="3"/>
  <c r="F366" i="3"/>
  <c r="H365" i="3"/>
  <c r="G365" i="3"/>
  <c r="F365" i="3"/>
  <c r="H364" i="3"/>
  <c r="G364" i="3"/>
  <c r="F364" i="3"/>
  <c r="H363" i="3"/>
  <c r="G363" i="3"/>
  <c r="F363" i="3"/>
  <c r="H362" i="3"/>
  <c r="G362" i="3"/>
  <c r="F362" i="3"/>
  <c r="H361" i="3"/>
  <c r="G361" i="3"/>
  <c r="F361" i="3"/>
  <c r="H360" i="3"/>
  <c r="G360" i="3"/>
  <c r="F360" i="3"/>
  <c r="H359" i="3"/>
  <c r="G359" i="3"/>
  <c r="F359" i="3"/>
  <c r="H358" i="3"/>
  <c r="G358" i="3"/>
  <c r="F358" i="3"/>
  <c r="H357" i="3"/>
  <c r="G357" i="3"/>
  <c r="F357" i="3"/>
  <c r="H356" i="3"/>
  <c r="G356" i="3"/>
  <c r="F356" i="3"/>
  <c r="H355" i="3"/>
  <c r="G355" i="3"/>
  <c r="F355" i="3"/>
  <c r="H354" i="3"/>
  <c r="G354" i="3"/>
  <c r="F354" i="3"/>
  <c r="H353" i="3"/>
  <c r="G353" i="3"/>
  <c r="F353" i="3"/>
  <c r="H352" i="3"/>
  <c r="G352" i="3"/>
  <c r="F352" i="3"/>
  <c r="H351" i="3"/>
  <c r="G351" i="3"/>
  <c r="F351" i="3"/>
  <c r="H350" i="3"/>
  <c r="G350" i="3"/>
  <c r="F350" i="3"/>
  <c r="H349" i="3"/>
  <c r="G349" i="3"/>
  <c r="F349" i="3"/>
  <c r="H348" i="3"/>
  <c r="G348" i="3"/>
  <c r="F348" i="3"/>
  <c r="H347" i="3"/>
  <c r="G347" i="3"/>
  <c r="F347" i="3"/>
  <c r="H346" i="3"/>
  <c r="G346" i="3"/>
  <c r="F346" i="3"/>
  <c r="H345" i="3"/>
  <c r="G345" i="3"/>
  <c r="F345" i="3"/>
  <c r="H344" i="3"/>
  <c r="G344" i="3"/>
  <c r="F344" i="3"/>
  <c r="H343" i="3"/>
  <c r="G343" i="3"/>
  <c r="F343" i="3"/>
  <c r="H342" i="3"/>
  <c r="G342" i="3"/>
  <c r="F342" i="3"/>
  <c r="H341" i="3"/>
  <c r="G341" i="3"/>
  <c r="F341" i="3"/>
  <c r="H340" i="3"/>
  <c r="G340" i="3"/>
  <c r="F340" i="3"/>
  <c r="H339" i="3"/>
  <c r="G339" i="3"/>
  <c r="F339" i="3"/>
  <c r="H338" i="3"/>
  <c r="G338" i="3"/>
  <c r="F338" i="3"/>
  <c r="H337" i="3"/>
  <c r="G337" i="3"/>
  <c r="F337" i="3"/>
  <c r="H336" i="3"/>
  <c r="G336" i="3"/>
  <c r="F336" i="3"/>
  <c r="H335" i="3"/>
  <c r="G335" i="3"/>
  <c r="F335" i="3"/>
  <c r="H334" i="3"/>
  <c r="G334" i="3"/>
  <c r="F334" i="3"/>
  <c r="H333" i="3"/>
  <c r="G333" i="3"/>
  <c r="F333" i="3"/>
  <c r="H332" i="3"/>
  <c r="G332" i="3"/>
  <c r="F332" i="3"/>
  <c r="H331" i="3"/>
  <c r="G331" i="3"/>
  <c r="F331" i="3"/>
  <c r="H330" i="3"/>
  <c r="G330" i="3"/>
  <c r="F330" i="3"/>
  <c r="H329" i="3"/>
  <c r="G329" i="3"/>
  <c r="F329" i="3"/>
  <c r="H328" i="3"/>
  <c r="G328" i="3"/>
  <c r="F328" i="3"/>
  <c r="H327" i="3"/>
  <c r="I327" i="3" s="1"/>
  <c r="G327" i="3"/>
  <c r="F327" i="3"/>
  <c r="H326" i="3"/>
  <c r="G326" i="3"/>
  <c r="F326" i="3"/>
  <c r="H325" i="3"/>
  <c r="G325" i="3"/>
  <c r="F325" i="3"/>
  <c r="H324" i="3"/>
  <c r="G324" i="3"/>
  <c r="F324" i="3"/>
  <c r="H323" i="3"/>
  <c r="G323" i="3"/>
  <c r="F323" i="3"/>
  <c r="H322" i="3"/>
  <c r="G322" i="3"/>
  <c r="F322" i="3"/>
  <c r="H321" i="3"/>
  <c r="G321" i="3"/>
  <c r="F321" i="3"/>
  <c r="H320" i="3"/>
  <c r="G320" i="3"/>
  <c r="F320" i="3"/>
  <c r="H319" i="3"/>
  <c r="I319" i="3" s="1"/>
  <c r="G319" i="3"/>
  <c r="F319" i="3"/>
  <c r="H318" i="3"/>
  <c r="G318" i="3"/>
  <c r="F318" i="3"/>
  <c r="H317" i="3"/>
  <c r="G317" i="3"/>
  <c r="F317" i="3"/>
  <c r="H316" i="3"/>
  <c r="G316" i="3"/>
  <c r="F316" i="3"/>
  <c r="H315" i="3"/>
  <c r="G315" i="3"/>
  <c r="F315" i="3"/>
  <c r="H314" i="3"/>
  <c r="G314" i="3"/>
  <c r="F314" i="3"/>
  <c r="H313" i="3"/>
  <c r="G313" i="3"/>
  <c r="F313" i="3"/>
  <c r="H312" i="3"/>
  <c r="G312" i="3"/>
  <c r="F312" i="3"/>
  <c r="H311" i="3"/>
  <c r="I311" i="3" s="1"/>
  <c r="G311" i="3"/>
  <c r="F311" i="3"/>
  <c r="H310" i="3"/>
  <c r="G310" i="3"/>
  <c r="F310" i="3"/>
  <c r="H309" i="3"/>
  <c r="G309" i="3"/>
  <c r="F309" i="3"/>
  <c r="H308" i="3"/>
  <c r="G308" i="3"/>
  <c r="F308" i="3"/>
  <c r="H307" i="3"/>
  <c r="G307" i="3"/>
  <c r="F307" i="3"/>
  <c r="H306" i="3"/>
  <c r="G306" i="3"/>
  <c r="F306" i="3"/>
  <c r="H305" i="3"/>
  <c r="G305" i="3"/>
  <c r="F305" i="3"/>
  <c r="H304" i="3"/>
  <c r="G304" i="3"/>
  <c r="F304" i="3"/>
  <c r="H303" i="3"/>
  <c r="I303" i="3" s="1"/>
  <c r="G303" i="3"/>
  <c r="F303" i="3"/>
  <c r="H302" i="3"/>
  <c r="G302" i="3"/>
  <c r="F302" i="3"/>
  <c r="H301" i="3"/>
  <c r="G301" i="3"/>
  <c r="F301" i="3"/>
  <c r="H300" i="3"/>
  <c r="G300" i="3"/>
  <c r="F300" i="3"/>
  <c r="H299" i="3"/>
  <c r="G299" i="3"/>
  <c r="F299" i="3"/>
  <c r="H298" i="3"/>
  <c r="G298" i="3"/>
  <c r="F298" i="3"/>
  <c r="H297" i="3"/>
  <c r="G297" i="3"/>
  <c r="F297" i="3"/>
  <c r="H296" i="3"/>
  <c r="G296" i="3"/>
  <c r="F296" i="3"/>
  <c r="H295" i="3"/>
  <c r="G295" i="3"/>
  <c r="F295" i="3"/>
  <c r="H294" i="3"/>
  <c r="G294" i="3"/>
  <c r="F294" i="3"/>
  <c r="H293" i="3"/>
  <c r="G293" i="3"/>
  <c r="F293" i="3"/>
  <c r="H292" i="3"/>
  <c r="G292" i="3"/>
  <c r="F292" i="3"/>
  <c r="H291" i="3"/>
  <c r="I291" i="3" s="1"/>
  <c r="G291" i="3"/>
  <c r="F291" i="3"/>
  <c r="H290" i="3"/>
  <c r="G290" i="3"/>
  <c r="F290" i="3"/>
  <c r="H289" i="3"/>
  <c r="G289" i="3"/>
  <c r="F289" i="3"/>
  <c r="H288" i="3"/>
  <c r="G288" i="3"/>
  <c r="F288" i="3"/>
  <c r="H287" i="3"/>
  <c r="I287" i="3" s="1"/>
  <c r="G287" i="3"/>
  <c r="F287" i="3"/>
  <c r="H286" i="3"/>
  <c r="G286" i="3"/>
  <c r="F286" i="3"/>
  <c r="H285" i="3"/>
  <c r="G285" i="3"/>
  <c r="F285" i="3"/>
  <c r="H284" i="3"/>
  <c r="G284" i="3"/>
  <c r="F284" i="3"/>
  <c r="H283" i="3"/>
  <c r="G283" i="3"/>
  <c r="F283" i="3"/>
  <c r="H282" i="3"/>
  <c r="G282" i="3"/>
  <c r="F282" i="3"/>
  <c r="H281" i="3"/>
  <c r="G281" i="3"/>
  <c r="F281" i="3"/>
  <c r="H280" i="3"/>
  <c r="G280" i="3"/>
  <c r="F280" i="3"/>
  <c r="H279" i="3"/>
  <c r="G279" i="3"/>
  <c r="F279" i="3"/>
  <c r="H278" i="3"/>
  <c r="G278" i="3"/>
  <c r="F278" i="3"/>
  <c r="H277" i="3"/>
  <c r="G277" i="3"/>
  <c r="F277" i="3"/>
  <c r="H276" i="3"/>
  <c r="G276" i="3"/>
  <c r="F276" i="3"/>
  <c r="H275" i="3"/>
  <c r="I275" i="3" s="1"/>
  <c r="G275" i="3"/>
  <c r="F275" i="3"/>
  <c r="H274" i="3"/>
  <c r="G274" i="3"/>
  <c r="F274" i="3"/>
  <c r="H273" i="3"/>
  <c r="G273" i="3"/>
  <c r="F273" i="3"/>
  <c r="I273" i="3" s="1"/>
  <c r="H272" i="3"/>
  <c r="G272" i="3"/>
  <c r="F272" i="3"/>
  <c r="H271" i="3"/>
  <c r="I271" i="3" s="1"/>
  <c r="G271" i="3"/>
  <c r="F271" i="3"/>
  <c r="H270" i="3"/>
  <c r="G270" i="3"/>
  <c r="F270" i="3"/>
  <c r="H269" i="3"/>
  <c r="G269" i="3"/>
  <c r="F269" i="3"/>
  <c r="H268" i="3"/>
  <c r="G268" i="3"/>
  <c r="F268" i="3"/>
  <c r="H267" i="3"/>
  <c r="G267" i="3"/>
  <c r="F267" i="3"/>
  <c r="H266" i="3"/>
  <c r="G266" i="3"/>
  <c r="F266" i="3"/>
  <c r="H265" i="3"/>
  <c r="G265" i="3"/>
  <c r="F265" i="3"/>
  <c r="I265" i="3" s="1"/>
  <c r="H264" i="3"/>
  <c r="G264" i="3"/>
  <c r="F264" i="3"/>
  <c r="H263" i="3"/>
  <c r="G263" i="3"/>
  <c r="F263" i="3"/>
  <c r="H262" i="3"/>
  <c r="G262" i="3"/>
  <c r="F262" i="3"/>
  <c r="H261" i="3"/>
  <c r="G261" i="3"/>
  <c r="F261" i="3"/>
  <c r="I261" i="3" s="1"/>
  <c r="H260" i="3"/>
  <c r="G260" i="3"/>
  <c r="F260" i="3"/>
  <c r="H259" i="3"/>
  <c r="I259" i="3" s="1"/>
  <c r="G259" i="3"/>
  <c r="F259" i="3"/>
  <c r="H258" i="3"/>
  <c r="G258" i="3"/>
  <c r="F258" i="3"/>
  <c r="H257" i="3"/>
  <c r="G257" i="3"/>
  <c r="F257" i="3"/>
  <c r="H256" i="3"/>
  <c r="G256" i="3"/>
  <c r="F256" i="3"/>
  <c r="H255" i="3"/>
  <c r="I255" i="3" s="1"/>
  <c r="G255" i="3"/>
  <c r="F255" i="3"/>
  <c r="H254" i="3"/>
  <c r="G254" i="3"/>
  <c r="F254" i="3"/>
  <c r="H253" i="3"/>
  <c r="G253" i="3"/>
  <c r="F253" i="3"/>
  <c r="H252" i="3"/>
  <c r="G252" i="3"/>
  <c r="F252" i="3"/>
  <c r="H251" i="3"/>
  <c r="G251" i="3"/>
  <c r="F251" i="3"/>
  <c r="H250" i="3"/>
  <c r="G250" i="3"/>
  <c r="F250" i="3"/>
  <c r="H249" i="3"/>
  <c r="G249" i="3"/>
  <c r="F249" i="3"/>
  <c r="H248" i="3"/>
  <c r="G248" i="3"/>
  <c r="F248" i="3"/>
  <c r="H247" i="3"/>
  <c r="G247" i="3"/>
  <c r="F247" i="3"/>
  <c r="H246" i="3"/>
  <c r="G246" i="3"/>
  <c r="F246" i="3"/>
  <c r="H245" i="3"/>
  <c r="G245" i="3"/>
  <c r="F245" i="3"/>
  <c r="H244" i="3"/>
  <c r="G244" i="3"/>
  <c r="F244" i="3"/>
  <c r="H243" i="3"/>
  <c r="I243" i="3" s="1"/>
  <c r="G243" i="3"/>
  <c r="F243" i="3"/>
  <c r="H242" i="3"/>
  <c r="G242" i="3"/>
  <c r="F242" i="3"/>
  <c r="H241" i="3"/>
  <c r="G241" i="3"/>
  <c r="F241" i="3"/>
  <c r="H240" i="3"/>
  <c r="G240" i="3"/>
  <c r="F240" i="3"/>
  <c r="H239" i="3"/>
  <c r="I239" i="3" s="1"/>
  <c r="G239" i="3"/>
  <c r="F239" i="3"/>
  <c r="H238" i="3"/>
  <c r="G238" i="3"/>
  <c r="F238" i="3"/>
  <c r="H237" i="3"/>
  <c r="G237" i="3"/>
  <c r="F237" i="3"/>
  <c r="H236" i="3"/>
  <c r="G236" i="3"/>
  <c r="F236" i="3"/>
  <c r="H235" i="3"/>
  <c r="G235" i="3"/>
  <c r="F235" i="3"/>
  <c r="H234" i="3"/>
  <c r="G234" i="3"/>
  <c r="F234" i="3"/>
  <c r="H233" i="3"/>
  <c r="G233" i="3"/>
  <c r="F233" i="3"/>
  <c r="H232" i="3"/>
  <c r="G232" i="3"/>
  <c r="F232" i="3"/>
  <c r="H231" i="3"/>
  <c r="G231" i="3"/>
  <c r="F231" i="3"/>
  <c r="H230" i="3"/>
  <c r="G230" i="3"/>
  <c r="F230" i="3"/>
  <c r="H229" i="3"/>
  <c r="G229" i="3"/>
  <c r="F229" i="3"/>
  <c r="H228" i="3"/>
  <c r="G228" i="3"/>
  <c r="F228" i="3"/>
  <c r="H227" i="3"/>
  <c r="G227" i="3"/>
  <c r="F227" i="3"/>
  <c r="H226" i="3"/>
  <c r="G226" i="3"/>
  <c r="F226" i="3"/>
  <c r="H225" i="3"/>
  <c r="G225" i="3"/>
  <c r="F225" i="3"/>
  <c r="H224" i="3"/>
  <c r="G224" i="3"/>
  <c r="F224" i="3"/>
  <c r="H223" i="3"/>
  <c r="I223" i="3" s="1"/>
  <c r="G223" i="3"/>
  <c r="F223" i="3"/>
  <c r="H222" i="3"/>
  <c r="G222" i="3"/>
  <c r="F222" i="3"/>
  <c r="H221" i="3"/>
  <c r="G221" i="3"/>
  <c r="F221" i="3"/>
  <c r="H220" i="3"/>
  <c r="G220" i="3"/>
  <c r="F220" i="3"/>
  <c r="H219" i="3"/>
  <c r="G219" i="3"/>
  <c r="F219" i="3"/>
  <c r="H218" i="3"/>
  <c r="G218" i="3"/>
  <c r="F218" i="3"/>
  <c r="H217" i="3"/>
  <c r="G217" i="3"/>
  <c r="F217" i="3"/>
  <c r="H216" i="3"/>
  <c r="G216" i="3"/>
  <c r="F216" i="3"/>
  <c r="H215" i="3"/>
  <c r="G215" i="3"/>
  <c r="F215" i="3"/>
  <c r="H214" i="3"/>
  <c r="G214" i="3"/>
  <c r="F214" i="3"/>
  <c r="H213" i="3"/>
  <c r="G213" i="3"/>
  <c r="F213" i="3"/>
  <c r="H212" i="3"/>
  <c r="G212" i="3"/>
  <c r="F212" i="3"/>
  <c r="H211" i="3"/>
  <c r="G211" i="3"/>
  <c r="F211" i="3"/>
  <c r="H210" i="3"/>
  <c r="G210" i="3"/>
  <c r="F210" i="3"/>
  <c r="H209" i="3"/>
  <c r="G209" i="3"/>
  <c r="F209" i="3"/>
  <c r="H208" i="3"/>
  <c r="G208" i="3"/>
  <c r="F208" i="3"/>
  <c r="H207" i="3"/>
  <c r="G207" i="3"/>
  <c r="F207" i="3"/>
  <c r="H206" i="3"/>
  <c r="G206" i="3"/>
  <c r="F206" i="3"/>
  <c r="H205" i="3"/>
  <c r="G205" i="3"/>
  <c r="F205" i="3"/>
  <c r="H204" i="3"/>
  <c r="G204" i="3"/>
  <c r="F204" i="3"/>
  <c r="H203" i="3"/>
  <c r="G203" i="3"/>
  <c r="F203" i="3"/>
  <c r="H202" i="3"/>
  <c r="G202" i="3"/>
  <c r="F202" i="3"/>
  <c r="H201" i="3"/>
  <c r="G201" i="3"/>
  <c r="F201" i="3"/>
  <c r="H200" i="3"/>
  <c r="G200" i="3"/>
  <c r="F200" i="3"/>
  <c r="H199" i="3"/>
  <c r="I199" i="3" s="1"/>
  <c r="G199" i="3"/>
  <c r="F199" i="3"/>
  <c r="H198" i="3"/>
  <c r="G198" i="3"/>
  <c r="F198" i="3"/>
  <c r="H197" i="3"/>
  <c r="G197" i="3"/>
  <c r="F197" i="3"/>
  <c r="H196" i="3"/>
  <c r="G196" i="3"/>
  <c r="F196" i="3"/>
  <c r="H195" i="3"/>
  <c r="G195" i="3"/>
  <c r="F195" i="3"/>
  <c r="H194" i="3"/>
  <c r="G194" i="3"/>
  <c r="F194" i="3"/>
  <c r="H193" i="3"/>
  <c r="G193" i="3"/>
  <c r="F193" i="3"/>
  <c r="H192" i="3"/>
  <c r="G192" i="3"/>
  <c r="F192" i="3"/>
  <c r="H191" i="3"/>
  <c r="G191" i="3"/>
  <c r="F191" i="3"/>
  <c r="H190" i="3"/>
  <c r="G190" i="3"/>
  <c r="F190" i="3"/>
  <c r="H189" i="3"/>
  <c r="G189" i="3"/>
  <c r="F189" i="3"/>
  <c r="H188" i="3"/>
  <c r="G188" i="3"/>
  <c r="F188" i="3"/>
  <c r="H187" i="3"/>
  <c r="G187" i="3"/>
  <c r="F187" i="3"/>
  <c r="H186" i="3"/>
  <c r="G186" i="3"/>
  <c r="F186" i="3"/>
  <c r="H185" i="3"/>
  <c r="G185" i="3"/>
  <c r="I185" i="3" s="1"/>
  <c r="F185" i="3"/>
  <c r="H184" i="3"/>
  <c r="G184" i="3"/>
  <c r="F184" i="3"/>
  <c r="H183" i="3"/>
  <c r="G183" i="3"/>
  <c r="F183" i="3"/>
  <c r="H182" i="3"/>
  <c r="G182" i="3"/>
  <c r="F182" i="3"/>
  <c r="H181" i="3"/>
  <c r="G181" i="3"/>
  <c r="F181" i="3"/>
  <c r="H180" i="3"/>
  <c r="G180" i="3"/>
  <c r="F180" i="3"/>
  <c r="H179" i="3"/>
  <c r="G179" i="3"/>
  <c r="F179" i="3"/>
  <c r="H178" i="3"/>
  <c r="G178" i="3"/>
  <c r="F178" i="3"/>
  <c r="H177" i="3"/>
  <c r="G177" i="3"/>
  <c r="I177" i="3" s="1"/>
  <c r="F177" i="3"/>
  <c r="H176" i="3"/>
  <c r="G176" i="3"/>
  <c r="F176" i="3"/>
  <c r="H175" i="3"/>
  <c r="G175" i="3"/>
  <c r="F175" i="3"/>
  <c r="H174" i="3"/>
  <c r="G174" i="3"/>
  <c r="F174" i="3"/>
  <c r="H173" i="3"/>
  <c r="G173" i="3"/>
  <c r="F173" i="3"/>
  <c r="H172" i="3"/>
  <c r="G172" i="3"/>
  <c r="F172" i="3"/>
  <c r="H171" i="3"/>
  <c r="G171" i="3"/>
  <c r="F171" i="3"/>
  <c r="H170" i="3"/>
  <c r="G170" i="3"/>
  <c r="F170" i="3"/>
  <c r="H169" i="3"/>
  <c r="G169" i="3"/>
  <c r="F169" i="3"/>
  <c r="H168" i="3"/>
  <c r="G168" i="3"/>
  <c r="F168" i="3"/>
  <c r="H167" i="3"/>
  <c r="G167" i="3"/>
  <c r="F167" i="3"/>
  <c r="H166" i="3"/>
  <c r="G166" i="3"/>
  <c r="F166" i="3"/>
  <c r="H165" i="3"/>
  <c r="G165" i="3"/>
  <c r="F165" i="3"/>
  <c r="H164" i="3"/>
  <c r="G164" i="3"/>
  <c r="F164" i="3"/>
  <c r="H163" i="3"/>
  <c r="G163" i="3"/>
  <c r="F163" i="3"/>
  <c r="H162" i="3"/>
  <c r="G162" i="3"/>
  <c r="F162" i="3"/>
  <c r="H161" i="3"/>
  <c r="G161" i="3"/>
  <c r="F161" i="3"/>
  <c r="H160" i="3"/>
  <c r="G160" i="3"/>
  <c r="F160" i="3"/>
  <c r="H159" i="3"/>
  <c r="G159" i="3"/>
  <c r="F159" i="3"/>
  <c r="H158" i="3"/>
  <c r="G158" i="3"/>
  <c r="F158" i="3"/>
  <c r="H157" i="3"/>
  <c r="G157" i="3"/>
  <c r="F157" i="3"/>
  <c r="H156" i="3"/>
  <c r="G156" i="3"/>
  <c r="F156" i="3"/>
  <c r="H155" i="3"/>
  <c r="G155" i="3"/>
  <c r="F155" i="3"/>
  <c r="H154" i="3"/>
  <c r="G154" i="3"/>
  <c r="F154" i="3"/>
  <c r="H153" i="3"/>
  <c r="G153" i="3"/>
  <c r="F153" i="3"/>
  <c r="H152" i="3"/>
  <c r="G152" i="3"/>
  <c r="F152" i="3"/>
  <c r="H151" i="3"/>
  <c r="G151" i="3"/>
  <c r="F151" i="3"/>
  <c r="H150" i="3"/>
  <c r="G150" i="3"/>
  <c r="F150" i="3"/>
  <c r="H149" i="3"/>
  <c r="G149" i="3"/>
  <c r="F149" i="3"/>
  <c r="H148" i="3"/>
  <c r="G148" i="3"/>
  <c r="F148" i="3"/>
  <c r="H147" i="3"/>
  <c r="G147" i="3"/>
  <c r="F147" i="3"/>
  <c r="H146" i="3"/>
  <c r="G146" i="3"/>
  <c r="F146" i="3"/>
  <c r="H145" i="3"/>
  <c r="G145" i="3"/>
  <c r="F145" i="3"/>
  <c r="H144" i="3"/>
  <c r="G144" i="3"/>
  <c r="F144" i="3"/>
  <c r="H143" i="3"/>
  <c r="G143" i="3"/>
  <c r="F143" i="3"/>
  <c r="H142" i="3"/>
  <c r="G142" i="3"/>
  <c r="F142" i="3"/>
  <c r="H141" i="3"/>
  <c r="G141" i="3"/>
  <c r="F141" i="3"/>
  <c r="H140" i="3"/>
  <c r="G140" i="3"/>
  <c r="F140" i="3"/>
  <c r="H139" i="3"/>
  <c r="G139" i="3"/>
  <c r="F139" i="3"/>
  <c r="H138" i="3"/>
  <c r="G138" i="3"/>
  <c r="F138" i="3"/>
  <c r="H137" i="3"/>
  <c r="G137" i="3"/>
  <c r="F137" i="3"/>
  <c r="H136" i="3"/>
  <c r="G136" i="3"/>
  <c r="F136" i="3"/>
  <c r="H135" i="3"/>
  <c r="G135" i="3"/>
  <c r="F135" i="3"/>
  <c r="H134" i="3"/>
  <c r="G134" i="3"/>
  <c r="F134" i="3"/>
  <c r="H133" i="3"/>
  <c r="G133" i="3"/>
  <c r="F133" i="3"/>
  <c r="H132" i="3"/>
  <c r="G132" i="3"/>
  <c r="F132" i="3"/>
  <c r="H131" i="3"/>
  <c r="G131" i="3"/>
  <c r="F131" i="3"/>
  <c r="H130" i="3"/>
  <c r="G130" i="3"/>
  <c r="F130" i="3"/>
  <c r="H129" i="3"/>
  <c r="G129" i="3"/>
  <c r="F129" i="3"/>
  <c r="H128" i="3"/>
  <c r="G128" i="3"/>
  <c r="F128" i="3"/>
  <c r="H127" i="3"/>
  <c r="G127" i="3"/>
  <c r="F127" i="3"/>
  <c r="H126" i="3"/>
  <c r="G126" i="3"/>
  <c r="F126" i="3"/>
  <c r="H125" i="3"/>
  <c r="G125" i="3"/>
  <c r="F125" i="3"/>
  <c r="H124" i="3"/>
  <c r="G124" i="3"/>
  <c r="F124" i="3"/>
  <c r="H123" i="3"/>
  <c r="G123" i="3"/>
  <c r="F123" i="3"/>
  <c r="H122" i="3"/>
  <c r="G122" i="3"/>
  <c r="F122" i="3"/>
  <c r="H121" i="3"/>
  <c r="G121" i="3"/>
  <c r="F121" i="3"/>
  <c r="H120" i="3"/>
  <c r="G120" i="3"/>
  <c r="F120" i="3"/>
  <c r="H119" i="3"/>
  <c r="G119" i="3"/>
  <c r="F119" i="3"/>
  <c r="H118" i="3"/>
  <c r="I118" i="3" s="1"/>
  <c r="G118" i="3"/>
  <c r="F118" i="3"/>
  <c r="H117" i="3"/>
  <c r="G117" i="3"/>
  <c r="F117" i="3"/>
  <c r="H116" i="3"/>
  <c r="G116" i="3"/>
  <c r="F116" i="3"/>
  <c r="H115" i="3"/>
  <c r="G115" i="3"/>
  <c r="F115" i="3"/>
  <c r="H114" i="3"/>
  <c r="G114" i="3"/>
  <c r="F114" i="3"/>
  <c r="H113" i="3"/>
  <c r="G113" i="3"/>
  <c r="F113" i="3"/>
  <c r="H112" i="3"/>
  <c r="G112" i="3"/>
  <c r="F112" i="3"/>
  <c r="H111" i="3"/>
  <c r="G111" i="3"/>
  <c r="F111" i="3"/>
  <c r="H110" i="3"/>
  <c r="G110" i="3"/>
  <c r="F110" i="3"/>
  <c r="H109" i="3"/>
  <c r="G109" i="3"/>
  <c r="F109" i="3"/>
  <c r="H108" i="3"/>
  <c r="G108" i="3"/>
  <c r="F108" i="3"/>
  <c r="H107" i="3"/>
  <c r="G107" i="3"/>
  <c r="F107" i="3"/>
  <c r="H106" i="3"/>
  <c r="G106" i="3"/>
  <c r="F106" i="3"/>
  <c r="H105" i="3"/>
  <c r="G105" i="3"/>
  <c r="F105" i="3"/>
  <c r="H104" i="3"/>
  <c r="G104" i="3"/>
  <c r="F104" i="3"/>
  <c r="H103" i="3"/>
  <c r="G103" i="3"/>
  <c r="F103" i="3"/>
  <c r="H102" i="3"/>
  <c r="G102" i="3"/>
  <c r="F102" i="3"/>
  <c r="H101" i="3"/>
  <c r="G101" i="3"/>
  <c r="F101" i="3"/>
  <c r="H100" i="3"/>
  <c r="G100" i="3"/>
  <c r="F100" i="3"/>
  <c r="H99" i="3"/>
  <c r="G99" i="3"/>
  <c r="F99" i="3"/>
  <c r="H98" i="3"/>
  <c r="G98" i="3"/>
  <c r="F98" i="3"/>
  <c r="H97" i="3"/>
  <c r="G97" i="3"/>
  <c r="F97" i="3"/>
  <c r="H96" i="3"/>
  <c r="G96" i="3"/>
  <c r="F96" i="3"/>
  <c r="H95" i="3"/>
  <c r="G95" i="3"/>
  <c r="F95" i="3"/>
  <c r="H94" i="3"/>
  <c r="G94" i="3"/>
  <c r="F94" i="3"/>
  <c r="H93" i="3"/>
  <c r="G93" i="3"/>
  <c r="F93" i="3"/>
  <c r="H92" i="3"/>
  <c r="G92" i="3"/>
  <c r="F92" i="3"/>
  <c r="H91" i="3"/>
  <c r="G91" i="3"/>
  <c r="F91" i="3"/>
  <c r="H90" i="3"/>
  <c r="G90" i="3"/>
  <c r="F90" i="3"/>
  <c r="H89" i="3"/>
  <c r="G89" i="3"/>
  <c r="F89" i="3"/>
  <c r="H88" i="3"/>
  <c r="G88" i="3"/>
  <c r="F88" i="3"/>
  <c r="H87" i="3"/>
  <c r="G87" i="3"/>
  <c r="F87" i="3"/>
  <c r="H86" i="3"/>
  <c r="I86" i="3" s="1"/>
  <c r="G86" i="3"/>
  <c r="F86" i="3"/>
  <c r="H85" i="3"/>
  <c r="I85" i="3" s="1"/>
  <c r="G85" i="3"/>
  <c r="F85" i="3"/>
  <c r="H84" i="3"/>
  <c r="G84" i="3"/>
  <c r="F84" i="3"/>
  <c r="H83" i="3"/>
  <c r="G83" i="3"/>
  <c r="F83" i="3"/>
  <c r="H82" i="3"/>
  <c r="G82" i="3"/>
  <c r="F82" i="3"/>
  <c r="H81" i="3"/>
  <c r="G81" i="3"/>
  <c r="F81" i="3"/>
  <c r="H80" i="3"/>
  <c r="G80" i="3"/>
  <c r="F80" i="3"/>
  <c r="H79" i="3"/>
  <c r="G79" i="3"/>
  <c r="F79" i="3"/>
  <c r="H78" i="3"/>
  <c r="G78" i="3"/>
  <c r="F78" i="3"/>
  <c r="H77" i="3"/>
  <c r="I77" i="3" s="1"/>
  <c r="G77" i="3"/>
  <c r="F77" i="3"/>
  <c r="H76" i="3"/>
  <c r="G76" i="3"/>
  <c r="F76" i="3"/>
  <c r="H75" i="3"/>
  <c r="G75" i="3"/>
  <c r="F75" i="3"/>
  <c r="H74" i="3"/>
  <c r="G74" i="3"/>
  <c r="F74" i="3"/>
  <c r="H73" i="3"/>
  <c r="G73" i="3"/>
  <c r="F73" i="3"/>
  <c r="I73" i="3" s="1"/>
  <c r="H72" i="3"/>
  <c r="G72" i="3"/>
  <c r="F72" i="3"/>
  <c r="H71" i="3"/>
  <c r="G71" i="3"/>
  <c r="F71" i="3"/>
  <c r="H70" i="3"/>
  <c r="G70" i="3"/>
  <c r="F70" i="3"/>
  <c r="H69" i="3"/>
  <c r="G69" i="3"/>
  <c r="F69" i="3"/>
  <c r="H68" i="3"/>
  <c r="G68" i="3"/>
  <c r="F68" i="3"/>
  <c r="H67" i="3"/>
  <c r="G67" i="3"/>
  <c r="F67" i="3"/>
  <c r="H66" i="3"/>
  <c r="G66" i="3"/>
  <c r="F66" i="3"/>
  <c r="H65" i="3"/>
  <c r="G65" i="3"/>
  <c r="F65" i="3"/>
  <c r="I65" i="3" s="1"/>
  <c r="H64" i="3"/>
  <c r="G64" i="3"/>
  <c r="F64" i="3"/>
  <c r="H63" i="3"/>
  <c r="G63" i="3"/>
  <c r="F63" i="3"/>
  <c r="H62" i="3"/>
  <c r="G62" i="3"/>
  <c r="F62" i="3"/>
  <c r="H61" i="3"/>
  <c r="G61" i="3"/>
  <c r="F61" i="3"/>
  <c r="H60" i="3"/>
  <c r="G60" i="3"/>
  <c r="F60" i="3"/>
  <c r="H59" i="3"/>
  <c r="G59" i="3"/>
  <c r="F59" i="3"/>
  <c r="H58" i="3"/>
  <c r="G58" i="3"/>
  <c r="F58" i="3"/>
  <c r="H57" i="3"/>
  <c r="G57" i="3"/>
  <c r="F57" i="3"/>
  <c r="H56" i="3"/>
  <c r="G56" i="3"/>
  <c r="F56" i="3"/>
  <c r="H55" i="3"/>
  <c r="G55" i="3"/>
  <c r="F55" i="3"/>
  <c r="H54" i="3"/>
  <c r="I54" i="3" s="1"/>
  <c r="G54" i="3"/>
  <c r="F54" i="3"/>
  <c r="H53" i="3"/>
  <c r="I53" i="3" s="1"/>
  <c r="G53" i="3"/>
  <c r="F53" i="3"/>
  <c r="H52" i="3"/>
  <c r="G52" i="3"/>
  <c r="F52" i="3"/>
  <c r="H51" i="3"/>
  <c r="G51" i="3"/>
  <c r="F51" i="3"/>
  <c r="H50" i="3"/>
  <c r="G50" i="3"/>
  <c r="F50" i="3"/>
  <c r="H49" i="3"/>
  <c r="G49" i="3"/>
  <c r="F49" i="3"/>
  <c r="I49" i="3" s="1"/>
  <c r="H48" i="3"/>
  <c r="G48" i="3"/>
  <c r="F48" i="3"/>
  <c r="H47" i="3"/>
  <c r="G47" i="3"/>
  <c r="F47" i="3"/>
  <c r="H46" i="3"/>
  <c r="G46" i="3"/>
  <c r="F46" i="3"/>
  <c r="H45" i="3"/>
  <c r="I45" i="3" s="1"/>
  <c r="G45" i="3"/>
  <c r="F45" i="3"/>
  <c r="H44" i="3"/>
  <c r="G44" i="3"/>
  <c r="F44" i="3"/>
  <c r="I44" i="3" s="1"/>
  <c r="H43" i="3"/>
  <c r="G43" i="3"/>
  <c r="F43" i="3"/>
  <c r="H42" i="3"/>
  <c r="G42" i="3"/>
  <c r="F42" i="3"/>
  <c r="H41" i="3"/>
  <c r="G41" i="3"/>
  <c r="F41" i="3"/>
  <c r="H40" i="3"/>
  <c r="G40" i="3"/>
  <c r="F40" i="3"/>
  <c r="H39" i="3"/>
  <c r="G39" i="3"/>
  <c r="F39" i="3"/>
  <c r="H38" i="3"/>
  <c r="G38" i="3"/>
  <c r="F38" i="3"/>
  <c r="H37" i="3"/>
  <c r="G37" i="3"/>
  <c r="F37" i="3"/>
  <c r="H36" i="3"/>
  <c r="G36" i="3"/>
  <c r="F36" i="3"/>
  <c r="H35" i="3"/>
  <c r="G35" i="3"/>
  <c r="F35" i="3"/>
  <c r="H34" i="3"/>
  <c r="G34" i="3"/>
  <c r="F34" i="3"/>
  <c r="H33" i="3"/>
  <c r="G33" i="3"/>
  <c r="F33" i="3"/>
  <c r="H32" i="3"/>
  <c r="G32" i="3"/>
  <c r="F32" i="3"/>
  <c r="H31" i="3"/>
  <c r="G31" i="3"/>
  <c r="F31" i="3"/>
  <c r="H30" i="3"/>
  <c r="G30" i="3"/>
  <c r="F30" i="3"/>
  <c r="H29" i="3"/>
  <c r="I29" i="3" s="1"/>
  <c r="G29" i="3"/>
  <c r="F29" i="3"/>
  <c r="H28" i="3"/>
  <c r="G28" i="3"/>
  <c r="F28" i="3"/>
  <c r="H27" i="3"/>
  <c r="G27" i="3"/>
  <c r="F27" i="3"/>
  <c r="H26" i="3"/>
  <c r="G26" i="3"/>
  <c r="F26" i="3"/>
  <c r="H25" i="3"/>
  <c r="G25" i="3"/>
  <c r="F25" i="3"/>
  <c r="H24" i="3"/>
  <c r="G24" i="3"/>
  <c r="F24" i="3"/>
  <c r="H23" i="3"/>
  <c r="G23" i="3"/>
  <c r="F23" i="3"/>
  <c r="H22" i="3"/>
  <c r="G22" i="3"/>
  <c r="F22" i="3"/>
  <c r="H21" i="3"/>
  <c r="G21" i="3"/>
  <c r="F21" i="3"/>
  <c r="H20" i="3"/>
  <c r="G20" i="3"/>
  <c r="F20" i="3"/>
  <c r="H19" i="3"/>
  <c r="G19" i="3"/>
  <c r="F19" i="3"/>
  <c r="H18" i="3"/>
  <c r="G18" i="3"/>
  <c r="F18" i="3"/>
  <c r="H17" i="3"/>
  <c r="G17" i="3"/>
  <c r="F17" i="3"/>
  <c r="H16" i="3"/>
  <c r="G16" i="3"/>
  <c r="F16" i="3"/>
  <c r="H15" i="3"/>
  <c r="G15" i="3"/>
  <c r="F15" i="3"/>
  <c r="H14" i="3"/>
  <c r="I14" i="3" s="1"/>
  <c r="G14" i="3"/>
  <c r="F14" i="3"/>
  <c r="H13" i="3"/>
  <c r="I13" i="3" s="1"/>
  <c r="G13" i="3"/>
  <c r="F13" i="3"/>
  <c r="H12" i="3"/>
  <c r="G12" i="3"/>
  <c r="F12" i="3"/>
  <c r="H11" i="3"/>
  <c r="G11" i="3"/>
  <c r="F11" i="3"/>
  <c r="H10" i="3"/>
  <c r="G10" i="3"/>
  <c r="F10" i="3"/>
  <c r="H9" i="3"/>
  <c r="G9" i="3"/>
  <c r="F9" i="3"/>
  <c r="H8" i="3"/>
  <c r="G8" i="3"/>
  <c r="F8" i="3"/>
  <c r="H7" i="3"/>
  <c r="G7" i="3"/>
  <c r="F7" i="3"/>
  <c r="H6" i="3"/>
  <c r="G6" i="3"/>
  <c r="F6" i="3"/>
  <c r="H5" i="3"/>
  <c r="I5" i="3" s="1"/>
  <c r="G5" i="3"/>
  <c r="F5" i="3"/>
  <c r="E503" i="5"/>
  <c r="D503" i="5"/>
  <c r="C503" i="5"/>
  <c r="B503" i="5"/>
  <c r="A503" i="5"/>
  <c r="E502" i="5"/>
  <c r="D502" i="5"/>
  <c r="C502" i="5"/>
  <c r="B502" i="5"/>
  <c r="A502" i="5"/>
  <c r="E501" i="5"/>
  <c r="D501" i="5"/>
  <c r="C501" i="5"/>
  <c r="B501" i="5"/>
  <c r="A501" i="5"/>
  <c r="E500" i="5"/>
  <c r="D500" i="5"/>
  <c r="C500" i="5"/>
  <c r="B500" i="5"/>
  <c r="A500" i="5"/>
  <c r="E499" i="5"/>
  <c r="D499" i="5"/>
  <c r="C499" i="5"/>
  <c r="B499" i="5"/>
  <c r="A499" i="5"/>
  <c r="E498" i="5"/>
  <c r="D498" i="5"/>
  <c r="C498" i="5"/>
  <c r="B498" i="5"/>
  <c r="A498" i="5"/>
  <c r="E497" i="5"/>
  <c r="D497" i="5"/>
  <c r="C497" i="5"/>
  <c r="B497" i="5"/>
  <c r="A497" i="5"/>
  <c r="E496" i="5"/>
  <c r="D496" i="5"/>
  <c r="C496" i="5"/>
  <c r="B496" i="5"/>
  <c r="A496" i="5"/>
  <c r="E495" i="5"/>
  <c r="D495" i="5"/>
  <c r="C495" i="5"/>
  <c r="B495" i="5"/>
  <c r="A495" i="5"/>
  <c r="E494" i="5"/>
  <c r="D494" i="5"/>
  <c r="C494" i="5"/>
  <c r="B494" i="5"/>
  <c r="A494" i="5"/>
  <c r="E493" i="5"/>
  <c r="D493" i="5"/>
  <c r="C493" i="5"/>
  <c r="B493" i="5"/>
  <c r="A493" i="5"/>
  <c r="E492" i="5"/>
  <c r="D492" i="5"/>
  <c r="C492" i="5"/>
  <c r="B492" i="5"/>
  <c r="A492" i="5"/>
  <c r="E491" i="5"/>
  <c r="D491" i="5"/>
  <c r="C491" i="5"/>
  <c r="B491" i="5"/>
  <c r="A491" i="5"/>
  <c r="E490" i="5"/>
  <c r="D490" i="5"/>
  <c r="C490" i="5"/>
  <c r="B490" i="5"/>
  <c r="A490" i="5"/>
  <c r="E489" i="5"/>
  <c r="D489" i="5"/>
  <c r="C489" i="5"/>
  <c r="B489" i="5"/>
  <c r="A489" i="5"/>
  <c r="E488" i="5"/>
  <c r="D488" i="5"/>
  <c r="C488" i="5"/>
  <c r="B488" i="5"/>
  <c r="A488" i="5"/>
  <c r="E487" i="5"/>
  <c r="D487" i="5"/>
  <c r="C487" i="5"/>
  <c r="B487" i="5"/>
  <c r="A487" i="5"/>
  <c r="E486" i="5"/>
  <c r="D486" i="5"/>
  <c r="C486" i="5"/>
  <c r="B486" i="5"/>
  <c r="A486" i="5"/>
  <c r="E485" i="5"/>
  <c r="D485" i="5"/>
  <c r="C485" i="5"/>
  <c r="B485" i="5"/>
  <c r="A485" i="5"/>
  <c r="E484" i="5"/>
  <c r="D484" i="5"/>
  <c r="C484" i="5"/>
  <c r="B484" i="5"/>
  <c r="A484" i="5"/>
  <c r="E483" i="5"/>
  <c r="D483" i="5"/>
  <c r="C483" i="5"/>
  <c r="B483" i="5"/>
  <c r="A483" i="5"/>
  <c r="E482" i="5"/>
  <c r="D482" i="5"/>
  <c r="C482" i="5"/>
  <c r="B482" i="5"/>
  <c r="A482" i="5"/>
  <c r="E481" i="5"/>
  <c r="D481" i="5"/>
  <c r="C481" i="5"/>
  <c r="B481" i="5"/>
  <c r="A481" i="5"/>
  <c r="E480" i="5"/>
  <c r="D480" i="5"/>
  <c r="C480" i="5"/>
  <c r="B480" i="5"/>
  <c r="A480" i="5"/>
  <c r="E479" i="5"/>
  <c r="D479" i="5"/>
  <c r="C479" i="5"/>
  <c r="B479" i="5"/>
  <c r="A479" i="5"/>
  <c r="E478" i="5"/>
  <c r="D478" i="5"/>
  <c r="C478" i="5"/>
  <c r="B478" i="5"/>
  <c r="A478" i="5"/>
  <c r="E477" i="5"/>
  <c r="D477" i="5"/>
  <c r="C477" i="5"/>
  <c r="B477" i="5"/>
  <c r="A477" i="5"/>
  <c r="E476" i="5"/>
  <c r="D476" i="5"/>
  <c r="C476" i="5"/>
  <c r="B476" i="5"/>
  <c r="A476" i="5"/>
  <c r="E475" i="5"/>
  <c r="D475" i="5"/>
  <c r="C475" i="5"/>
  <c r="B475" i="5"/>
  <c r="A475" i="5"/>
  <c r="E474" i="5"/>
  <c r="D474" i="5"/>
  <c r="C474" i="5"/>
  <c r="B474" i="5"/>
  <c r="A474" i="5"/>
  <c r="E473" i="5"/>
  <c r="D473" i="5"/>
  <c r="C473" i="5"/>
  <c r="B473" i="5"/>
  <c r="A473" i="5"/>
  <c r="E472" i="5"/>
  <c r="D472" i="5"/>
  <c r="C472" i="5"/>
  <c r="B472" i="5"/>
  <c r="A472" i="5"/>
  <c r="E471" i="5"/>
  <c r="D471" i="5"/>
  <c r="C471" i="5"/>
  <c r="B471" i="5"/>
  <c r="A471" i="5"/>
  <c r="E470" i="5"/>
  <c r="D470" i="5"/>
  <c r="C470" i="5"/>
  <c r="B470" i="5"/>
  <c r="A470" i="5"/>
  <c r="E469" i="5"/>
  <c r="D469" i="5"/>
  <c r="C469" i="5"/>
  <c r="B469" i="5"/>
  <c r="A469" i="5"/>
  <c r="E468" i="5"/>
  <c r="D468" i="5"/>
  <c r="C468" i="5"/>
  <c r="B468" i="5"/>
  <c r="A468" i="5"/>
  <c r="E467" i="5"/>
  <c r="D467" i="5"/>
  <c r="C467" i="5"/>
  <c r="B467" i="5"/>
  <c r="A467" i="5"/>
  <c r="E466" i="5"/>
  <c r="D466" i="5"/>
  <c r="C466" i="5"/>
  <c r="B466" i="5"/>
  <c r="A466" i="5"/>
  <c r="E465" i="5"/>
  <c r="D465" i="5"/>
  <c r="C465" i="5"/>
  <c r="B465" i="5"/>
  <c r="A465" i="5"/>
  <c r="E464" i="5"/>
  <c r="D464" i="5"/>
  <c r="C464" i="5"/>
  <c r="B464" i="5"/>
  <c r="A464" i="5"/>
  <c r="E463" i="5"/>
  <c r="D463" i="5"/>
  <c r="C463" i="5"/>
  <c r="B463" i="5"/>
  <c r="A463" i="5"/>
  <c r="E462" i="5"/>
  <c r="D462" i="5"/>
  <c r="C462" i="5"/>
  <c r="B462" i="5"/>
  <c r="A462" i="5"/>
  <c r="E461" i="5"/>
  <c r="D461" i="5"/>
  <c r="C461" i="5"/>
  <c r="B461" i="5"/>
  <c r="A461" i="5"/>
  <c r="E460" i="5"/>
  <c r="D460" i="5"/>
  <c r="C460" i="5"/>
  <c r="B460" i="5"/>
  <c r="A460" i="5"/>
  <c r="E459" i="5"/>
  <c r="D459" i="5"/>
  <c r="C459" i="5"/>
  <c r="B459" i="5"/>
  <c r="A459" i="5"/>
  <c r="E458" i="5"/>
  <c r="D458" i="5"/>
  <c r="C458" i="5"/>
  <c r="B458" i="5"/>
  <c r="A458" i="5"/>
  <c r="E457" i="5"/>
  <c r="D457" i="5"/>
  <c r="C457" i="5"/>
  <c r="B457" i="5"/>
  <c r="A457" i="5"/>
  <c r="E456" i="5"/>
  <c r="D456" i="5"/>
  <c r="C456" i="5"/>
  <c r="B456" i="5"/>
  <c r="A456" i="5"/>
  <c r="E455" i="5"/>
  <c r="D455" i="5"/>
  <c r="C455" i="5"/>
  <c r="B455" i="5"/>
  <c r="A455" i="5"/>
  <c r="E454" i="5"/>
  <c r="D454" i="5"/>
  <c r="C454" i="5"/>
  <c r="B454" i="5"/>
  <c r="A454" i="5"/>
  <c r="E453" i="5"/>
  <c r="D453" i="5"/>
  <c r="C453" i="5"/>
  <c r="B453" i="5"/>
  <c r="A453" i="5"/>
  <c r="E452" i="5"/>
  <c r="D452" i="5"/>
  <c r="C452" i="5"/>
  <c r="B452" i="5"/>
  <c r="A452" i="5"/>
  <c r="E451" i="5"/>
  <c r="D451" i="5"/>
  <c r="C451" i="5"/>
  <c r="B451" i="5"/>
  <c r="A451" i="5"/>
  <c r="E450" i="5"/>
  <c r="D450" i="5"/>
  <c r="C450" i="5"/>
  <c r="B450" i="5"/>
  <c r="A450" i="5"/>
  <c r="E449" i="5"/>
  <c r="D449" i="5"/>
  <c r="C449" i="5"/>
  <c r="B449" i="5"/>
  <c r="A449" i="5"/>
  <c r="E448" i="5"/>
  <c r="D448" i="5"/>
  <c r="C448" i="5"/>
  <c r="B448" i="5"/>
  <c r="A448" i="5"/>
  <c r="E447" i="5"/>
  <c r="D447" i="5"/>
  <c r="C447" i="5"/>
  <c r="B447" i="5"/>
  <c r="A447" i="5"/>
  <c r="E446" i="5"/>
  <c r="D446" i="5"/>
  <c r="C446" i="5"/>
  <c r="B446" i="5"/>
  <c r="A446" i="5"/>
  <c r="E445" i="5"/>
  <c r="D445" i="5"/>
  <c r="C445" i="5"/>
  <c r="B445" i="5"/>
  <c r="A445" i="5"/>
  <c r="E444" i="5"/>
  <c r="D444" i="5"/>
  <c r="C444" i="5"/>
  <c r="B444" i="5"/>
  <c r="A444" i="5"/>
  <c r="E443" i="5"/>
  <c r="D443" i="5"/>
  <c r="C443" i="5"/>
  <c r="B443" i="5"/>
  <c r="A443" i="5"/>
  <c r="E442" i="5"/>
  <c r="D442" i="5"/>
  <c r="C442" i="5"/>
  <c r="B442" i="5"/>
  <c r="A442" i="5"/>
  <c r="E441" i="5"/>
  <c r="D441" i="5"/>
  <c r="C441" i="5"/>
  <c r="B441" i="5"/>
  <c r="A441" i="5"/>
  <c r="E440" i="5"/>
  <c r="D440" i="5"/>
  <c r="C440" i="5"/>
  <c r="B440" i="5"/>
  <c r="A440" i="5"/>
  <c r="E439" i="5"/>
  <c r="D439" i="5"/>
  <c r="C439" i="5"/>
  <c r="B439" i="5"/>
  <c r="A439" i="5"/>
  <c r="E438" i="5"/>
  <c r="D438" i="5"/>
  <c r="C438" i="5"/>
  <c r="B438" i="5"/>
  <c r="A438" i="5"/>
  <c r="E437" i="5"/>
  <c r="D437" i="5"/>
  <c r="C437" i="5"/>
  <c r="B437" i="5"/>
  <c r="A437" i="5"/>
  <c r="E436" i="5"/>
  <c r="D436" i="5"/>
  <c r="C436" i="5"/>
  <c r="B436" i="5"/>
  <c r="A436" i="5"/>
  <c r="E435" i="5"/>
  <c r="D435" i="5"/>
  <c r="C435" i="5"/>
  <c r="B435" i="5"/>
  <c r="A435" i="5"/>
  <c r="E434" i="5"/>
  <c r="D434" i="5"/>
  <c r="C434" i="5"/>
  <c r="B434" i="5"/>
  <c r="A434" i="5"/>
  <c r="E433" i="5"/>
  <c r="D433" i="5"/>
  <c r="C433" i="5"/>
  <c r="B433" i="5"/>
  <c r="A433" i="5"/>
  <c r="E432" i="5"/>
  <c r="D432" i="5"/>
  <c r="C432" i="5"/>
  <c r="B432" i="5"/>
  <c r="A432" i="5"/>
  <c r="E431" i="5"/>
  <c r="D431" i="5"/>
  <c r="C431" i="5"/>
  <c r="B431" i="5"/>
  <c r="A431" i="5"/>
  <c r="E430" i="5"/>
  <c r="D430" i="5"/>
  <c r="C430" i="5"/>
  <c r="B430" i="5"/>
  <c r="A430" i="5"/>
  <c r="E429" i="5"/>
  <c r="D429" i="5"/>
  <c r="C429" i="5"/>
  <c r="B429" i="5"/>
  <c r="A429" i="5"/>
  <c r="E428" i="5"/>
  <c r="D428" i="5"/>
  <c r="C428" i="5"/>
  <c r="B428" i="5"/>
  <c r="A428" i="5"/>
  <c r="E427" i="5"/>
  <c r="D427" i="5"/>
  <c r="C427" i="5"/>
  <c r="B427" i="5"/>
  <c r="A427" i="5"/>
  <c r="E426" i="5"/>
  <c r="D426" i="5"/>
  <c r="C426" i="5"/>
  <c r="B426" i="5"/>
  <c r="A426" i="5"/>
  <c r="E425" i="5"/>
  <c r="D425" i="5"/>
  <c r="C425" i="5"/>
  <c r="B425" i="5"/>
  <c r="A425" i="5"/>
  <c r="E424" i="5"/>
  <c r="D424" i="5"/>
  <c r="C424" i="5"/>
  <c r="B424" i="5"/>
  <c r="A424" i="5"/>
  <c r="E423" i="5"/>
  <c r="D423" i="5"/>
  <c r="C423" i="5"/>
  <c r="B423" i="5"/>
  <c r="A423" i="5"/>
  <c r="E422" i="5"/>
  <c r="D422" i="5"/>
  <c r="C422" i="5"/>
  <c r="B422" i="5"/>
  <c r="A422" i="5"/>
  <c r="E421" i="5"/>
  <c r="D421" i="5"/>
  <c r="C421" i="5"/>
  <c r="B421" i="5"/>
  <c r="A421" i="5"/>
  <c r="E420" i="5"/>
  <c r="D420" i="5"/>
  <c r="C420" i="5"/>
  <c r="B420" i="5"/>
  <c r="A420" i="5"/>
  <c r="E419" i="5"/>
  <c r="D419" i="5"/>
  <c r="C419" i="5"/>
  <c r="B419" i="5"/>
  <c r="A419" i="5"/>
  <c r="E418" i="5"/>
  <c r="D418" i="5"/>
  <c r="C418" i="5"/>
  <c r="B418" i="5"/>
  <c r="A418" i="5"/>
  <c r="E417" i="5"/>
  <c r="D417" i="5"/>
  <c r="C417" i="5"/>
  <c r="B417" i="5"/>
  <c r="A417" i="5"/>
  <c r="E416" i="5"/>
  <c r="D416" i="5"/>
  <c r="C416" i="5"/>
  <c r="B416" i="5"/>
  <c r="A416" i="5"/>
  <c r="E415" i="5"/>
  <c r="D415" i="5"/>
  <c r="C415" i="5"/>
  <c r="B415" i="5"/>
  <c r="A415" i="5"/>
  <c r="E414" i="5"/>
  <c r="D414" i="5"/>
  <c r="C414" i="5"/>
  <c r="B414" i="5"/>
  <c r="A414" i="5"/>
  <c r="E413" i="5"/>
  <c r="D413" i="5"/>
  <c r="C413" i="5"/>
  <c r="B413" i="5"/>
  <c r="A413" i="5"/>
  <c r="E412" i="5"/>
  <c r="D412" i="5"/>
  <c r="C412" i="5"/>
  <c r="B412" i="5"/>
  <c r="A412" i="5"/>
  <c r="E411" i="5"/>
  <c r="D411" i="5"/>
  <c r="C411" i="5"/>
  <c r="B411" i="5"/>
  <c r="A411" i="5"/>
  <c r="E410" i="5"/>
  <c r="D410" i="5"/>
  <c r="C410" i="5"/>
  <c r="B410" i="5"/>
  <c r="A410" i="5"/>
  <c r="E409" i="5"/>
  <c r="D409" i="5"/>
  <c r="C409" i="5"/>
  <c r="B409" i="5"/>
  <c r="A409" i="5"/>
  <c r="E408" i="5"/>
  <c r="D408" i="5"/>
  <c r="C408" i="5"/>
  <c r="B408" i="5"/>
  <c r="A408" i="5"/>
  <c r="E407" i="5"/>
  <c r="D407" i="5"/>
  <c r="C407" i="5"/>
  <c r="B407" i="5"/>
  <c r="A407" i="5"/>
  <c r="E406" i="5"/>
  <c r="D406" i="5"/>
  <c r="C406" i="5"/>
  <c r="B406" i="5"/>
  <c r="A406" i="5"/>
  <c r="E405" i="5"/>
  <c r="D405" i="5"/>
  <c r="C405" i="5"/>
  <c r="B405" i="5"/>
  <c r="A405" i="5"/>
  <c r="E404" i="5"/>
  <c r="D404" i="5"/>
  <c r="C404" i="5"/>
  <c r="B404" i="5"/>
  <c r="A404" i="5"/>
  <c r="E403" i="5"/>
  <c r="D403" i="5"/>
  <c r="C403" i="5"/>
  <c r="B403" i="5"/>
  <c r="A403" i="5"/>
  <c r="E402" i="5"/>
  <c r="D402" i="5"/>
  <c r="C402" i="5"/>
  <c r="B402" i="5"/>
  <c r="A402" i="5"/>
  <c r="E401" i="5"/>
  <c r="D401" i="5"/>
  <c r="C401" i="5"/>
  <c r="B401" i="5"/>
  <c r="A401" i="5"/>
  <c r="E400" i="5"/>
  <c r="D400" i="5"/>
  <c r="C400" i="5"/>
  <c r="B400" i="5"/>
  <c r="A400" i="5"/>
  <c r="E399" i="5"/>
  <c r="D399" i="5"/>
  <c r="C399" i="5"/>
  <c r="B399" i="5"/>
  <c r="A399" i="5"/>
  <c r="E398" i="5"/>
  <c r="D398" i="5"/>
  <c r="C398" i="5"/>
  <c r="B398" i="5"/>
  <c r="A398" i="5"/>
  <c r="E397" i="5"/>
  <c r="D397" i="5"/>
  <c r="C397" i="5"/>
  <c r="B397" i="5"/>
  <c r="A397" i="5"/>
  <c r="E396" i="5"/>
  <c r="D396" i="5"/>
  <c r="C396" i="5"/>
  <c r="B396" i="5"/>
  <c r="A396" i="5"/>
  <c r="E395" i="5"/>
  <c r="D395" i="5"/>
  <c r="C395" i="5"/>
  <c r="B395" i="5"/>
  <c r="A395" i="5"/>
  <c r="E394" i="5"/>
  <c r="D394" i="5"/>
  <c r="C394" i="5"/>
  <c r="B394" i="5"/>
  <c r="A394" i="5"/>
  <c r="E393" i="5"/>
  <c r="D393" i="5"/>
  <c r="C393" i="5"/>
  <c r="B393" i="5"/>
  <c r="A393" i="5"/>
  <c r="E392" i="5"/>
  <c r="D392" i="5"/>
  <c r="C392" i="5"/>
  <c r="B392" i="5"/>
  <c r="A392" i="5"/>
  <c r="E391" i="5"/>
  <c r="D391" i="5"/>
  <c r="C391" i="5"/>
  <c r="B391" i="5"/>
  <c r="A391" i="5"/>
  <c r="E390" i="5"/>
  <c r="D390" i="5"/>
  <c r="C390" i="5"/>
  <c r="B390" i="5"/>
  <c r="A390" i="5"/>
  <c r="E389" i="5"/>
  <c r="D389" i="5"/>
  <c r="C389" i="5"/>
  <c r="B389" i="5"/>
  <c r="A389" i="5"/>
  <c r="E388" i="5"/>
  <c r="D388" i="5"/>
  <c r="C388" i="5"/>
  <c r="B388" i="5"/>
  <c r="A388" i="5"/>
  <c r="E387" i="5"/>
  <c r="D387" i="5"/>
  <c r="C387" i="5"/>
  <c r="B387" i="5"/>
  <c r="A387" i="5"/>
  <c r="E386" i="5"/>
  <c r="D386" i="5"/>
  <c r="C386" i="5"/>
  <c r="B386" i="5"/>
  <c r="A386" i="5"/>
  <c r="E385" i="5"/>
  <c r="D385" i="5"/>
  <c r="C385" i="5"/>
  <c r="B385" i="5"/>
  <c r="A385" i="5"/>
  <c r="E384" i="5"/>
  <c r="D384" i="5"/>
  <c r="C384" i="5"/>
  <c r="B384" i="5"/>
  <c r="A384" i="5"/>
  <c r="E383" i="5"/>
  <c r="D383" i="5"/>
  <c r="C383" i="5"/>
  <c r="B383" i="5"/>
  <c r="A383" i="5"/>
  <c r="E382" i="5"/>
  <c r="D382" i="5"/>
  <c r="C382" i="5"/>
  <c r="B382" i="5"/>
  <c r="A382" i="5"/>
  <c r="E381" i="5"/>
  <c r="D381" i="5"/>
  <c r="C381" i="5"/>
  <c r="B381" i="5"/>
  <c r="A381" i="5"/>
  <c r="E380" i="5"/>
  <c r="D380" i="5"/>
  <c r="C380" i="5"/>
  <c r="B380" i="5"/>
  <c r="A380" i="5"/>
  <c r="E379" i="5"/>
  <c r="D379" i="5"/>
  <c r="C379" i="5"/>
  <c r="B379" i="5"/>
  <c r="A379" i="5"/>
  <c r="E378" i="5"/>
  <c r="D378" i="5"/>
  <c r="C378" i="5"/>
  <c r="B378" i="5"/>
  <c r="A378" i="5"/>
  <c r="E377" i="5"/>
  <c r="D377" i="5"/>
  <c r="C377" i="5"/>
  <c r="B377" i="5"/>
  <c r="A377" i="5"/>
  <c r="E376" i="5"/>
  <c r="D376" i="5"/>
  <c r="C376" i="5"/>
  <c r="B376" i="5"/>
  <c r="A376" i="5"/>
  <c r="E375" i="5"/>
  <c r="D375" i="5"/>
  <c r="C375" i="5"/>
  <c r="B375" i="5"/>
  <c r="A375" i="5"/>
  <c r="E374" i="5"/>
  <c r="D374" i="5"/>
  <c r="C374" i="5"/>
  <c r="B374" i="5"/>
  <c r="A374" i="5"/>
  <c r="E373" i="5"/>
  <c r="D373" i="5"/>
  <c r="C373" i="5"/>
  <c r="B373" i="5"/>
  <c r="A373" i="5"/>
  <c r="E372" i="5"/>
  <c r="D372" i="5"/>
  <c r="C372" i="5"/>
  <c r="B372" i="5"/>
  <c r="A372" i="5"/>
  <c r="E371" i="5"/>
  <c r="D371" i="5"/>
  <c r="C371" i="5"/>
  <c r="B371" i="5"/>
  <c r="A371" i="5"/>
  <c r="E370" i="5"/>
  <c r="D370" i="5"/>
  <c r="C370" i="5"/>
  <c r="B370" i="5"/>
  <c r="A370" i="5"/>
  <c r="E369" i="5"/>
  <c r="D369" i="5"/>
  <c r="C369" i="5"/>
  <c r="B369" i="5"/>
  <c r="A369" i="5"/>
  <c r="E368" i="5"/>
  <c r="D368" i="5"/>
  <c r="C368" i="5"/>
  <c r="B368" i="5"/>
  <c r="A368" i="5"/>
  <c r="E367" i="5"/>
  <c r="D367" i="5"/>
  <c r="C367" i="5"/>
  <c r="B367" i="5"/>
  <c r="A367" i="5"/>
  <c r="E366" i="5"/>
  <c r="D366" i="5"/>
  <c r="C366" i="5"/>
  <c r="B366" i="5"/>
  <c r="A366" i="5"/>
  <c r="E365" i="5"/>
  <c r="D365" i="5"/>
  <c r="C365" i="5"/>
  <c r="B365" i="5"/>
  <c r="A365" i="5"/>
  <c r="E364" i="5"/>
  <c r="D364" i="5"/>
  <c r="C364" i="5"/>
  <c r="B364" i="5"/>
  <c r="A364" i="5"/>
  <c r="E363" i="5"/>
  <c r="D363" i="5"/>
  <c r="C363" i="5"/>
  <c r="B363" i="5"/>
  <c r="A363" i="5"/>
  <c r="E362" i="5"/>
  <c r="D362" i="5"/>
  <c r="C362" i="5"/>
  <c r="B362" i="5"/>
  <c r="A362" i="5"/>
  <c r="E361" i="5"/>
  <c r="D361" i="5"/>
  <c r="C361" i="5"/>
  <c r="B361" i="5"/>
  <c r="A361" i="5"/>
  <c r="E360" i="5"/>
  <c r="D360" i="5"/>
  <c r="C360" i="5"/>
  <c r="B360" i="5"/>
  <c r="A360" i="5"/>
  <c r="E359" i="5"/>
  <c r="D359" i="5"/>
  <c r="C359" i="5"/>
  <c r="B359" i="5"/>
  <c r="A359" i="5"/>
  <c r="E358" i="5"/>
  <c r="D358" i="5"/>
  <c r="C358" i="5"/>
  <c r="B358" i="5"/>
  <c r="A358" i="5"/>
  <c r="E357" i="5"/>
  <c r="D357" i="5"/>
  <c r="C357" i="5"/>
  <c r="B357" i="5"/>
  <c r="A357" i="5"/>
  <c r="E356" i="5"/>
  <c r="D356" i="5"/>
  <c r="C356" i="5"/>
  <c r="B356" i="5"/>
  <c r="A356" i="5"/>
  <c r="E355" i="5"/>
  <c r="D355" i="5"/>
  <c r="C355" i="5"/>
  <c r="B355" i="5"/>
  <c r="A355" i="5"/>
  <c r="E354" i="5"/>
  <c r="D354" i="5"/>
  <c r="C354" i="5"/>
  <c r="B354" i="5"/>
  <c r="A354" i="5"/>
  <c r="E353" i="5"/>
  <c r="D353" i="5"/>
  <c r="C353" i="5"/>
  <c r="B353" i="5"/>
  <c r="A353" i="5"/>
  <c r="E352" i="5"/>
  <c r="D352" i="5"/>
  <c r="C352" i="5"/>
  <c r="B352" i="5"/>
  <c r="A352" i="5"/>
  <c r="E351" i="5"/>
  <c r="D351" i="5"/>
  <c r="C351" i="5"/>
  <c r="B351" i="5"/>
  <c r="A351" i="5"/>
  <c r="E350" i="5"/>
  <c r="D350" i="5"/>
  <c r="C350" i="5"/>
  <c r="B350" i="5"/>
  <c r="A350" i="5"/>
  <c r="E349" i="5"/>
  <c r="D349" i="5"/>
  <c r="C349" i="5"/>
  <c r="B349" i="5"/>
  <c r="A349" i="5"/>
  <c r="E348" i="5"/>
  <c r="D348" i="5"/>
  <c r="C348" i="5"/>
  <c r="B348" i="5"/>
  <c r="A348" i="5"/>
  <c r="E347" i="5"/>
  <c r="D347" i="5"/>
  <c r="C347" i="5"/>
  <c r="B347" i="5"/>
  <c r="A347" i="5"/>
  <c r="E346" i="5"/>
  <c r="D346" i="5"/>
  <c r="C346" i="5"/>
  <c r="B346" i="5"/>
  <c r="A346" i="5"/>
  <c r="E345" i="5"/>
  <c r="D345" i="5"/>
  <c r="C345" i="5"/>
  <c r="B345" i="5"/>
  <c r="A345" i="5"/>
  <c r="E344" i="5"/>
  <c r="D344" i="5"/>
  <c r="C344" i="5"/>
  <c r="B344" i="5"/>
  <c r="A344" i="5"/>
  <c r="E343" i="5"/>
  <c r="D343" i="5"/>
  <c r="C343" i="5"/>
  <c r="B343" i="5"/>
  <c r="A343" i="5"/>
  <c r="E342" i="5"/>
  <c r="D342" i="5"/>
  <c r="C342" i="5"/>
  <c r="B342" i="5"/>
  <c r="A342" i="5"/>
  <c r="E341" i="5"/>
  <c r="D341" i="5"/>
  <c r="C341" i="5"/>
  <c r="B341" i="5"/>
  <c r="A341" i="5"/>
  <c r="E340" i="5"/>
  <c r="D340" i="5"/>
  <c r="C340" i="5"/>
  <c r="B340" i="5"/>
  <c r="A340" i="5"/>
  <c r="E339" i="5"/>
  <c r="D339" i="5"/>
  <c r="C339" i="5"/>
  <c r="B339" i="5"/>
  <c r="A339" i="5"/>
  <c r="E338" i="5"/>
  <c r="D338" i="5"/>
  <c r="C338" i="5"/>
  <c r="B338" i="5"/>
  <c r="A338" i="5"/>
  <c r="E337" i="5"/>
  <c r="D337" i="5"/>
  <c r="C337" i="5"/>
  <c r="B337" i="5"/>
  <c r="A337" i="5"/>
  <c r="E336" i="5"/>
  <c r="D336" i="5"/>
  <c r="C336" i="5"/>
  <c r="B336" i="5"/>
  <c r="A336" i="5"/>
  <c r="E335" i="5"/>
  <c r="D335" i="5"/>
  <c r="C335" i="5"/>
  <c r="B335" i="5"/>
  <c r="A335" i="5"/>
  <c r="E334" i="5"/>
  <c r="D334" i="5"/>
  <c r="C334" i="5"/>
  <c r="B334" i="5"/>
  <c r="A334" i="5"/>
  <c r="E333" i="5"/>
  <c r="D333" i="5"/>
  <c r="C333" i="5"/>
  <c r="B333" i="5"/>
  <c r="A333" i="5"/>
  <c r="E332" i="5"/>
  <c r="D332" i="5"/>
  <c r="C332" i="5"/>
  <c r="B332" i="5"/>
  <c r="A332" i="5"/>
  <c r="E331" i="5"/>
  <c r="D331" i="5"/>
  <c r="C331" i="5"/>
  <c r="B331" i="5"/>
  <c r="A331" i="5"/>
  <c r="E330" i="5"/>
  <c r="D330" i="5"/>
  <c r="C330" i="5"/>
  <c r="B330" i="5"/>
  <c r="A330" i="5"/>
  <c r="E329" i="5"/>
  <c r="D329" i="5"/>
  <c r="C329" i="5"/>
  <c r="B329" i="5"/>
  <c r="A329" i="5"/>
  <c r="E328" i="5"/>
  <c r="D328" i="5"/>
  <c r="C328" i="5"/>
  <c r="B328" i="5"/>
  <c r="A328" i="5"/>
  <c r="E327" i="5"/>
  <c r="D327" i="5"/>
  <c r="C327" i="5"/>
  <c r="B327" i="5"/>
  <c r="A327" i="5"/>
  <c r="E326" i="5"/>
  <c r="D326" i="5"/>
  <c r="C326" i="5"/>
  <c r="B326" i="5"/>
  <c r="A326" i="5"/>
  <c r="E325" i="5"/>
  <c r="D325" i="5"/>
  <c r="C325" i="5"/>
  <c r="B325" i="5"/>
  <c r="A325" i="5"/>
  <c r="E324" i="5"/>
  <c r="D324" i="5"/>
  <c r="C324" i="5"/>
  <c r="B324" i="5"/>
  <c r="A324" i="5"/>
  <c r="E323" i="5"/>
  <c r="D323" i="5"/>
  <c r="C323" i="5"/>
  <c r="B323" i="5"/>
  <c r="A323" i="5"/>
  <c r="E322" i="5"/>
  <c r="D322" i="5"/>
  <c r="C322" i="5"/>
  <c r="B322" i="5"/>
  <c r="A322" i="5"/>
  <c r="E321" i="5"/>
  <c r="D321" i="5"/>
  <c r="C321" i="5"/>
  <c r="B321" i="5"/>
  <c r="A321" i="5"/>
  <c r="E320" i="5"/>
  <c r="D320" i="5"/>
  <c r="C320" i="5"/>
  <c r="B320" i="5"/>
  <c r="A320" i="5"/>
  <c r="E319" i="5"/>
  <c r="D319" i="5"/>
  <c r="C319" i="5"/>
  <c r="B319" i="5"/>
  <c r="A319" i="5"/>
  <c r="E318" i="5"/>
  <c r="D318" i="5"/>
  <c r="C318" i="5"/>
  <c r="B318" i="5"/>
  <c r="A318" i="5"/>
  <c r="E317" i="5"/>
  <c r="D317" i="5"/>
  <c r="C317" i="5"/>
  <c r="B317" i="5"/>
  <c r="A317" i="5"/>
  <c r="E316" i="5"/>
  <c r="D316" i="5"/>
  <c r="C316" i="5"/>
  <c r="B316" i="5"/>
  <c r="A316" i="5"/>
  <c r="E315" i="5"/>
  <c r="D315" i="5"/>
  <c r="C315" i="5"/>
  <c r="B315" i="5"/>
  <c r="A315" i="5"/>
  <c r="E314" i="5"/>
  <c r="D314" i="5"/>
  <c r="C314" i="5"/>
  <c r="B314" i="5"/>
  <c r="A314" i="5"/>
  <c r="E313" i="5"/>
  <c r="D313" i="5"/>
  <c r="C313" i="5"/>
  <c r="B313" i="5"/>
  <c r="A313" i="5"/>
  <c r="E312" i="5"/>
  <c r="D312" i="5"/>
  <c r="C312" i="5"/>
  <c r="B312" i="5"/>
  <c r="A312" i="5"/>
  <c r="E311" i="5"/>
  <c r="D311" i="5"/>
  <c r="C311" i="5"/>
  <c r="B311" i="5"/>
  <c r="A311" i="5"/>
  <c r="E310" i="5"/>
  <c r="D310" i="5"/>
  <c r="C310" i="5"/>
  <c r="B310" i="5"/>
  <c r="A310" i="5"/>
  <c r="E309" i="5"/>
  <c r="D309" i="5"/>
  <c r="C309" i="5"/>
  <c r="B309" i="5"/>
  <c r="A309" i="5"/>
  <c r="E308" i="5"/>
  <c r="D308" i="5"/>
  <c r="C308" i="5"/>
  <c r="B308" i="5"/>
  <c r="A308" i="5"/>
  <c r="E307" i="5"/>
  <c r="D307" i="5"/>
  <c r="C307" i="5"/>
  <c r="B307" i="5"/>
  <c r="A307" i="5"/>
  <c r="E306" i="5"/>
  <c r="D306" i="5"/>
  <c r="C306" i="5"/>
  <c r="B306" i="5"/>
  <c r="A306" i="5"/>
  <c r="E305" i="5"/>
  <c r="D305" i="5"/>
  <c r="C305" i="5"/>
  <c r="B305" i="5"/>
  <c r="A305" i="5"/>
  <c r="E304" i="5"/>
  <c r="D304" i="5"/>
  <c r="C304" i="5"/>
  <c r="B304" i="5"/>
  <c r="A304" i="5"/>
  <c r="E303" i="5"/>
  <c r="D303" i="5"/>
  <c r="C303" i="5"/>
  <c r="B303" i="5"/>
  <c r="A303" i="5"/>
  <c r="E302" i="5"/>
  <c r="D302" i="5"/>
  <c r="C302" i="5"/>
  <c r="B302" i="5"/>
  <c r="A302" i="5"/>
  <c r="E301" i="5"/>
  <c r="D301" i="5"/>
  <c r="C301" i="5"/>
  <c r="B301" i="5"/>
  <c r="A301" i="5"/>
  <c r="E300" i="5"/>
  <c r="D300" i="5"/>
  <c r="C300" i="5"/>
  <c r="B300" i="5"/>
  <c r="A300" i="5"/>
  <c r="E299" i="5"/>
  <c r="D299" i="5"/>
  <c r="C299" i="5"/>
  <c r="B299" i="5"/>
  <c r="A299" i="5"/>
  <c r="E298" i="5"/>
  <c r="D298" i="5"/>
  <c r="C298" i="5"/>
  <c r="B298" i="5"/>
  <c r="A298" i="5"/>
  <c r="E297" i="5"/>
  <c r="D297" i="5"/>
  <c r="C297" i="5"/>
  <c r="B297" i="5"/>
  <c r="A297" i="5"/>
  <c r="E296" i="5"/>
  <c r="D296" i="5"/>
  <c r="C296" i="5"/>
  <c r="B296" i="5"/>
  <c r="A296" i="5"/>
  <c r="E295" i="5"/>
  <c r="D295" i="5"/>
  <c r="C295" i="5"/>
  <c r="B295" i="5"/>
  <c r="A295" i="5"/>
  <c r="E294" i="5"/>
  <c r="D294" i="5"/>
  <c r="C294" i="5"/>
  <c r="B294" i="5"/>
  <c r="A294" i="5"/>
  <c r="E293" i="5"/>
  <c r="D293" i="5"/>
  <c r="C293" i="5"/>
  <c r="B293" i="5"/>
  <c r="A293" i="5"/>
  <c r="E292" i="5"/>
  <c r="D292" i="5"/>
  <c r="C292" i="5"/>
  <c r="B292" i="5"/>
  <c r="A292" i="5"/>
  <c r="E291" i="5"/>
  <c r="D291" i="5"/>
  <c r="C291" i="5"/>
  <c r="B291" i="5"/>
  <c r="A291" i="5"/>
  <c r="E290" i="5"/>
  <c r="D290" i="5"/>
  <c r="C290" i="5"/>
  <c r="B290" i="5"/>
  <c r="A290" i="5"/>
  <c r="E289" i="5"/>
  <c r="D289" i="5"/>
  <c r="C289" i="5"/>
  <c r="B289" i="5"/>
  <c r="A289" i="5"/>
  <c r="E288" i="5"/>
  <c r="D288" i="5"/>
  <c r="C288" i="5"/>
  <c r="B288" i="5"/>
  <c r="A288" i="5"/>
  <c r="E287" i="5"/>
  <c r="D287" i="5"/>
  <c r="C287" i="5"/>
  <c r="B287" i="5"/>
  <c r="A287" i="5"/>
  <c r="E286" i="5"/>
  <c r="D286" i="5"/>
  <c r="C286" i="5"/>
  <c r="B286" i="5"/>
  <c r="A286" i="5"/>
  <c r="E285" i="5"/>
  <c r="D285" i="5"/>
  <c r="C285" i="5"/>
  <c r="B285" i="5"/>
  <c r="A285" i="5"/>
  <c r="E284" i="5"/>
  <c r="D284" i="5"/>
  <c r="C284" i="5"/>
  <c r="B284" i="5"/>
  <c r="A284" i="5"/>
  <c r="E283" i="5"/>
  <c r="D283" i="5"/>
  <c r="C283" i="5"/>
  <c r="B283" i="5"/>
  <c r="A283" i="5"/>
  <c r="E282" i="5"/>
  <c r="D282" i="5"/>
  <c r="C282" i="5"/>
  <c r="B282" i="5"/>
  <c r="A282" i="5"/>
  <c r="E281" i="5"/>
  <c r="D281" i="5"/>
  <c r="C281" i="5"/>
  <c r="B281" i="5"/>
  <c r="A281" i="5"/>
  <c r="E280" i="5"/>
  <c r="D280" i="5"/>
  <c r="C280" i="5"/>
  <c r="B280" i="5"/>
  <c r="A280" i="5"/>
  <c r="E279" i="5"/>
  <c r="D279" i="5"/>
  <c r="C279" i="5"/>
  <c r="B279" i="5"/>
  <c r="A279" i="5"/>
  <c r="E278" i="5"/>
  <c r="D278" i="5"/>
  <c r="C278" i="5"/>
  <c r="B278" i="5"/>
  <c r="A278" i="5"/>
  <c r="E277" i="5"/>
  <c r="D277" i="5"/>
  <c r="C277" i="5"/>
  <c r="B277" i="5"/>
  <c r="A277" i="5"/>
  <c r="E276" i="5"/>
  <c r="D276" i="5"/>
  <c r="C276" i="5"/>
  <c r="B276" i="5"/>
  <c r="A276" i="5"/>
  <c r="E275" i="5"/>
  <c r="D275" i="5"/>
  <c r="C275" i="5"/>
  <c r="B275" i="5"/>
  <c r="A275" i="5"/>
  <c r="E274" i="5"/>
  <c r="D274" i="5"/>
  <c r="C274" i="5"/>
  <c r="B274" i="5"/>
  <c r="A274" i="5"/>
  <c r="E273" i="5"/>
  <c r="D273" i="5"/>
  <c r="C273" i="5"/>
  <c r="B273" i="5"/>
  <c r="A273" i="5"/>
  <c r="E272" i="5"/>
  <c r="D272" i="5"/>
  <c r="C272" i="5"/>
  <c r="B272" i="5"/>
  <c r="A272" i="5"/>
  <c r="E271" i="5"/>
  <c r="D271" i="5"/>
  <c r="C271" i="5"/>
  <c r="B271" i="5"/>
  <c r="A271" i="5"/>
  <c r="E270" i="5"/>
  <c r="D270" i="5"/>
  <c r="C270" i="5"/>
  <c r="B270" i="5"/>
  <c r="A270" i="5"/>
  <c r="E269" i="5"/>
  <c r="D269" i="5"/>
  <c r="C269" i="5"/>
  <c r="B269" i="5"/>
  <c r="A269" i="5"/>
  <c r="E268" i="5"/>
  <c r="D268" i="5"/>
  <c r="C268" i="5"/>
  <c r="B268" i="5"/>
  <c r="A268" i="5"/>
  <c r="E267" i="5"/>
  <c r="D267" i="5"/>
  <c r="C267" i="5"/>
  <c r="B267" i="5"/>
  <c r="A267" i="5"/>
  <c r="E266" i="5"/>
  <c r="D266" i="5"/>
  <c r="C266" i="5"/>
  <c r="B266" i="5"/>
  <c r="A266" i="5"/>
  <c r="E265" i="5"/>
  <c r="D265" i="5"/>
  <c r="C265" i="5"/>
  <c r="B265" i="5"/>
  <c r="A265" i="5"/>
  <c r="E264" i="5"/>
  <c r="D264" i="5"/>
  <c r="C264" i="5"/>
  <c r="B264" i="5"/>
  <c r="A264" i="5"/>
  <c r="E263" i="5"/>
  <c r="D263" i="5"/>
  <c r="C263" i="5"/>
  <c r="B263" i="5"/>
  <c r="A263" i="5"/>
  <c r="E262" i="5"/>
  <c r="D262" i="5"/>
  <c r="C262" i="5"/>
  <c r="B262" i="5"/>
  <c r="A262" i="5"/>
  <c r="E261" i="5"/>
  <c r="D261" i="5"/>
  <c r="C261" i="5"/>
  <c r="B261" i="5"/>
  <c r="A261" i="5"/>
  <c r="E260" i="5"/>
  <c r="D260" i="5"/>
  <c r="C260" i="5"/>
  <c r="B260" i="5"/>
  <c r="A260" i="5"/>
  <c r="E259" i="5"/>
  <c r="D259" i="5"/>
  <c r="C259" i="5"/>
  <c r="B259" i="5"/>
  <c r="A259" i="5"/>
  <c r="E258" i="5"/>
  <c r="D258" i="5"/>
  <c r="C258" i="5"/>
  <c r="B258" i="5"/>
  <c r="A258" i="5"/>
  <c r="E257" i="5"/>
  <c r="D257" i="5"/>
  <c r="C257" i="5"/>
  <c r="B257" i="5"/>
  <c r="A257" i="5"/>
  <c r="E256" i="5"/>
  <c r="D256" i="5"/>
  <c r="C256" i="5"/>
  <c r="B256" i="5"/>
  <c r="A256" i="5"/>
  <c r="E255" i="5"/>
  <c r="D255" i="5"/>
  <c r="C255" i="5"/>
  <c r="B255" i="5"/>
  <c r="A255" i="5"/>
  <c r="E254" i="5"/>
  <c r="D254" i="5"/>
  <c r="C254" i="5"/>
  <c r="B254" i="5"/>
  <c r="A254" i="5"/>
  <c r="E253" i="5"/>
  <c r="D253" i="5"/>
  <c r="C253" i="5"/>
  <c r="B253" i="5"/>
  <c r="A253" i="5"/>
  <c r="E252" i="5"/>
  <c r="D252" i="5"/>
  <c r="C252" i="5"/>
  <c r="B252" i="5"/>
  <c r="A252" i="5"/>
  <c r="E251" i="5"/>
  <c r="D251" i="5"/>
  <c r="C251" i="5"/>
  <c r="B251" i="5"/>
  <c r="A251" i="5"/>
  <c r="E250" i="5"/>
  <c r="D250" i="5"/>
  <c r="C250" i="5"/>
  <c r="B250" i="5"/>
  <c r="A250" i="5"/>
  <c r="E249" i="5"/>
  <c r="D249" i="5"/>
  <c r="C249" i="5"/>
  <c r="B249" i="5"/>
  <c r="A249" i="5"/>
  <c r="E248" i="5"/>
  <c r="D248" i="5"/>
  <c r="C248" i="5"/>
  <c r="B248" i="5"/>
  <c r="A248" i="5"/>
  <c r="E247" i="5"/>
  <c r="D247" i="5"/>
  <c r="C247" i="5"/>
  <c r="B247" i="5"/>
  <c r="A247" i="5"/>
  <c r="E246" i="5"/>
  <c r="D246" i="5"/>
  <c r="C246" i="5"/>
  <c r="B246" i="5"/>
  <c r="A246" i="5"/>
  <c r="E245" i="5"/>
  <c r="D245" i="5"/>
  <c r="C245" i="5"/>
  <c r="B245" i="5"/>
  <c r="A245" i="5"/>
  <c r="E244" i="5"/>
  <c r="D244" i="5"/>
  <c r="C244" i="5"/>
  <c r="B244" i="5"/>
  <c r="A244" i="5"/>
  <c r="E243" i="5"/>
  <c r="D243" i="5"/>
  <c r="C243" i="5"/>
  <c r="B243" i="5"/>
  <c r="A243" i="5"/>
  <c r="E242" i="5"/>
  <c r="D242" i="5"/>
  <c r="C242" i="5"/>
  <c r="B242" i="5"/>
  <c r="A242" i="5"/>
  <c r="E241" i="5"/>
  <c r="D241" i="5"/>
  <c r="C241" i="5"/>
  <c r="B241" i="5"/>
  <c r="A241" i="5"/>
  <c r="E240" i="5"/>
  <c r="D240" i="5"/>
  <c r="C240" i="5"/>
  <c r="B240" i="5"/>
  <c r="A240" i="5"/>
  <c r="E239" i="5"/>
  <c r="D239" i="5"/>
  <c r="C239" i="5"/>
  <c r="B239" i="5"/>
  <c r="A239" i="5"/>
  <c r="E238" i="5"/>
  <c r="D238" i="5"/>
  <c r="C238" i="5"/>
  <c r="B238" i="5"/>
  <c r="A238" i="5"/>
  <c r="E237" i="5"/>
  <c r="D237" i="5"/>
  <c r="C237" i="5"/>
  <c r="B237" i="5"/>
  <c r="A237" i="5"/>
  <c r="E236" i="5"/>
  <c r="D236" i="5"/>
  <c r="C236" i="5"/>
  <c r="B236" i="5"/>
  <c r="A236" i="5"/>
  <c r="E235" i="5"/>
  <c r="D235" i="5"/>
  <c r="C235" i="5"/>
  <c r="B235" i="5"/>
  <c r="A235" i="5"/>
  <c r="E234" i="5"/>
  <c r="D234" i="5"/>
  <c r="C234" i="5"/>
  <c r="B234" i="5"/>
  <c r="A234" i="5"/>
  <c r="E233" i="5"/>
  <c r="D233" i="5"/>
  <c r="C233" i="5"/>
  <c r="B233" i="5"/>
  <c r="A233" i="5"/>
  <c r="E232" i="5"/>
  <c r="D232" i="5"/>
  <c r="C232" i="5"/>
  <c r="B232" i="5"/>
  <c r="A232" i="5"/>
  <c r="E231" i="5"/>
  <c r="D231" i="5"/>
  <c r="C231" i="5"/>
  <c r="B231" i="5"/>
  <c r="A231" i="5"/>
  <c r="E230" i="5"/>
  <c r="D230" i="5"/>
  <c r="C230" i="5"/>
  <c r="B230" i="5"/>
  <c r="A230" i="5"/>
  <c r="E229" i="5"/>
  <c r="D229" i="5"/>
  <c r="C229" i="5"/>
  <c r="B229" i="5"/>
  <c r="A229" i="5"/>
  <c r="E228" i="5"/>
  <c r="D228" i="5"/>
  <c r="C228" i="5"/>
  <c r="B228" i="5"/>
  <c r="A228" i="5"/>
  <c r="E227" i="5"/>
  <c r="D227" i="5"/>
  <c r="C227" i="5"/>
  <c r="B227" i="5"/>
  <c r="A227" i="5"/>
  <c r="E226" i="5"/>
  <c r="D226" i="5"/>
  <c r="C226" i="5"/>
  <c r="B226" i="5"/>
  <c r="A226" i="5"/>
  <c r="E225" i="5"/>
  <c r="D225" i="5"/>
  <c r="C225" i="5"/>
  <c r="B225" i="5"/>
  <c r="A225" i="5"/>
  <c r="E224" i="5"/>
  <c r="D224" i="5"/>
  <c r="C224" i="5"/>
  <c r="B224" i="5"/>
  <c r="A224" i="5"/>
  <c r="E223" i="5"/>
  <c r="D223" i="5"/>
  <c r="C223" i="5"/>
  <c r="B223" i="5"/>
  <c r="A223" i="5"/>
  <c r="E222" i="5"/>
  <c r="D222" i="5"/>
  <c r="C222" i="5"/>
  <c r="B222" i="5"/>
  <c r="A222" i="5"/>
  <c r="E221" i="5"/>
  <c r="D221" i="5"/>
  <c r="C221" i="5"/>
  <c r="B221" i="5"/>
  <c r="A221" i="5"/>
  <c r="E220" i="5"/>
  <c r="D220" i="5"/>
  <c r="C220" i="5"/>
  <c r="B220" i="5"/>
  <c r="A220" i="5"/>
  <c r="E219" i="5"/>
  <c r="D219" i="5"/>
  <c r="C219" i="5"/>
  <c r="B219" i="5"/>
  <c r="A219" i="5"/>
  <c r="E218" i="5"/>
  <c r="D218" i="5"/>
  <c r="C218" i="5"/>
  <c r="B218" i="5"/>
  <c r="A218" i="5"/>
  <c r="E217" i="5"/>
  <c r="D217" i="5"/>
  <c r="C217" i="5"/>
  <c r="B217" i="5"/>
  <c r="A217" i="5"/>
  <c r="E216" i="5"/>
  <c r="D216" i="5"/>
  <c r="C216" i="5"/>
  <c r="B216" i="5"/>
  <c r="A216" i="5"/>
  <c r="E215" i="5"/>
  <c r="D215" i="5"/>
  <c r="C215" i="5"/>
  <c r="B215" i="5"/>
  <c r="A215" i="5"/>
  <c r="E214" i="5"/>
  <c r="D214" i="5"/>
  <c r="C214" i="5"/>
  <c r="B214" i="5"/>
  <c r="A214" i="5"/>
  <c r="E213" i="5"/>
  <c r="D213" i="5"/>
  <c r="C213" i="5"/>
  <c r="B213" i="5"/>
  <c r="A213" i="5"/>
  <c r="E212" i="5"/>
  <c r="D212" i="5"/>
  <c r="C212" i="5"/>
  <c r="B212" i="5"/>
  <c r="A212" i="5"/>
  <c r="E211" i="5"/>
  <c r="D211" i="5"/>
  <c r="C211" i="5"/>
  <c r="B211" i="5"/>
  <c r="A211" i="5"/>
  <c r="E210" i="5"/>
  <c r="D210" i="5"/>
  <c r="C210" i="5"/>
  <c r="B210" i="5"/>
  <c r="A210" i="5"/>
  <c r="E209" i="5"/>
  <c r="D209" i="5"/>
  <c r="C209" i="5"/>
  <c r="B209" i="5"/>
  <c r="A209" i="5"/>
  <c r="E208" i="5"/>
  <c r="D208" i="5"/>
  <c r="C208" i="5"/>
  <c r="B208" i="5"/>
  <c r="A208" i="5"/>
  <c r="E207" i="5"/>
  <c r="D207" i="5"/>
  <c r="C207" i="5"/>
  <c r="B207" i="5"/>
  <c r="A207" i="5"/>
  <c r="E206" i="5"/>
  <c r="D206" i="5"/>
  <c r="C206" i="5"/>
  <c r="B206" i="5"/>
  <c r="A206" i="5"/>
  <c r="E205" i="5"/>
  <c r="D205" i="5"/>
  <c r="C205" i="5"/>
  <c r="B205" i="5"/>
  <c r="A205" i="5"/>
  <c r="E204" i="5"/>
  <c r="D204" i="5"/>
  <c r="C204" i="5"/>
  <c r="B204" i="5"/>
  <c r="A204" i="5"/>
  <c r="E203" i="5"/>
  <c r="D203" i="5"/>
  <c r="C203" i="5"/>
  <c r="B203" i="5"/>
  <c r="A203" i="5"/>
  <c r="E202" i="5"/>
  <c r="D202" i="5"/>
  <c r="C202" i="5"/>
  <c r="B202" i="5"/>
  <c r="A202" i="5"/>
  <c r="E201" i="5"/>
  <c r="D201" i="5"/>
  <c r="C201" i="5"/>
  <c r="B201" i="5"/>
  <c r="A201" i="5"/>
  <c r="E200" i="5"/>
  <c r="D200" i="5"/>
  <c r="C200" i="5"/>
  <c r="B200" i="5"/>
  <c r="A200" i="5"/>
  <c r="E199" i="5"/>
  <c r="D199" i="5"/>
  <c r="C199" i="5"/>
  <c r="B199" i="5"/>
  <c r="A199" i="5"/>
  <c r="E198" i="5"/>
  <c r="D198" i="5"/>
  <c r="C198" i="5"/>
  <c r="B198" i="5"/>
  <c r="A198" i="5"/>
  <c r="E197" i="5"/>
  <c r="D197" i="5"/>
  <c r="C197" i="5"/>
  <c r="B197" i="5"/>
  <c r="A197" i="5"/>
  <c r="E196" i="5"/>
  <c r="D196" i="5"/>
  <c r="C196" i="5"/>
  <c r="B196" i="5"/>
  <c r="A196" i="5"/>
  <c r="E195" i="5"/>
  <c r="D195" i="5"/>
  <c r="C195" i="5"/>
  <c r="B195" i="5"/>
  <c r="A195" i="5"/>
  <c r="E194" i="5"/>
  <c r="D194" i="5"/>
  <c r="C194" i="5"/>
  <c r="B194" i="5"/>
  <c r="A194" i="5"/>
  <c r="E193" i="5"/>
  <c r="D193" i="5"/>
  <c r="C193" i="5"/>
  <c r="B193" i="5"/>
  <c r="A193" i="5"/>
  <c r="E192" i="5"/>
  <c r="D192" i="5"/>
  <c r="C192" i="5"/>
  <c r="B192" i="5"/>
  <c r="A192" i="5"/>
  <c r="E191" i="5"/>
  <c r="D191" i="5"/>
  <c r="C191" i="5"/>
  <c r="B191" i="5"/>
  <c r="A191" i="5"/>
  <c r="E190" i="5"/>
  <c r="D190" i="5"/>
  <c r="C190" i="5"/>
  <c r="B190" i="5"/>
  <c r="A190" i="5"/>
  <c r="E189" i="5"/>
  <c r="D189" i="5"/>
  <c r="C189" i="5"/>
  <c r="B189" i="5"/>
  <c r="A189" i="5"/>
  <c r="E188" i="5"/>
  <c r="D188" i="5"/>
  <c r="C188" i="5"/>
  <c r="B188" i="5"/>
  <c r="A188" i="5"/>
  <c r="E187" i="5"/>
  <c r="D187" i="5"/>
  <c r="C187" i="5"/>
  <c r="B187" i="5"/>
  <c r="A187" i="5"/>
  <c r="E186" i="5"/>
  <c r="D186" i="5"/>
  <c r="C186" i="5"/>
  <c r="B186" i="5"/>
  <c r="A186" i="5"/>
  <c r="E185" i="5"/>
  <c r="D185" i="5"/>
  <c r="C185" i="5"/>
  <c r="B185" i="5"/>
  <c r="A185" i="5"/>
  <c r="E184" i="5"/>
  <c r="D184" i="5"/>
  <c r="C184" i="5"/>
  <c r="B184" i="5"/>
  <c r="A184" i="5"/>
  <c r="E183" i="5"/>
  <c r="D183" i="5"/>
  <c r="C183" i="5"/>
  <c r="B183" i="5"/>
  <c r="A183" i="5"/>
  <c r="E182" i="5"/>
  <c r="D182" i="5"/>
  <c r="C182" i="5"/>
  <c r="B182" i="5"/>
  <c r="A182" i="5"/>
  <c r="E181" i="5"/>
  <c r="D181" i="5"/>
  <c r="C181" i="5"/>
  <c r="B181" i="5"/>
  <c r="A181" i="5"/>
  <c r="E180" i="5"/>
  <c r="D180" i="5"/>
  <c r="C180" i="5"/>
  <c r="B180" i="5"/>
  <c r="A180" i="5"/>
  <c r="E179" i="5"/>
  <c r="D179" i="5"/>
  <c r="C179" i="5"/>
  <c r="B179" i="5"/>
  <c r="A179" i="5"/>
  <c r="E178" i="5"/>
  <c r="D178" i="5"/>
  <c r="C178" i="5"/>
  <c r="B178" i="5"/>
  <c r="A178" i="5"/>
  <c r="E177" i="5"/>
  <c r="D177" i="5"/>
  <c r="C177" i="5"/>
  <c r="B177" i="5"/>
  <c r="A177" i="5"/>
  <c r="E176" i="5"/>
  <c r="D176" i="5"/>
  <c r="C176" i="5"/>
  <c r="B176" i="5"/>
  <c r="A176" i="5"/>
  <c r="E175" i="5"/>
  <c r="D175" i="5"/>
  <c r="C175" i="5"/>
  <c r="B175" i="5"/>
  <c r="A175" i="5"/>
  <c r="E174" i="5"/>
  <c r="D174" i="5"/>
  <c r="C174" i="5"/>
  <c r="B174" i="5"/>
  <c r="A174" i="5"/>
  <c r="E173" i="5"/>
  <c r="D173" i="5"/>
  <c r="C173" i="5"/>
  <c r="B173" i="5"/>
  <c r="A173" i="5"/>
  <c r="E172" i="5"/>
  <c r="D172" i="5"/>
  <c r="C172" i="5"/>
  <c r="B172" i="5"/>
  <c r="A172" i="5"/>
  <c r="E171" i="5"/>
  <c r="D171" i="5"/>
  <c r="C171" i="5"/>
  <c r="B171" i="5"/>
  <c r="A171" i="5"/>
  <c r="E170" i="5"/>
  <c r="D170" i="5"/>
  <c r="C170" i="5"/>
  <c r="B170" i="5"/>
  <c r="A170" i="5"/>
  <c r="E169" i="5"/>
  <c r="D169" i="5"/>
  <c r="C169" i="5"/>
  <c r="B169" i="5"/>
  <c r="A169" i="5"/>
  <c r="E168" i="5"/>
  <c r="D168" i="5"/>
  <c r="C168" i="5"/>
  <c r="B168" i="5"/>
  <c r="A168" i="5"/>
  <c r="E167" i="5"/>
  <c r="D167" i="5"/>
  <c r="C167" i="5"/>
  <c r="B167" i="5"/>
  <c r="A167" i="5"/>
  <c r="E166" i="5"/>
  <c r="D166" i="5"/>
  <c r="C166" i="5"/>
  <c r="B166" i="5"/>
  <c r="A166" i="5"/>
  <c r="E165" i="5"/>
  <c r="D165" i="5"/>
  <c r="C165" i="5"/>
  <c r="B165" i="5"/>
  <c r="A165" i="5"/>
  <c r="E164" i="5"/>
  <c r="D164" i="5"/>
  <c r="C164" i="5"/>
  <c r="B164" i="5"/>
  <c r="A164" i="5"/>
  <c r="E163" i="5"/>
  <c r="D163" i="5"/>
  <c r="C163" i="5"/>
  <c r="B163" i="5"/>
  <c r="A163" i="5"/>
  <c r="E162" i="5"/>
  <c r="D162" i="5"/>
  <c r="C162" i="5"/>
  <c r="B162" i="5"/>
  <c r="A162" i="5"/>
  <c r="E161" i="5"/>
  <c r="D161" i="5"/>
  <c r="C161" i="5"/>
  <c r="B161" i="5"/>
  <c r="A161" i="5"/>
  <c r="E160" i="5"/>
  <c r="D160" i="5"/>
  <c r="C160" i="5"/>
  <c r="B160" i="5"/>
  <c r="A160" i="5"/>
  <c r="E159" i="5"/>
  <c r="D159" i="5"/>
  <c r="C159" i="5"/>
  <c r="B159" i="5"/>
  <c r="A159" i="5"/>
  <c r="E158" i="5"/>
  <c r="D158" i="5"/>
  <c r="C158" i="5"/>
  <c r="B158" i="5"/>
  <c r="A158" i="5"/>
  <c r="E157" i="5"/>
  <c r="D157" i="5"/>
  <c r="C157" i="5"/>
  <c r="B157" i="5"/>
  <c r="A157" i="5"/>
  <c r="E156" i="5"/>
  <c r="D156" i="5"/>
  <c r="C156" i="5"/>
  <c r="B156" i="5"/>
  <c r="A156" i="5"/>
  <c r="E155" i="5"/>
  <c r="D155" i="5"/>
  <c r="C155" i="5"/>
  <c r="B155" i="5"/>
  <c r="A155" i="5"/>
  <c r="E154" i="5"/>
  <c r="D154" i="5"/>
  <c r="C154" i="5"/>
  <c r="B154" i="5"/>
  <c r="A154" i="5"/>
  <c r="E153" i="5"/>
  <c r="D153" i="5"/>
  <c r="C153" i="5"/>
  <c r="B153" i="5"/>
  <c r="A153" i="5"/>
  <c r="E152" i="5"/>
  <c r="D152" i="5"/>
  <c r="C152" i="5"/>
  <c r="B152" i="5"/>
  <c r="A152" i="5"/>
  <c r="E151" i="5"/>
  <c r="D151" i="5"/>
  <c r="C151" i="5"/>
  <c r="B151" i="5"/>
  <c r="A151" i="5"/>
  <c r="E150" i="5"/>
  <c r="D150" i="5"/>
  <c r="C150" i="5"/>
  <c r="B150" i="5"/>
  <c r="A150" i="5"/>
  <c r="E149" i="5"/>
  <c r="D149" i="5"/>
  <c r="C149" i="5"/>
  <c r="B149" i="5"/>
  <c r="A149" i="5"/>
  <c r="E148" i="5"/>
  <c r="D148" i="5"/>
  <c r="C148" i="5"/>
  <c r="B148" i="5"/>
  <c r="A148" i="5"/>
  <c r="E147" i="5"/>
  <c r="D147" i="5"/>
  <c r="C147" i="5"/>
  <c r="B147" i="5"/>
  <c r="A147" i="5"/>
  <c r="E146" i="5"/>
  <c r="D146" i="5"/>
  <c r="C146" i="5"/>
  <c r="B146" i="5"/>
  <c r="A146" i="5"/>
  <c r="E145" i="5"/>
  <c r="D145" i="5"/>
  <c r="C145" i="5"/>
  <c r="B145" i="5"/>
  <c r="A145" i="5"/>
  <c r="E144" i="5"/>
  <c r="D144" i="5"/>
  <c r="C144" i="5"/>
  <c r="B144" i="5"/>
  <c r="A144" i="5"/>
  <c r="E143" i="5"/>
  <c r="D143" i="5"/>
  <c r="C143" i="5"/>
  <c r="B143" i="5"/>
  <c r="A143" i="5"/>
  <c r="E142" i="5"/>
  <c r="D142" i="5"/>
  <c r="C142" i="5"/>
  <c r="B142" i="5"/>
  <c r="A142" i="5"/>
  <c r="E141" i="5"/>
  <c r="D141" i="5"/>
  <c r="C141" i="5"/>
  <c r="B141" i="5"/>
  <c r="A141" i="5"/>
  <c r="E140" i="5"/>
  <c r="D140" i="5"/>
  <c r="C140" i="5"/>
  <c r="B140" i="5"/>
  <c r="A140" i="5"/>
  <c r="E139" i="5"/>
  <c r="D139" i="5"/>
  <c r="C139" i="5"/>
  <c r="B139" i="5"/>
  <c r="A139" i="5"/>
  <c r="E138" i="5"/>
  <c r="D138" i="5"/>
  <c r="C138" i="5"/>
  <c r="B138" i="5"/>
  <c r="A138" i="5"/>
  <c r="E137" i="5"/>
  <c r="D137" i="5"/>
  <c r="C137" i="5"/>
  <c r="B137" i="5"/>
  <c r="A137" i="5"/>
  <c r="E136" i="5"/>
  <c r="D136" i="5"/>
  <c r="C136" i="5"/>
  <c r="B136" i="5"/>
  <c r="A136" i="5"/>
  <c r="E135" i="5"/>
  <c r="D135" i="5"/>
  <c r="C135" i="5"/>
  <c r="B135" i="5"/>
  <c r="A135" i="5"/>
  <c r="E134" i="5"/>
  <c r="D134" i="5"/>
  <c r="C134" i="5"/>
  <c r="B134" i="5"/>
  <c r="A134" i="5"/>
  <c r="E133" i="5"/>
  <c r="D133" i="5"/>
  <c r="C133" i="5"/>
  <c r="B133" i="5"/>
  <c r="A133" i="5"/>
  <c r="E132" i="5"/>
  <c r="D132" i="5"/>
  <c r="C132" i="5"/>
  <c r="B132" i="5"/>
  <c r="A132" i="5"/>
  <c r="E131" i="5"/>
  <c r="D131" i="5"/>
  <c r="C131" i="5"/>
  <c r="B131" i="5"/>
  <c r="A131" i="5"/>
  <c r="E130" i="5"/>
  <c r="D130" i="5"/>
  <c r="C130" i="5"/>
  <c r="B130" i="5"/>
  <c r="A130" i="5"/>
  <c r="E129" i="5"/>
  <c r="D129" i="5"/>
  <c r="C129" i="5"/>
  <c r="B129" i="5"/>
  <c r="A129" i="5"/>
  <c r="E128" i="5"/>
  <c r="D128" i="5"/>
  <c r="C128" i="5"/>
  <c r="B128" i="5"/>
  <c r="A128" i="5"/>
  <c r="E127" i="5"/>
  <c r="D127" i="5"/>
  <c r="C127" i="5"/>
  <c r="B127" i="5"/>
  <c r="A127" i="5"/>
  <c r="E126" i="5"/>
  <c r="D126" i="5"/>
  <c r="C126" i="5"/>
  <c r="B126" i="5"/>
  <c r="A126" i="5"/>
  <c r="E125" i="5"/>
  <c r="D125" i="5"/>
  <c r="C125" i="5"/>
  <c r="B125" i="5"/>
  <c r="A125" i="5"/>
  <c r="E124" i="5"/>
  <c r="D124" i="5"/>
  <c r="C124" i="5"/>
  <c r="B124" i="5"/>
  <c r="A124" i="5"/>
  <c r="E123" i="5"/>
  <c r="D123" i="5"/>
  <c r="C123" i="5"/>
  <c r="B123" i="5"/>
  <c r="A123" i="5"/>
  <c r="E122" i="5"/>
  <c r="D122" i="5"/>
  <c r="C122" i="5"/>
  <c r="B122" i="5"/>
  <c r="A122" i="5"/>
  <c r="E121" i="5"/>
  <c r="D121" i="5"/>
  <c r="C121" i="5"/>
  <c r="B121" i="5"/>
  <c r="A121" i="5"/>
  <c r="E120" i="5"/>
  <c r="D120" i="5"/>
  <c r="C120" i="5"/>
  <c r="B120" i="5"/>
  <c r="A120" i="5"/>
  <c r="E119" i="5"/>
  <c r="D119" i="5"/>
  <c r="C119" i="5"/>
  <c r="B119" i="5"/>
  <c r="A119" i="5"/>
  <c r="E118" i="5"/>
  <c r="D118" i="5"/>
  <c r="C118" i="5"/>
  <c r="B118" i="5"/>
  <c r="A118" i="5"/>
  <c r="E117" i="5"/>
  <c r="D117" i="5"/>
  <c r="C117" i="5"/>
  <c r="B117" i="5"/>
  <c r="A117" i="5"/>
  <c r="E116" i="5"/>
  <c r="D116" i="5"/>
  <c r="C116" i="5"/>
  <c r="B116" i="5"/>
  <c r="A116" i="5"/>
  <c r="E115" i="5"/>
  <c r="D115" i="5"/>
  <c r="C115" i="5"/>
  <c r="B115" i="5"/>
  <c r="A115" i="5"/>
  <c r="E114" i="5"/>
  <c r="D114" i="5"/>
  <c r="C114" i="5"/>
  <c r="B114" i="5"/>
  <c r="A114" i="5"/>
  <c r="E113" i="5"/>
  <c r="D113" i="5"/>
  <c r="C113" i="5"/>
  <c r="B113" i="5"/>
  <c r="A113" i="5"/>
  <c r="E112" i="5"/>
  <c r="D112" i="5"/>
  <c r="C112" i="5"/>
  <c r="B112" i="5"/>
  <c r="A112" i="5"/>
  <c r="E111" i="5"/>
  <c r="D111" i="5"/>
  <c r="C111" i="5"/>
  <c r="B111" i="5"/>
  <c r="A111" i="5"/>
  <c r="E110" i="5"/>
  <c r="D110" i="5"/>
  <c r="C110" i="5"/>
  <c r="B110" i="5"/>
  <c r="A110" i="5"/>
  <c r="E109" i="5"/>
  <c r="D109" i="5"/>
  <c r="C109" i="5"/>
  <c r="B109" i="5"/>
  <c r="A109" i="5"/>
  <c r="E108" i="5"/>
  <c r="D108" i="5"/>
  <c r="C108" i="5"/>
  <c r="B108" i="5"/>
  <c r="A108" i="5"/>
  <c r="E107" i="5"/>
  <c r="D107" i="5"/>
  <c r="C107" i="5"/>
  <c r="B107" i="5"/>
  <c r="A107" i="5"/>
  <c r="E106" i="5"/>
  <c r="D106" i="5"/>
  <c r="C106" i="5"/>
  <c r="B106" i="5"/>
  <c r="A106" i="5"/>
  <c r="E105" i="5"/>
  <c r="D105" i="5"/>
  <c r="C105" i="5"/>
  <c r="B105" i="5"/>
  <c r="A105" i="5"/>
  <c r="E104" i="5"/>
  <c r="D104" i="5"/>
  <c r="C104" i="5"/>
  <c r="B104" i="5"/>
  <c r="A104" i="5"/>
  <c r="E103" i="5"/>
  <c r="D103" i="5"/>
  <c r="C103" i="5"/>
  <c r="B103" i="5"/>
  <c r="A103" i="5"/>
  <c r="E102" i="5"/>
  <c r="D102" i="5"/>
  <c r="C102" i="5"/>
  <c r="B102" i="5"/>
  <c r="A102" i="5"/>
  <c r="E101" i="5"/>
  <c r="D101" i="5"/>
  <c r="C101" i="5"/>
  <c r="B101" i="5"/>
  <c r="A101" i="5"/>
  <c r="E100" i="5"/>
  <c r="D100" i="5"/>
  <c r="C100" i="5"/>
  <c r="B100" i="5"/>
  <c r="A100" i="5"/>
  <c r="E99" i="5"/>
  <c r="D99" i="5"/>
  <c r="C99" i="5"/>
  <c r="B99" i="5"/>
  <c r="A99" i="5"/>
  <c r="E98" i="5"/>
  <c r="D98" i="5"/>
  <c r="C98" i="5"/>
  <c r="B98" i="5"/>
  <c r="A98" i="5"/>
  <c r="E97" i="5"/>
  <c r="D97" i="5"/>
  <c r="C97" i="5"/>
  <c r="B97" i="5"/>
  <c r="A97" i="5"/>
  <c r="E96" i="5"/>
  <c r="D96" i="5"/>
  <c r="C96" i="5"/>
  <c r="B96" i="5"/>
  <c r="A96" i="5"/>
  <c r="E95" i="5"/>
  <c r="D95" i="5"/>
  <c r="C95" i="5"/>
  <c r="B95" i="5"/>
  <c r="A95" i="5"/>
  <c r="E94" i="5"/>
  <c r="D94" i="5"/>
  <c r="C94" i="5"/>
  <c r="B94" i="5"/>
  <c r="A94" i="5"/>
  <c r="E93" i="5"/>
  <c r="D93" i="5"/>
  <c r="C93" i="5"/>
  <c r="B93" i="5"/>
  <c r="A93" i="5"/>
  <c r="E92" i="5"/>
  <c r="D92" i="5"/>
  <c r="C92" i="5"/>
  <c r="B92" i="5"/>
  <c r="A92" i="5"/>
  <c r="E91" i="5"/>
  <c r="D91" i="5"/>
  <c r="C91" i="5"/>
  <c r="B91" i="5"/>
  <c r="A91" i="5"/>
  <c r="E90" i="5"/>
  <c r="D90" i="5"/>
  <c r="C90" i="5"/>
  <c r="B90" i="5"/>
  <c r="A90" i="5"/>
  <c r="E89" i="5"/>
  <c r="D89" i="5"/>
  <c r="C89" i="5"/>
  <c r="B89" i="5"/>
  <c r="A89" i="5"/>
  <c r="E88" i="5"/>
  <c r="D88" i="5"/>
  <c r="C88" i="5"/>
  <c r="B88" i="5"/>
  <c r="A88" i="5"/>
  <c r="E87" i="5"/>
  <c r="D87" i="5"/>
  <c r="C87" i="5"/>
  <c r="B87" i="5"/>
  <c r="A87" i="5"/>
  <c r="E86" i="5"/>
  <c r="D86" i="5"/>
  <c r="C86" i="5"/>
  <c r="B86" i="5"/>
  <c r="A86" i="5"/>
  <c r="E85" i="5"/>
  <c r="D85" i="5"/>
  <c r="C85" i="5"/>
  <c r="B85" i="5"/>
  <c r="A85" i="5"/>
  <c r="E84" i="5"/>
  <c r="D84" i="5"/>
  <c r="C84" i="5"/>
  <c r="B84" i="5"/>
  <c r="A84" i="5"/>
  <c r="E83" i="5"/>
  <c r="D83" i="5"/>
  <c r="C83" i="5"/>
  <c r="B83" i="5"/>
  <c r="A83" i="5"/>
  <c r="E82" i="5"/>
  <c r="D82" i="5"/>
  <c r="C82" i="5"/>
  <c r="B82" i="5"/>
  <c r="A82" i="5"/>
  <c r="E81" i="5"/>
  <c r="D81" i="5"/>
  <c r="C81" i="5"/>
  <c r="B81" i="5"/>
  <c r="A81" i="5"/>
  <c r="E80" i="5"/>
  <c r="D80" i="5"/>
  <c r="C80" i="5"/>
  <c r="B80" i="5"/>
  <c r="A80" i="5"/>
  <c r="E79" i="5"/>
  <c r="D79" i="5"/>
  <c r="C79" i="5"/>
  <c r="B79" i="5"/>
  <c r="A79" i="5"/>
  <c r="E78" i="5"/>
  <c r="D78" i="5"/>
  <c r="C78" i="5"/>
  <c r="B78" i="5"/>
  <c r="A78" i="5"/>
  <c r="E77" i="5"/>
  <c r="D77" i="5"/>
  <c r="C77" i="5"/>
  <c r="B77" i="5"/>
  <c r="A77" i="5"/>
  <c r="E76" i="5"/>
  <c r="D76" i="5"/>
  <c r="C76" i="5"/>
  <c r="B76" i="5"/>
  <c r="A76" i="5"/>
  <c r="E75" i="5"/>
  <c r="D75" i="5"/>
  <c r="C75" i="5"/>
  <c r="B75" i="5"/>
  <c r="A75" i="5"/>
  <c r="E74" i="5"/>
  <c r="D74" i="5"/>
  <c r="C74" i="5"/>
  <c r="B74" i="5"/>
  <c r="A74" i="5"/>
  <c r="E73" i="5"/>
  <c r="D73" i="5"/>
  <c r="C73" i="5"/>
  <c r="B73" i="5"/>
  <c r="A73" i="5"/>
  <c r="E72" i="5"/>
  <c r="D72" i="5"/>
  <c r="C72" i="5"/>
  <c r="B72" i="5"/>
  <c r="A72" i="5"/>
  <c r="E71" i="5"/>
  <c r="D71" i="5"/>
  <c r="C71" i="5"/>
  <c r="B71" i="5"/>
  <c r="A71" i="5"/>
  <c r="E70" i="5"/>
  <c r="D70" i="5"/>
  <c r="C70" i="5"/>
  <c r="B70" i="5"/>
  <c r="A70" i="5"/>
  <c r="E69" i="5"/>
  <c r="D69" i="5"/>
  <c r="C69" i="5"/>
  <c r="B69" i="5"/>
  <c r="A69" i="5"/>
  <c r="E68" i="5"/>
  <c r="D68" i="5"/>
  <c r="C68" i="5"/>
  <c r="B68" i="5"/>
  <c r="A68" i="5"/>
  <c r="E67" i="5"/>
  <c r="D67" i="5"/>
  <c r="C67" i="5"/>
  <c r="B67" i="5"/>
  <c r="A67" i="5"/>
  <c r="E66" i="5"/>
  <c r="D66" i="5"/>
  <c r="C66" i="5"/>
  <c r="B66" i="5"/>
  <c r="A66" i="5"/>
  <c r="E65" i="5"/>
  <c r="D65" i="5"/>
  <c r="C65" i="5"/>
  <c r="B65" i="5"/>
  <c r="A65" i="5"/>
  <c r="E64" i="5"/>
  <c r="D64" i="5"/>
  <c r="C64" i="5"/>
  <c r="B64" i="5"/>
  <c r="A64" i="5"/>
  <c r="E63" i="5"/>
  <c r="D63" i="5"/>
  <c r="C63" i="5"/>
  <c r="B63" i="5"/>
  <c r="A63" i="5"/>
  <c r="E62" i="5"/>
  <c r="D62" i="5"/>
  <c r="C62" i="5"/>
  <c r="B62" i="5"/>
  <c r="A62" i="5"/>
  <c r="E61" i="5"/>
  <c r="D61" i="5"/>
  <c r="C61" i="5"/>
  <c r="B61" i="5"/>
  <c r="A61" i="5"/>
  <c r="E60" i="5"/>
  <c r="D60" i="5"/>
  <c r="C60" i="5"/>
  <c r="B60" i="5"/>
  <c r="A60" i="5"/>
  <c r="E59" i="5"/>
  <c r="D59" i="5"/>
  <c r="C59" i="5"/>
  <c r="B59" i="5"/>
  <c r="A59" i="5"/>
  <c r="E58" i="5"/>
  <c r="D58" i="5"/>
  <c r="C58" i="5"/>
  <c r="B58" i="5"/>
  <c r="A58" i="5"/>
  <c r="E57" i="5"/>
  <c r="D57" i="5"/>
  <c r="C57" i="5"/>
  <c r="B57" i="5"/>
  <c r="A57" i="5"/>
  <c r="E56" i="5"/>
  <c r="D56" i="5"/>
  <c r="C56" i="5"/>
  <c r="B56" i="5"/>
  <c r="A56" i="5"/>
  <c r="E55" i="5"/>
  <c r="D55" i="5"/>
  <c r="C55" i="5"/>
  <c r="B55" i="5"/>
  <c r="A55" i="5"/>
  <c r="E54" i="5"/>
  <c r="D54" i="5"/>
  <c r="C54" i="5"/>
  <c r="B54" i="5"/>
  <c r="A54" i="5"/>
  <c r="E53" i="5"/>
  <c r="D53" i="5"/>
  <c r="C53" i="5"/>
  <c r="B53" i="5"/>
  <c r="A53" i="5"/>
  <c r="E52" i="5"/>
  <c r="D52" i="5"/>
  <c r="C52" i="5"/>
  <c r="B52" i="5"/>
  <c r="A52" i="5"/>
  <c r="E51" i="5"/>
  <c r="D51" i="5"/>
  <c r="C51" i="5"/>
  <c r="B51" i="5"/>
  <c r="A51" i="5"/>
  <c r="E50" i="5"/>
  <c r="D50" i="5"/>
  <c r="C50" i="5"/>
  <c r="B50" i="5"/>
  <c r="A50" i="5"/>
  <c r="E49" i="5"/>
  <c r="D49" i="5"/>
  <c r="C49" i="5"/>
  <c r="B49" i="5"/>
  <c r="A49" i="5"/>
  <c r="E48" i="5"/>
  <c r="D48" i="5"/>
  <c r="C48" i="5"/>
  <c r="B48" i="5"/>
  <c r="A48" i="5"/>
  <c r="E47" i="5"/>
  <c r="D47" i="5"/>
  <c r="C47" i="5"/>
  <c r="B47" i="5"/>
  <c r="A47" i="5"/>
  <c r="E46" i="5"/>
  <c r="D46" i="5"/>
  <c r="C46" i="5"/>
  <c r="B46" i="5"/>
  <c r="A46" i="5"/>
  <c r="E45" i="5"/>
  <c r="D45" i="5"/>
  <c r="C45" i="5"/>
  <c r="B45" i="5"/>
  <c r="A45" i="5"/>
  <c r="E44" i="5"/>
  <c r="D44" i="5"/>
  <c r="C44" i="5"/>
  <c r="B44" i="5"/>
  <c r="A44" i="5"/>
  <c r="E43" i="5"/>
  <c r="D43" i="5"/>
  <c r="C43" i="5"/>
  <c r="B43" i="5"/>
  <c r="A43" i="5"/>
  <c r="E42" i="5"/>
  <c r="D42" i="5"/>
  <c r="C42" i="5"/>
  <c r="B42" i="5"/>
  <c r="A42" i="5"/>
  <c r="E41" i="5"/>
  <c r="D41" i="5"/>
  <c r="C41" i="5"/>
  <c r="B41" i="5"/>
  <c r="A41" i="5"/>
  <c r="E40" i="5"/>
  <c r="D40" i="5"/>
  <c r="C40" i="5"/>
  <c r="B40" i="5"/>
  <c r="A40" i="5"/>
  <c r="E39" i="5"/>
  <c r="D39" i="5"/>
  <c r="C39" i="5"/>
  <c r="B39" i="5"/>
  <c r="A39" i="5"/>
  <c r="E38" i="5"/>
  <c r="D38" i="5"/>
  <c r="C38" i="5"/>
  <c r="B38" i="5"/>
  <c r="A38" i="5"/>
  <c r="E37" i="5"/>
  <c r="D37" i="5"/>
  <c r="C37" i="5"/>
  <c r="B37" i="5"/>
  <c r="A37" i="5"/>
  <c r="E36" i="5"/>
  <c r="D36" i="5"/>
  <c r="C36" i="5"/>
  <c r="B36" i="5"/>
  <c r="A36" i="5"/>
  <c r="E35" i="5"/>
  <c r="D35" i="5"/>
  <c r="C35" i="5"/>
  <c r="B35" i="5"/>
  <c r="A35" i="5"/>
  <c r="E34" i="5"/>
  <c r="D34" i="5"/>
  <c r="C34" i="5"/>
  <c r="B34" i="5"/>
  <c r="A34" i="5"/>
  <c r="E33" i="5"/>
  <c r="D33" i="5"/>
  <c r="C33" i="5"/>
  <c r="B33" i="5"/>
  <c r="A33" i="5"/>
  <c r="E32" i="5"/>
  <c r="D32" i="5"/>
  <c r="C32" i="5"/>
  <c r="B32" i="5"/>
  <c r="A32" i="5"/>
  <c r="E31" i="5"/>
  <c r="D31" i="5"/>
  <c r="C31" i="5"/>
  <c r="B31" i="5"/>
  <c r="A31" i="5"/>
  <c r="E30" i="5"/>
  <c r="D30" i="5"/>
  <c r="C30" i="5"/>
  <c r="B30" i="5"/>
  <c r="A30" i="5"/>
  <c r="E29" i="5"/>
  <c r="D29" i="5"/>
  <c r="C29" i="5"/>
  <c r="B29" i="5"/>
  <c r="A29" i="5"/>
  <c r="E28" i="5"/>
  <c r="D28" i="5"/>
  <c r="C28" i="5"/>
  <c r="B28" i="5"/>
  <c r="A28" i="5"/>
  <c r="E27" i="5"/>
  <c r="D27" i="5"/>
  <c r="C27" i="5"/>
  <c r="B27" i="5"/>
  <c r="A27" i="5"/>
  <c r="E26" i="5"/>
  <c r="D26" i="5"/>
  <c r="C26" i="5"/>
  <c r="B26" i="5"/>
  <c r="A26" i="5"/>
  <c r="E25" i="5"/>
  <c r="D25" i="5"/>
  <c r="C25" i="5"/>
  <c r="B25" i="5"/>
  <c r="A25" i="5"/>
  <c r="E24" i="5"/>
  <c r="D24" i="5"/>
  <c r="C24" i="5"/>
  <c r="B24" i="5"/>
  <c r="A24" i="5"/>
  <c r="E23" i="5"/>
  <c r="D23" i="5"/>
  <c r="C23" i="5"/>
  <c r="B23" i="5"/>
  <c r="A23" i="5"/>
  <c r="E22" i="5"/>
  <c r="D22" i="5"/>
  <c r="C22" i="5"/>
  <c r="B22" i="5"/>
  <c r="A22" i="5"/>
  <c r="E21" i="5"/>
  <c r="D21" i="5"/>
  <c r="C21" i="5"/>
  <c r="B21" i="5"/>
  <c r="A21" i="5"/>
  <c r="E20" i="5"/>
  <c r="D20" i="5"/>
  <c r="C20" i="5"/>
  <c r="B20" i="5"/>
  <c r="A20" i="5"/>
  <c r="E19" i="5"/>
  <c r="D19" i="5"/>
  <c r="C19" i="5"/>
  <c r="B19" i="5"/>
  <c r="A19" i="5"/>
  <c r="E18" i="5"/>
  <c r="D18" i="5"/>
  <c r="C18" i="5"/>
  <c r="B18" i="5"/>
  <c r="A18" i="5"/>
  <c r="E17" i="5"/>
  <c r="D17" i="5"/>
  <c r="C17" i="5"/>
  <c r="B17" i="5"/>
  <c r="A17" i="5"/>
  <c r="E16" i="5"/>
  <c r="D16" i="5"/>
  <c r="C16" i="5"/>
  <c r="B16" i="5"/>
  <c r="A16" i="5"/>
  <c r="E15" i="5"/>
  <c r="D15" i="5"/>
  <c r="C15" i="5"/>
  <c r="B15" i="5"/>
  <c r="A15" i="5"/>
  <c r="E14" i="5"/>
  <c r="D14" i="5"/>
  <c r="C14" i="5"/>
  <c r="B14" i="5"/>
  <c r="A14" i="5"/>
  <c r="E13" i="5"/>
  <c r="D13" i="5"/>
  <c r="C13" i="5"/>
  <c r="B13" i="5"/>
  <c r="A13" i="5"/>
  <c r="E12" i="5"/>
  <c r="D12" i="5"/>
  <c r="C12" i="5"/>
  <c r="B12" i="5"/>
  <c r="A12" i="5"/>
  <c r="E11" i="5"/>
  <c r="D11" i="5"/>
  <c r="C11" i="5"/>
  <c r="B11" i="5"/>
  <c r="A11" i="5"/>
  <c r="E10" i="5"/>
  <c r="D10" i="5"/>
  <c r="C10" i="5"/>
  <c r="B10" i="5"/>
  <c r="A10" i="5"/>
  <c r="E9" i="5"/>
  <c r="D9" i="5"/>
  <c r="C9" i="5"/>
  <c r="B9" i="5"/>
  <c r="A9" i="5"/>
  <c r="E8" i="5"/>
  <c r="D8" i="5"/>
  <c r="C8" i="5"/>
  <c r="B8" i="5"/>
  <c r="A8" i="5"/>
  <c r="E7" i="5"/>
  <c r="D7" i="5"/>
  <c r="C7" i="5"/>
  <c r="B7" i="5"/>
  <c r="A7" i="5"/>
  <c r="E6" i="5"/>
  <c r="D6" i="5"/>
  <c r="C6" i="5"/>
  <c r="B6" i="5"/>
  <c r="A6" i="5"/>
  <c r="E5" i="5"/>
  <c r="D5" i="5"/>
  <c r="C5" i="5"/>
  <c r="B5" i="5"/>
  <c r="A5" i="5"/>
  <c r="E4" i="5"/>
  <c r="D4" i="5"/>
  <c r="C4" i="5"/>
  <c r="B4" i="5"/>
  <c r="A4" i="5"/>
  <c r="E503" i="9"/>
  <c r="D503" i="9"/>
  <c r="C503" i="9"/>
  <c r="B503" i="9"/>
  <c r="A503" i="9"/>
  <c r="E502" i="9"/>
  <c r="D502" i="9"/>
  <c r="C502" i="9"/>
  <c r="B502" i="9"/>
  <c r="A502" i="9"/>
  <c r="E501" i="9"/>
  <c r="D501" i="9"/>
  <c r="C501" i="9"/>
  <c r="B501" i="9"/>
  <c r="A501" i="9"/>
  <c r="E500" i="9"/>
  <c r="D500" i="9"/>
  <c r="C500" i="9"/>
  <c r="B500" i="9"/>
  <c r="A500" i="9"/>
  <c r="E499" i="9"/>
  <c r="D499" i="9"/>
  <c r="C499" i="9"/>
  <c r="B499" i="9"/>
  <c r="A499" i="9"/>
  <c r="E498" i="9"/>
  <c r="D498" i="9"/>
  <c r="C498" i="9"/>
  <c r="B498" i="9"/>
  <c r="A498" i="9"/>
  <c r="E497" i="9"/>
  <c r="D497" i="9"/>
  <c r="C497" i="9"/>
  <c r="B497" i="9"/>
  <c r="A497" i="9"/>
  <c r="E496" i="9"/>
  <c r="D496" i="9"/>
  <c r="C496" i="9"/>
  <c r="B496" i="9"/>
  <c r="A496" i="9"/>
  <c r="E495" i="9"/>
  <c r="D495" i="9"/>
  <c r="C495" i="9"/>
  <c r="B495" i="9"/>
  <c r="A495" i="9"/>
  <c r="E494" i="9"/>
  <c r="D494" i="9"/>
  <c r="C494" i="9"/>
  <c r="B494" i="9"/>
  <c r="A494" i="9"/>
  <c r="E493" i="9"/>
  <c r="D493" i="9"/>
  <c r="C493" i="9"/>
  <c r="B493" i="9"/>
  <c r="A493" i="9"/>
  <c r="E492" i="9"/>
  <c r="D492" i="9"/>
  <c r="C492" i="9"/>
  <c r="B492" i="9"/>
  <c r="A492" i="9"/>
  <c r="E491" i="9"/>
  <c r="D491" i="9"/>
  <c r="C491" i="9"/>
  <c r="B491" i="9"/>
  <c r="A491" i="9"/>
  <c r="E490" i="9"/>
  <c r="D490" i="9"/>
  <c r="C490" i="9"/>
  <c r="B490" i="9"/>
  <c r="A490" i="9"/>
  <c r="E489" i="9"/>
  <c r="D489" i="9"/>
  <c r="C489" i="9"/>
  <c r="B489" i="9"/>
  <c r="A489" i="9"/>
  <c r="E488" i="9"/>
  <c r="D488" i="9"/>
  <c r="C488" i="9"/>
  <c r="B488" i="9"/>
  <c r="A488" i="9"/>
  <c r="E487" i="9"/>
  <c r="D487" i="9"/>
  <c r="C487" i="9"/>
  <c r="B487" i="9"/>
  <c r="A487" i="9"/>
  <c r="E486" i="9"/>
  <c r="D486" i="9"/>
  <c r="C486" i="9"/>
  <c r="B486" i="9"/>
  <c r="A486" i="9"/>
  <c r="E485" i="9"/>
  <c r="D485" i="9"/>
  <c r="C485" i="9"/>
  <c r="B485" i="9"/>
  <c r="A485" i="9"/>
  <c r="E484" i="9"/>
  <c r="D484" i="9"/>
  <c r="C484" i="9"/>
  <c r="B484" i="9"/>
  <c r="A484" i="9"/>
  <c r="E483" i="9"/>
  <c r="D483" i="9"/>
  <c r="C483" i="9"/>
  <c r="B483" i="9"/>
  <c r="A483" i="9"/>
  <c r="E482" i="9"/>
  <c r="D482" i="9"/>
  <c r="C482" i="9"/>
  <c r="B482" i="9"/>
  <c r="A482" i="9"/>
  <c r="E481" i="9"/>
  <c r="D481" i="9"/>
  <c r="C481" i="9"/>
  <c r="B481" i="9"/>
  <c r="A481" i="9"/>
  <c r="E480" i="9"/>
  <c r="D480" i="9"/>
  <c r="C480" i="9"/>
  <c r="B480" i="9"/>
  <c r="A480" i="9"/>
  <c r="E479" i="9"/>
  <c r="D479" i="9"/>
  <c r="C479" i="9"/>
  <c r="B479" i="9"/>
  <c r="A479" i="9"/>
  <c r="E478" i="9"/>
  <c r="D478" i="9"/>
  <c r="C478" i="9"/>
  <c r="B478" i="9"/>
  <c r="A478" i="9"/>
  <c r="E477" i="9"/>
  <c r="D477" i="9"/>
  <c r="C477" i="9"/>
  <c r="B477" i="9"/>
  <c r="A477" i="9"/>
  <c r="E476" i="9"/>
  <c r="D476" i="9"/>
  <c r="C476" i="9"/>
  <c r="B476" i="9"/>
  <c r="A476" i="9"/>
  <c r="E475" i="9"/>
  <c r="D475" i="9"/>
  <c r="C475" i="9"/>
  <c r="B475" i="9"/>
  <c r="A475" i="9"/>
  <c r="E474" i="9"/>
  <c r="D474" i="9"/>
  <c r="C474" i="9"/>
  <c r="B474" i="9"/>
  <c r="A474" i="9"/>
  <c r="E473" i="9"/>
  <c r="D473" i="9"/>
  <c r="C473" i="9"/>
  <c r="B473" i="9"/>
  <c r="A473" i="9"/>
  <c r="E472" i="9"/>
  <c r="D472" i="9"/>
  <c r="C472" i="9"/>
  <c r="B472" i="9"/>
  <c r="A472" i="9"/>
  <c r="E471" i="9"/>
  <c r="D471" i="9"/>
  <c r="C471" i="9"/>
  <c r="B471" i="9"/>
  <c r="A471" i="9"/>
  <c r="E470" i="9"/>
  <c r="D470" i="9"/>
  <c r="C470" i="9"/>
  <c r="B470" i="9"/>
  <c r="A470" i="9"/>
  <c r="E469" i="9"/>
  <c r="D469" i="9"/>
  <c r="C469" i="9"/>
  <c r="B469" i="9"/>
  <c r="A469" i="9"/>
  <c r="E468" i="9"/>
  <c r="D468" i="9"/>
  <c r="C468" i="9"/>
  <c r="B468" i="9"/>
  <c r="A468" i="9"/>
  <c r="E467" i="9"/>
  <c r="D467" i="9"/>
  <c r="C467" i="9"/>
  <c r="B467" i="9"/>
  <c r="A467" i="9"/>
  <c r="E466" i="9"/>
  <c r="D466" i="9"/>
  <c r="C466" i="9"/>
  <c r="B466" i="9"/>
  <c r="A466" i="9"/>
  <c r="E465" i="9"/>
  <c r="D465" i="9"/>
  <c r="C465" i="9"/>
  <c r="B465" i="9"/>
  <c r="A465" i="9"/>
  <c r="E464" i="9"/>
  <c r="D464" i="9"/>
  <c r="C464" i="9"/>
  <c r="B464" i="9"/>
  <c r="A464" i="9"/>
  <c r="E463" i="9"/>
  <c r="D463" i="9"/>
  <c r="C463" i="9"/>
  <c r="B463" i="9"/>
  <c r="A463" i="9"/>
  <c r="E462" i="9"/>
  <c r="D462" i="9"/>
  <c r="C462" i="9"/>
  <c r="B462" i="9"/>
  <c r="A462" i="9"/>
  <c r="E461" i="9"/>
  <c r="D461" i="9"/>
  <c r="C461" i="9"/>
  <c r="B461" i="9"/>
  <c r="A461" i="9"/>
  <c r="E460" i="9"/>
  <c r="D460" i="9"/>
  <c r="C460" i="9"/>
  <c r="B460" i="9"/>
  <c r="A460" i="9"/>
  <c r="E459" i="9"/>
  <c r="D459" i="9"/>
  <c r="C459" i="9"/>
  <c r="B459" i="9"/>
  <c r="A459" i="9"/>
  <c r="E458" i="9"/>
  <c r="D458" i="9"/>
  <c r="C458" i="9"/>
  <c r="B458" i="9"/>
  <c r="A458" i="9"/>
  <c r="E457" i="9"/>
  <c r="D457" i="9"/>
  <c r="C457" i="9"/>
  <c r="B457" i="9"/>
  <c r="A457" i="9"/>
  <c r="E456" i="9"/>
  <c r="D456" i="9"/>
  <c r="C456" i="9"/>
  <c r="B456" i="9"/>
  <c r="A456" i="9"/>
  <c r="E455" i="9"/>
  <c r="D455" i="9"/>
  <c r="C455" i="9"/>
  <c r="B455" i="9"/>
  <c r="A455" i="9"/>
  <c r="E454" i="9"/>
  <c r="D454" i="9"/>
  <c r="C454" i="9"/>
  <c r="B454" i="9"/>
  <c r="A454" i="9"/>
  <c r="E453" i="9"/>
  <c r="D453" i="9"/>
  <c r="C453" i="9"/>
  <c r="B453" i="9"/>
  <c r="A453" i="9"/>
  <c r="E452" i="9"/>
  <c r="D452" i="9"/>
  <c r="C452" i="9"/>
  <c r="B452" i="9"/>
  <c r="A452" i="9"/>
  <c r="E451" i="9"/>
  <c r="D451" i="9"/>
  <c r="C451" i="9"/>
  <c r="B451" i="9"/>
  <c r="A451" i="9"/>
  <c r="E450" i="9"/>
  <c r="D450" i="9"/>
  <c r="C450" i="9"/>
  <c r="B450" i="9"/>
  <c r="A450" i="9"/>
  <c r="E449" i="9"/>
  <c r="D449" i="9"/>
  <c r="C449" i="9"/>
  <c r="B449" i="9"/>
  <c r="A449" i="9"/>
  <c r="E448" i="9"/>
  <c r="D448" i="9"/>
  <c r="C448" i="9"/>
  <c r="B448" i="9"/>
  <c r="A448" i="9"/>
  <c r="E447" i="9"/>
  <c r="D447" i="9"/>
  <c r="C447" i="9"/>
  <c r="B447" i="9"/>
  <c r="A447" i="9"/>
  <c r="E446" i="9"/>
  <c r="D446" i="9"/>
  <c r="C446" i="9"/>
  <c r="B446" i="9"/>
  <c r="A446" i="9"/>
  <c r="E445" i="9"/>
  <c r="D445" i="9"/>
  <c r="C445" i="9"/>
  <c r="B445" i="9"/>
  <c r="A445" i="9"/>
  <c r="E444" i="9"/>
  <c r="D444" i="9"/>
  <c r="C444" i="9"/>
  <c r="B444" i="9"/>
  <c r="A444" i="9"/>
  <c r="E443" i="9"/>
  <c r="D443" i="9"/>
  <c r="C443" i="9"/>
  <c r="B443" i="9"/>
  <c r="A443" i="9"/>
  <c r="E442" i="9"/>
  <c r="D442" i="9"/>
  <c r="C442" i="9"/>
  <c r="B442" i="9"/>
  <c r="A442" i="9"/>
  <c r="E441" i="9"/>
  <c r="D441" i="9"/>
  <c r="C441" i="9"/>
  <c r="B441" i="9"/>
  <c r="A441" i="9"/>
  <c r="E440" i="9"/>
  <c r="D440" i="9"/>
  <c r="C440" i="9"/>
  <c r="B440" i="9"/>
  <c r="A440" i="9"/>
  <c r="E439" i="9"/>
  <c r="D439" i="9"/>
  <c r="C439" i="9"/>
  <c r="B439" i="9"/>
  <c r="A439" i="9"/>
  <c r="E438" i="9"/>
  <c r="D438" i="9"/>
  <c r="C438" i="9"/>
  <c r="B438" i="9"/>
  <c r="A438" i="9"/>
  <c r="E437" i="9"/>
  <c r="D437" i="9"/>
  <c r="C437" i="9"/>
  <c r="B437" i="9"/>
  <c r="A437" i="9"/>
  <c r="E436" i="9"/>
  <c r="D436" i="9"/>
  <c r="C436" i="9"/>
  <c r="B436" i="9"/>
  <c r="A436" i="9"/>
  <c r="E435" i="9"/>
  <c r="D435" i="9"/>
  <c r="C435" i="9"/>
  <c r="B435" i="9"/>
  <c r="A435" i="9"/>
  <c r="E434" i="9"/>
  <c r="D434" i="9"/>
  <c r="C434" i="9"/>
  <c r="B434" i="9"/>
  <c r="A434" i="9"/>
  <c r="E433" i="9"/>
  <c r="D433" i="9"/>
  <c r="C433" i="9"/>
  <c r="B433" i="9"/>
  <c r="A433" i="9"/>
  <c r="E432" i="9"/>
  <c r="D432" i="9"/>
  <c r="C432" i="9"/>
  <c r="B432" i="9"/>
  <c r="A432" i="9"/>
  <c r="E431" i="9"/>
  <c r="D431" i="9"/>
  <c r="C431" i="9"/>
  <c r="B431" i="9"/>
  <c r="A431" i="9"/>
  <c r="E430" i="9"/>
  <c r="D430" i="9"/>
  <c r="C430" i="9"/>
  <c r="B430" i="9"/>
  <c r="A430" i="9"/>
  <c r="E429" i="9"/>
  <c r="D429" i="9"/>
  <c r="C429" i="9"/>
  <c r="B429" i="9"/>
  <c r="A429" i="9"/>
  <c r="E428" i="9"/>
  <c r="D428" i="9"/>
  <c r="C428" i="9"/>
  <c r="B428" i="9"/>
  <c r="A428" i="9"/>
  <c r="E427" i="9"/>
  <c r="D427" i="9"/>
  <c r="C427" i="9"/>
  <c r="B427" i="9"/>
  <c r="A427" i="9"/>
  <c r="E426" i="9"/>
  <c r="D426" i="9"/>
  <c r="C426" i="9"/>
  <c r="B426" i="9"/>
  <c r="A426" i="9"/>
  <c r="E425" i="9"/>
  <c r="D425" i="9"/>
  <c r="C425" i="9"/>
  <c r="B425" i="9"/>
  <c r="A425" i="9"/>
  <c r="E424" i="9"/>
  <c r="D424" i="9"/>
  <c r="C424" i="9"/>
  <c r="B424" i="9"/>
  <c r="A424" i="9"/>
  <c r="E423" i="9"/>
  <c r="D423" i="9"/>
  <c r="C423" i="9"/>
  <c r="B423" i="9"/>
  <c r="A423" i="9"/>
  <c r="E422" i="9"/>
  <c r="D422" i="9"/>
  <c r="C422" i="9"/>
  <c r="B422" i="9"/>
  <c r="A422" i="9"/>
  <c r="E421" i="9"/>
  <c r="D421" i="9"/>
  <c r="C421" i="9"/>
  <c r="B421" i="9"/>
  <c r="A421" i="9"/>
  <c r="E420" i="9"/>
  <c r="D420" i="9"/>
  <c r="C420" i="9"/>
  <c r="B420" i="9"/>
  <c r="A420" i="9"/>
  <c r="E419" i="9"/>
  <c r="D419" i="9"/>
  <c r="C419" i="9"/>
  <c r="B419" i="9"/>
  <c r="A419" i="9"/>
  <c r="E418" i="9"/>
  <c r="D418" i="9"/>
  <c r="C418" i="9"/>
  <c r="B418" i="9"/>
  <c r="A418" i="9"/>
  <c r="E417" i="9"/>
  <c r="D417" i="9"/>
  <c r="C417" i="9"/>
  <c r="B417" i="9"/>
  <c r="A417" i="9"/>
  <c r="E416" i="9"/>
  <c r="D416" i="9"/>
  <c r="C416" i="9"/>
  <c r="B416" i="9"/>
  <c r="A416" i="9"/>
  <c r="E415" i="9"/>
  <c r="D415" i="9"/>
  <c r="C415" i="9"/>
  <c r="B415" i="9"/>
  <c r="A415" i="9"/>
  <c r="E414" i="9"/>
  <c r="D414" i="9"/>
  <c r="C414" i="9"/>
  <c r="B414" i="9"/>
  <c r="A414" i="9"/>
  <c r="E413" i="9"/>
  <c r="D413" i="9"/>
  <c r="C413" i="9"/>
  <c r="B413" i="9"/>
  <c r="A413" i="9"/>
  <c r="E412" i="9"/>
  <c r="D412" i="9"/>
  <c r="C412" i="9"/>
  <c r="B412" i="9"/>
  <c r="A412" i="9"/>
  <c r="E411" i="9"/>
  <c r="D411" i="9"/>
  <c r="C411" i="9"/>
  <c r="B411" i="9"/>
  <c r="A411" i="9"/>
  <c r="E410" i="9"/>
  <c r="D410" i="9"/>
  <c r="C410" i="9"/>
  <c r="B410" i="9"/>
  <c r="A410" i="9"/>
  <c r="E409" i="9"/>
  <c r="D409" i="9"/>
  <c r="C409" i="9"/>
  <c r="B409" i="9"/>
  <c r="A409" i="9"/>
  <c r="E408" i="9"/>
  <c r="D408" i="9"/>
  <c r="C408" i="9"/>
  <c r="B408" i="9"/>
  <c r="A408" i="9"/>
  <c r="E407" i="9"/>
  <c r="D407" i="9"/>
  <c r="C407" i="9"/>
  <c r="B407" i="9"/>
  <c r="A407" i="9"/>
  <c r="E406" i="9"/>
  <c r="D406" i="9"/>
  <c r="C406" i="9"/>
  <c r="B406" i="9"/>
  <c r="A406" i="9"/>
  <c r="E405" i="9"/>
  <c r="D405" i="9"/>
  <c r="C405" i="9"/>
  <c r="B405" i="9"/>
  <c r="A405" i="9"/>
  <c r="E404" i="9"/>
  <c r="D404" i="9"/>
  <c r="C404" i="9"/>
  <c r="B404" i="9"/>
  <c r="A404" i="9"/>
  <c r="E403" i="9"/>
  <c r="D403" i="9"/>
  <c r="C403" i="9"/>
  <c r="B403" i="9"/>
  <c r="A403" i="9"/>
  <c r="E402" i="9"/>
  <c r="D402" i="9"/>
  <c r="C402" i="9"/>
  <c r="B402" i="9"/>
  <c r="A402" i="9"/>
  <c r="E401" i="9"/>
  <c r="D401" i="9"/>
  <c r="C401" i="9"/>
  <c r="B401" i="9"/>
  <c r="A401" i="9"/>
  <c r="E400" i="9"/>
  <c r="D400" i="9"/>
  <c r="C400" i="9"/>
  <c r="B400" i="9"/>
  <c r="A400" i="9"/>
  <c r="E399" i="9"/>
  <c r="D399" i="9"/>
  <c r="C399" i="9"/>
  <c r="B399" i="9"/>
  <c r="A399" i="9"/>
  <c r="E398" i="9"/>
  <c r="D398" i="9"/>
  <c r="C398" i="9"/>
  <c r="B398" i="9"/>
  <c r="A398" i="9"/>
  <c r="E397" i="9"/>
  <c r="D397" i="9"/>
  <c r="C397" i="9"/>
  <c r="B397" i="9"/>
  <c r="A397" i="9"/>
  <c r="E396" i="9"/>
  <c r="D396" i="9"/>
  <c r="C396" i="9"/>
  <c r="B396" i="9"/>
  <c r="A396" i="9"/>
  <c r="E395" i="9"/>
  <c r="D395" i="9"/>
  <c r="C395" i="9"/>
  <c r="B395" i="9"/>
  <c r="A395" i="9"/>
  <c r="E394" i="9"/>
  <c r="D394" i="9"/>
  <c r="C394" i="9"/>
  <c r="B394" i="9"/>
  <c r="A394" i="9"/>
  <c r="E393" i="9"/>
  <c r="D393" i="9"/>
  <c r="C393" i="9"/>
  <c r="B393" i="9"/>
  <c r="A393" i="9"/>
  <c r="E392" i="9"/>
  <c r="D392" i="9"/>
  <c r="C392" i="9"/>
  <c r="B392" i="9"/>
  <c r="A392" i="9"/>
  <c r="E391" i="9"/>
  <c r="D391" i="9"/>
  <c r="C391" i="9"/>
  <c r="B391" i="9"/>
  <c r="A391" i="9"/>
  <c r="E390" i="9"/>
  <c r="D390" i="9"/>
  <c r="C390" i="9"/>
  <c r="B390" i="9"/>
  <c r="A390" i="9"/>
  <c r="E389" i="9"/>
  <c r="D389" i="9"/>
  <c r="C389" i="9"/>
  <c r="B389" i="9"/>
  <c r="A389" i="9"/>
  <c r="E388" i="9"/>
  <c r="D388" i="9"/>
  <c r="C388" i="9"/>
  <c r="B388" i="9"/>
  <c r="A388" i="9"/>
  <c r="E387" i="9"/>
  <c r="D387" i="9"/>
  <c r="C387" i="9"/>
  <c r="B387" i="9"/>
  <c r="A387" i="9"/>
  <c r="E386" i="9"/>
  <c r="D386" i="9"/>
  <c r="C386" i="9"/>
  <c r="B386" i="9"/>
  <c r="A386" i="9"/>
  <c r="E385" i="9"/>
  <c r="D385" i="9"/>
  <c r="C385" i="9"/>
  <c r="B385" i="9"/>
  <c r="A385" i="9"/>
  <c r="E384" i="9"/>
  <c r="D384" i="9"/>
  <c r="C384" i="9"/>
  <c r="B384" i="9"/>
  <c r="A384" i="9"/>
  <c r="E383" i="9"/>
  <c r="D383" i="9"/>
  <c r="C383" i="9"/>
  <c r="B383" i="9"/>
  <c r="A383" i="9"/>
  <c r="E382" i="9"/>
  <c r="D382" i="9"/>
  <c r="C382" i="9"/>
  <c r="B382" i="9"/>
  <c r="A382" i="9"/>
  <c r="E381" i="9"/>
  <c r="D381" i="9"/>
  <c r="C381" i="9"/>
  <c r="B381" i="9"/>
  <c r="A381" i="9"/>
  <c r="E380" i="9"/>
  <c r="D380" i="9"/>
  <c r="C380" i="9"/>
  <c r="B380" i="9"/>
  <c r="A380" i="9"/>
  <c r="E379" i="9"/>
  <c r="D379" i="9"/>
  <c r="C379" i="9"/>
  <c r="B379" i="9"/>
  <c r="A379" i="9"/>
  <c r="E378" i="9"/>
  <c r="D378" i="9"/>
  <c r="C378" i="9"/>
  <c r="B378" i="9"/>
  <c r="A378" i="9"/>
  <c r="E377" i="9"/>
  <c r="D377" i="9"/>
  <c r="C377" i="9"/>
  <c r="B377" i="9"/>
  <c r="A377" i="9"/>
  <c r="E376" i="9"/>
  <c r="D376" i="9"/>
  <c r="C376" i="9"/>
  <c r="B376" i="9"/>
  <c r="A376" i="9"/>
  <c r="E375" i="9"/>
  <c r="D375" i="9"/>
  <c r="C375" i="9"/>
  <c r="B375" i="9"/>
  <c r="A375" i="9"/>
  <c r="E374" i="9"/>
  <c r="D374" i="9"/>
  <c r="C374" i="9"/>
  <c r="B374" i="9"/>
  <c r="A374" i="9"/>
  <c r="E373" i="9"/>
  <c r="D373" i="9"/>
  <c r="C373" i="9"/>
  <c r="B373" i="9"/>
  <c r="A373" i="9"/>
  <c r="E372" i="9"/>
  <c r="D372" i="9"/>
  <c r="C372" i="9"/>
  <c r="B372" i="9"/>
  <c r="A372" i="9"/>
  <c r="E371" i="9"/>
  <c r="D371" i="9"/>
  <c r="C371" i="9"/>
  <c r="B371" i="9"/>
  <c r="A371" i="9"/>
  <c r="E370" i="9"/>
  <c r="D370" i="9"/>
  <c r="C370" i="9"/>
  <c r="B370" i="9"/>
  <c r="A370" i="9"/>
  <c r="E369" i="9"/>
  <c r="D369" i="9"/>
  <c r="C369" i="9"/>
  <c r="B369" i="9"/>
  <c r="A369" i="9"/>
  <c r="E368" i="9"/>
  <c r="D368" i="9"/>
  <c r="C368" i="9"/>
  <c r="B368" i="9"/>
  <c r="A368" i="9"/>
  <c r="E367" i="9"/>
  <c r="D367" i="9"/>
  <c r="C367" i="9"/>
  <c r="B367" i="9"/>
  <c r="A367" i="9"/>
  <c r="E366" i="9"/>
  <c r="D366" i="9"/>
  <c r="C366" i="9"/>
  <c r="B366" i="9"/>
  <c r="A366" i="9"/>
  <c r="E365" i="9"/>
  <c r="D365" i="9"/>
  <c r="C365" i="9"/>
  <c r="B365" i="9"/>
  <c r="A365" i="9"/>
  <c r="E364" i="9"/>
  <c r="D364" i="9"/>
  <c r="C364" i="9"/>
  <c r="B364" i="9"/>
  <c r="A364" i="9"/>
  <c r="E363" i="9"/>
  <c r="D363" i="9"/>
  <c r="C363" i="9"/>
  <c r="B363" i="9"/>
  <c r="A363" i="9"/>
  <c r="E362" i="9"/>
  <c r="D362" i="9"/>
  <c r="C362" i="9"/>
  <c r="B362" i="9"/>
  <c r="A362" i="9"/>
  <c r="E361" i="9"/>
  <c r="D361" i="9"/>
  <c r="C361" i="9"/>
  <c r="B361" i="9"/>
  <c r="A361" i="9"/>
  <c r="E360" i="9"/>
  <c r="D360" i="9"/>
  <c r="C360" i="9"/>
  <c r="B360" i="9"/>
  <c r="A360" i="9"/>
  <c r="E359" i="9"/>
  <c r="D359" i="9"/>
  <c r="C359" i="9"/>
  <c r="B359" i="9"/>
  <c r="A359" i="9"/>
  <c r="E358" i="9"/>
  <c r="D358" i="9"/>
  <c r="C358" i="9"/>
  <c r="B358" i="9"/>
  <c r="A358" i="9"/>
  <c r="E357" i="9"/>
  <c r="D357" i="9"/>
  <c r="C357" i="9"/>
  <c r="B357" i="9"/>
  <c r="A357" i="9"/>
  <c r="E356" i="9"/>
  <c r="D356" i="9"/>
  <c r="C356" i="9"/>
  <c r="B356" i="9"/>
  <c r="A356" i="9"/>
  <c r="E355" i="9"/>
  <c r="D355" i="9"/>
  <c r="C355" i="9"/>
  <c r="B355" i="9"/>
  <c r="A355" i="9"/>
  <c r="E354" i="9"/>
  <c r="D354" i="9"/>
  <c r="C354" i="9"/>
  <c r="B354" i="9"/>
  <c r="A354" i="9"/>
  <c r="E353" i="9"/>
  <c r="D353" i="9"/>
  <c r="C353" i="9"/>
  <c r="B353" i="9"/>
  <c r="A353" i="9"/>
  <c r="E352" i="9"/>
  <c r="D352" i="9"/>
  <c r="C352" i="9"/>
  <c r="B352" i="9"/>
  <c r="A352" i="9"/>
  <c r="E351" i="9"/>
  <c r="D351" i="9"/>
  <c r="C351" i="9"/>
  <c r="B351" i="9"/>
  <c r="A351" i="9"/>
  <c r="E350" i="9"/>
  <c r="D350" i="9"/>
  <c r="C350" i="9"/>
  <c r="B350" i="9"/>
  <c r="A350" i="9"/>
  <c r="E349" i="9"/>
  <c r="D349" i="9"/>
  <c r="C349" i="9"/>
  <c r="B349" i="9"/>
  <c r="A349" i="9"/>
  <c r="E348" i="9"/>
  <c r="D348" i="9"/>
  <c r="C348" i="9"/>
  <c r="B348" i="9"/>
  <c r="A348" i="9"/>
  <c r="E347" i="9"/>
  <c r="D347" i="9"/>
  <c r="C347" i="9"/>
  <c r="B347" i="9"/>
  <c r="A347" i="9"/>
  <c r="E346" i="9"/>
  <c r="D346" i="9"/>
  <c r="C346" i="9"/>
  <c r="B346" i="9"/>
  <c r="A346" i="9"/>
  <c r="E345" i="9"/>
  <c r="D345" i="9"/>
  <c r="C345" i="9"/>
  <c r="B345" i="9"/>
  <c r="A345" i="9"/>
  <c r="E344" i="9"/>
  <c r="D344" i="9"/>
  <c r="C344" i="9"/>
  <c r="B344" i="9"/>
  <c r="A344" i="9"/>
  <c r="E343" i="9"/>
  <c r="D343" i="9"/>
  <c r="C343" i="9"/>
  <c r="B343" i="9"/>
  <c r="A343" i="9"/>
  <c r="E342" i="9"/>
  <c r="D342" i="9"/>
  <c r="C342" i="9"/>
  <c r="B342" i="9"/>
  <c r="A342" i="9"/>
  <c r="E341" i="9"/>
  <c r="D341" i="9"/>
  <c r="C341" i="9"/>
  <c r="B341" i="9"/>
  <c r="A341" i="9"/>
  <c r="E340" i="9"/>
  <c r="D340" i="9"/>
  <c r="C340" i="9"/>
  <c r="B340" i="9"/>
  <c r="A340" i="9"/>
  <c r="E339" i="9"/>
  <c r="D339" i="9"/>
  <c r="C339" i="9"/>
  <c r="B339" i="9"/>
  <c r="A339" i="9"/>
  <c r="E338" i="9"/>
  <c r="D338" i="9"/>
  <c r="C338" i="9"/>
  <c r="B338" i="9"/>
  <c r="A338" i="9"/>
  <c r="E337" i="9"/>
  <c r="D337" i="9"/>
  <c r="C337" i="9"/>
  <c r="B337" i="9"/>
  <c r="A337" i="9"/>
  <c r="E336" i="9"/>
  <c r="D336" i="9"/>
  <c r="C336" i="9"/>
  <c r="B336" i="9"/>
  <c r="A336" i="9"/>
  <c r="E335" i="9"/>
  <c r="D335" i="9"/>
  <c r="C335" i="9"/>
  <c r="B335" i="9"/>
  <c r="A335" i="9"/>
  <c r="E334" i="9"/>
  <c r="D334" i="9"/>
  <c r="C334" i="9"/>
  <c r="B334" i="9"/>
  <c r="A334" i="9"/>
  <c r="E333" i="9"/>
  <c r="D333" i="9"/>
  <c r="C333" i="9"/>
  <c r="B333" i="9"/>
  <c r="A333" i="9"/>
  <c r="E332" i="9"/>
  <c r="D332" i="9"/>
  <c r="C332" i="9"/>
  <c r="B332" i="9"/>
  <c r="A332" i="9"/>
  <c r="E331" i="9"/>
  <c r="D331" i="9"/>
  <c r="C331" i="9"/>
  <c r="B331" i="9"/>
  <c r="A331" i="9"/>
  <c r="E330" i="9"/>
  <c r="D330" i="9"/>
  <c r="C330" i="9"/>
  <c r="B330" i="9"/>
  <c r="A330" i="9"/>
  <c r="E329" i="9"/>
  <c r="D329" i="9"/>
  <c r="C329" i="9"/>
  <c r="B329" i="9"/>
  <c r="A329" i="9"/>
  <c r="E328" i="9"/>
  <c r="D328" i="9"/>
  <c r="C328" i="9"/>
  <c r="B328" i="9"/>
  <c r="A328" i="9"/>
  <c r="E327" i="9"/>
  <c r="D327" i="9"/>
  <c r="C327" i="9"/>
  <c r="B327" i="9"/>
  <c r="A327" i="9"/>
  <c r="E326" i="9"/>
  <c r="D326" i="9"/>
  <c r="C326" i="9"/>
  <c r="B326" i="9"/>
  <c r="A326" i="9"/>
  <c r="E325" i="9"/>
  <c r="D325" i="9"/>
  <c r="C325" i="9"/>
  <c r="B325" i="9"/>
  <c r="A325" i="9"/>
  <c r="E324" i="9"/>
  <c r="D324" i="9"/>
  <c r="C324" i="9"/>
  <c r="B324" i="9"/>
  <c r="A324" i="9"/>
  <c r="E323" i="9"/>
  <c r="D323" i="9"/>
  <c r="C323" i="9"/>
  <c r="B323" i="9"/>
  <c r="A323" i="9"/>
  <c r="E322" i="9"/>
  <c r="D322" i="9"/>
  <c r="C322" i="9"/>
  <c r="B322" i="9"/>
  <c r="A322" i="9"/>
  <c r="E321" i="9"/>
  <c r="D321" i="9"/>
  <c r="C321" i="9"/>
  <c r="B321" i="9"/>
  <c r="A321" i="9"/>
  <c r="E320" i="9"/>
  <c r="D320" i="9"/>
  <c r="C320" i="9"/>
  <c r="B320" i="9"/>
  <c r="A320" i="9"/>
  <c r="E319" i="9"/>
  <c r="D319" i="9"/>
  <c r="C319" i="9"/>
  <c r="B319" i="9"/>
  <c r="A319" i="9"/>
  <c r="E318" i="9"/>
  <c r="D318" i="9"/>
  <c r="C318" i="9"/>
  <c r="B318" i="9"/>
  <c r="A318" i="9"/>
  <c r="E317" i="9"/>
  <c r="D317" i="9"/>
  <c r="C317" i="9"/>
  <c r="B317" i="9"/>
  <c r="A317" i="9"/>
  <c r="E316" i="9"/>
  <c r="D316" i="9"/>
  <c r="C316" i="9"/>
  <c r="B316" i="9"/>
  <c r="A316" i="9"/>
  <c r="E315" i="9"/>
  <c r="D315" i="9"/>
  <c r="C315" i="9"/>
  <c r="B315" i="9"/>
  <c r="A315" i="9"/>
  <c r="E314" i="9"/>
  <c r="D314" i="9"/>
  <c r="C314" i="9"/>
  <c r="B314" i="9"/>
  <c r="A314" i="9"/>
  <c r="E313" i="9"/>
  <c r="D313" i="9"/>
  <c r="C313" i="9"/>
  <c r="B313" i="9"/>
  <c r="A313" i="9"/>
  <c r="E312" i="9"/>
  <c r="D312" i="9"/>
  <c r="C312" i="9"/>
  <c r="B312" i="9"/>
  <c r="A312" i="9"/>
  <c r="E311" i="9"/>
  <c r="D311" i="9"/>
  <c r="C311" i="9"/>
  <c r="B311" i="9"/>
  <c r="A311" i="9"/>
  <c r="E310" i="9"/>
  <c r="D310" i="9"/>
  <c r="C310" i="9"/>
  <c r="B310" i="9"/>
  <c r="A310" i="9"/>
  <c r="E309" i="9"/>
  <c r="D309" i="9"/>
  <c r="C309" i="9"/>
  <c r="B309" i="9"/>
  <c r="A309" i="9"/>
  <c r="E308" i="9"/>
  <c r="D308" i="9"/>
  <c r="C308" i="9"/>
  <c r="B308" i="9"/>
  <c r="A308" i="9"/>
  <c r="E307" i="9"/>
  <c r="D307" i="9"/>
  <c r="C307" i="9"/>
  <c r="B307" i="9"/>
  <c r="A307" i="9"/>
  <c r="E306" i="9"/>
  <c r="D306" i="9"/>
  <c r="C306" i="9"/>
  <c r="B306" i="9"/>
  <c r="A306" i="9"/>
  <c r="E305" i="9"/>
  <c r="D305" i="9"/>
  <c r="C305" i="9"/>
  <c r="B305" i="9"/>
  <c r="A305" i="9"/>
  <c r="E304" i="9"/>
  <c r="D304" i="9"/>
  <c r="C304" i="9"/>
  <c r="B304" i="9"/>
  <c r="A304" i="9"/>
  <c r="E303" i="9"/>
  <c r="D303" i="9"/>
  <c r="C303" i="9"/>
  <c r="B303" i="9"/>
  <c r="A303" i="9"/>
  <c r="E302" i="9"/>
  <c r="D302" i="9"/>
  <c r="C302" i="9"/>
  <c r="B302" i="9"/>
  <c r="A302" i="9"/>
  <c r="E301" i="9"/>
  <c r="D301" i="9"/>
  <c r="C301" i="9"/>
  <c r="B301" i="9"/>
  <c r="A301" i="9"/>
  <c r="E300" i="9"/>
  <c r="D300" i="9"/>
  <c r="C300" i="9"/>
  <c r="B300" i="9"/>
  <c r="A300" i="9"/>
  <c r="E299" i="9"/>
  <c r="D299" i="9"/>
  <c r="C299" i="9"/>
  <c r="B299" i="9"/>
  <c r="A299" i="9"/>
  <c r="E298" i="9"/>
  <c r="D298" i="9"/>
  <c r="C298" i="9"/>
  <c r="B298" i="9"/>
  <c r="A298" i="9"/>
  <c r="E297" i="9"/>
  <c r="D297" i="9"/>
  <c r="C297" i="9"/>
  <c r="B297" i="9"/>
  <c r="A297" i="9"/>
  <c r="E296" i="9"/>
  <c r="D296" i="9"/>
  <c r="C296" i="9"/>
  <c r="B296" i="9"/>
  <c r="A296" i="9"/>
  <c r="E295" i="9"/>
  <c r="D295" i="9"/>
  <c r="C295" i="9"/>
  <c r="B295" i="9"/>
  <c r="A295" i="9"/>
  <c r="E294" i="9"/>
  <c r="D294" i="9"/>
  <c r="C294" i="9"/>
  <c r="B294" i="9"/>
  <c r="A294" i="9"/>
  <c r="E293" i="9"/>
  <c r="D293" i="9"/>
  <c r="C293" i="9"/>
  <c r="B293" i="9"/>
  <c r="A293" i="9"/>
  <c r="E292" i="9"/>
  <c r="D292" i="9"/>
  <c r="C292" i="9"/>
  <c r="B292" i="9"/>
  <c r="A292" i="9"/>
  <c r="E291" i="9"/>
  <c r="D291" i="9"/>
  <c r="C291" i="9"/>
  <c r="B291" i="9"/>
  <c r="A291" i="9"/>
  <c r="E290" i="9"/>
  <c r="D290" i="9"/>
  <c r="C290" i="9"/>
  <c r="B290" i="9"/>
  <c r="A290" i="9"/>
  <c r="E289" i="9"/>
  <c r="D289" i="9"/>
  <c r="C289" i="9"/>
  <c r="B289" i="9"/>
  <c r="A289" i="9"/>
  <c r="E288" i="9"/>
  <c r="D288" i="9"/>
  <c r="C288" i="9"/>
  <c r="B288" i="9"/>
  <c r="A288" i="9"/>
  <c r="E287" i="9"/>
  <c r="D287" i="9"/>
  <c r="C287" i="9"/>
  <c r="B287" i="9"/>
  <c r="A287" i="9"/>
  <c r="E286" i="9"/>
  <c r="D286" i="9"/>
  <c r="C286" i="9"/>
  <c r="B286" i="9"/>
  <c r="A286" i="9"/>
  <c r="E285" i="9"/>
  <c r="D285" i="9"/>
  <c r="C285" i="9"/>
  <c r="B285" i="9"/>
  <c r="A285" i="9"/>
  <c r="E284" i="9"/>
  <c r="D284" i="9"/>
  <c r="C284" i="9"/>
  <c r="B284" i="9"/>
  <c r="A284" i="9"/>
  <c r="E283" i="9"/>
  <c r="D283" i="9"/>
  <c r="C283" i="9"/>
  <c r="B283" i="9"/>
  <c r="A283" i="9"/>
  <c r="E282" i="9"/>
  <c r="D282" i="9"/>
  <c r="C282" i="9"/>
  <c r="B282" i="9"/>
  <c r="A282" i="9"/>
  <c r="E281" i="9"/>
  <c r="D281" i="9"/>
  <c r="C281" i="9"/>
  <c r="B281" i="9"/>
  <c r="A281" i="9"/>
  <c r="E280" i="9"/>
  <c r="D280" i="9"/>
  <c r="C280" i="9"/>
  <c r="B280" i="9"/>
  <c r="A280" i="9"/>
  <c r="E279" i="9"/>
  <c r="D279" i="9"/>
  <c r="C279" i="9"/>
  <c r="B279" i="9"/>
  <c r="A279" i="9"/>
  <c r="E278" i="9"/>
  <c r="D278" i="9"/>
  <c r="C278" i="9"/>
  <c r="B278" i="9"/>
  <c r="A278" i="9"/>
  <c r="E277" i="9"/>
  <c r="D277" i="9"/>
  <c r="C277" i="9"/>
  <c r="B277" i="9"/>
  <c r="A277" i="9"/>
  <c r="E276" i="9"/>
  <c r="D276" i="9"/>
  <c r="C276" i="9"/>
  <c r="B276" i="9"/>
  <c r="A276" i="9"/>
  <c r="E275" i="9"/>
  <c r="D275" i="9"/>
  <c r="C275" i="9"/>
  <c r="B275" i="9"/>
  <c r="A275" i="9"/>
  <c r="E274" i="9"/>
  <c r="D274" i="9"/>
  <c r="C274" i="9"/>
  <c r="B274" i="9"/>
  <c r="A274" i="9"/>
  <c r="E273" i="9"/>
  <c r="D273" i="9"/>
  <c r="C273" i="9"/>
  <c r="B273" i="9"/>
  <c r="A273" i="9"/>
  <c r="E272" i="9"/>
  <c r="D272" i="9"/>
  <c r="C272" i="9"/>
  <c r="B272" i="9"/>
  <c r="A272" i="9"/>
  <c r="E271" i="9"/>
  <c r="D271" i="9"/>
  <c r="C271" i="9"/>
  <c r="B271" i="9"/>
  <c r="A271" i="9"/>
  <c r="E270" i="9"/>
  <c r="D270" i="9"/>
  <c r="C270" i="9"/>
  <c r="B270" i="9"/>
  <c r="A270" i="9"/>
  <c r="E269" i="9"/>
  <c r="D269" i="9"/>
  <c r="C269" i="9"/>
  <c r="B269" i="9"/>
  <c r="A269" i="9"/>
  <c r="E268" i="9"/>
  <c r="D268" i="9"/>
  <c r="C268" i="9"/>
  <c r="B268" i="9"/>
  <c r="A268" i="9"/>
  <c r="E267" i="9"/>
  <c r="D267" i="9"/>
  <c r="C267" i="9"/>
  <c r="B267" i="9"/>
  <c r="A267" i="9"/>
  <c r="E266" i="9"/>
  <c r="D266" i="9"/>
  <c r="C266" i="9"/>
  <c r="B266" i="9"/>
  <c r="A266" i="9"/>
  <c r="E265" i="9"/>
  <c r="D265" i="9"/>
  <c r="C265" i="9"/>
  <c r="B265" i="9"/>
  <c r="A265" i="9"/>
  <c r="E264" i="9"/>
  <c r="D264" i="9"/>
  <c r="C264" i="9"/>
  <c r="B264" i="9"/>
  <c r="A264" i="9"/>
  <c r="E263" i="9"/>
  <c r="D263" i="9"/>
  <c r="C263" i="9"/>
  <c r="B263" i="9"/>
  <c r="A263" i="9"/>
  <c r="E262" i="9"/>
  <c r="D262" i="9"/>
  <c r="C262" i="9"/>
  <c r="B262" i="9"/>
  <c r="A262" i="9"/>
  <c r="E261" i="9"/>
  <c r="D261" i="9"/>
  <c r="C261" i="9"/>
  <c r="B261" i="9"/>
  <c r="A261" i="9"/>
  <c r="E260" i="9"/>
  <c r="D260" i="9"/>
  <c r="C260" i="9"/>
  <c r="B260" i="9"/>
  <c r="A260" i="9"/>
  <c r="E259" i="9"/>
  <c r="D259" i="9"/>
  <c r="C259" i="9"/>
  <c r="B259" i="9"/>
  <c r="A259" i="9"/>
  <c r="E258" i="9"/>
  <c r="D258" i="9"/>
  <c r="C258" i="9"/>
  <c r="B258" i="9"/>
  <c r="A258" i="9"/>
  <c r="E257" i="9"/>
  <c r="D257" i="9"/>
  <c r="C257" i="9"/>
  <c r="B257" i="9"/>
  <c r="A257" i="9"/>
  <c r="E256" i="9"/>
  <c r="D256" i="9"/>
  <c r="C256" i="9"/>
  <c r="B256" i="9"/>
  <c r="A256" i="9"/>
  <c r="E255" i="9"/>
  <c r="D255" i="9"/>
  <c r="C255" i="9"/>
  <c r="B255" i="9"/>
  <c r="A255" i="9"/>
  <c r="E254" i="9"/>
  <c r="D254" i="9"/>
  <c r="C254" i="9"/>
  <c r="B254" i="9"/>
  <c r="A254" i="9"/>
  <c r="E253" i="9"/>
  <c r="D253" i="9"/>
  <c r="C253" i="9"/>
  <c r="B253" i="9"/>
  <c r="A253" i="9"/>
  <c r="E252" i="9"/>
  <c r="D252" i="9"/>
  <c r="C252" i="9"/>
  <c r="B252" i="9"/>
  <c r="A252" i="9"/>
  <c r="E251" i="9"/>
  <c r="D251" i="9"/>
  <c r="C251" i="9"/>
  <c r="B251" i="9"/>
  <c r="A251" i="9"/>
  <c r="E250" i="9"/>
  <c r="D250" i="9"/>
  <c r="C250" i="9"/>
  <c r="B250" i="9"/>
  <c r="A250" i="9"/>
  <c r="E249" i="9"/>
  <c r="D249" i="9"/>
  <c r="C249" i="9"/>
  <c r="B249" i="9"/>
  <c r="A249" i="9"/>
  <c r="E248" i="9"/>
  <c r="D248" i="9"/>
  <c r="C248" i="9"/>
  <c r="B248" i="9"/>
  <c r="A248" i="9"/>
  <c r="E247" i="9"/>
  <c r="D247" i="9"/>
  <c r="C247" i="9"/>
  <c r="B247" i="9"/>
  <c r="A247" i="9"/>
  <c r="E246" i="9"/>
  <c r="D246" i="9"/>
  <c r="C246" i="9"/>
  <c r="B246" i="9"/>
  <c r="A246" i="9"/>
  <c r="E245" i="9"/>
  <c r="D245" i="9"/>
  <c r="C245" i="9"/>
  <c r="B245" i="9"/>
  <c r="A245" i="9"/>
  <c r="E244" i="9"/>
  <c r="D244" i="9"/>
  <c r="C244" i="9"/>
  <c r="B244" i="9"/>
  <c r="A244" i="9"/>
  <c r="E243" i="9"/>
  <c r="D243" i="9"/>
  <c r="C243" i="9"/>
  <c r="B243" i="9"/>
  <c r="A243" i="9"/>
  <c r="E242" i="9"/>
  <c r="D242" i="9"/>
  <c r="C242" i="9"/>
  <c r="B242" i="9"/>
  <c r="A242" i="9"/>
  <c r="E241" i="9"/>
  <c r="D241" i="9"/>
  <c r="C241" i="9"/>
  <c r="B241" i="9"/>
  <c r="A241" i="9"/>
  <c r="E240" i="9"/>
  <c r="D240" i="9"/>
  <c r="C240" i="9"/>
  <c r="B240" i="9"/>
  <c r="A240" i="9"/>
  <c r="E239" i="9"/>
  <c r="D239" i="9"/>
  <c r="C239" i="9"/>
  <c r="B239" i="9"/>
  <c r="A239" i="9"/>
  <c r="E238" i="9"/>
  <c r="D238" i="9"/>
  <c r="C238" i="9"/>
  <c r="B238" i="9"/>
  <c r="A238" i="9"/>
  <c r="E237" i="9"/>
  <c r="D237" i="9"/>
  <c r="C237" i="9"/>
  <c r="B237" i="9"/>
  <c r="A237" i="9"/>
  <c r="E236" i="9"/>
  <c r="D236" i="9"/>
  <c r="C236" i="9"/>
  <c r="B236" i="9"/>
  <c r="A236" i="9"/>
  <c r="E235" i="9"/>
  <c r="D235" i="9"/>
  <c r="C235" i="9"/>
  <c r="B235" i="9"/>
  <c r="A235" i="9"/>
  <c r="E234" i="9"/>
  <c r="D234" i="9"/>
  <c r="C234" i="9"/>
  <c r="B234" i="9"/>
  <c r="A234" i="9"/>
  <c r="E233" i="9"/>
  <c r="D233" i="9"/>
  <c r="C233" i="9"/>
  <c r="B233" i="9"/>
  <c r="A233" i="9"/>
  <c r="E232" i="9"/>
  <c r="D232" i="9"/>
  <c r="C232" i="9"/>
  <c r="B232" i="9"/>
  <c r="A232" i="9"/>
  <c r="E231" i="9"/>
  <c r="D231" i="9"/>
  <c r="C231" i="9"/>
  <c r="B231" i="9"/>
  <c r="A231" i="9"/>
  <c r="E230" i="9"/>
  <c r="D230" i="9"/>
  <c r="C230" i="9"/>
  <c r="B230" i="9"/>
  <c r="A230" i="9"/>
  <c r="E229" i="9"/>
  <c r="D229" i="9"/>
  <c r="C229" i="9"/>
  <c r="B229" i="9"/>
  <c r="A229" i="9"/>
  <c r="E228" i="9"/>
  <c r="D228" i="9"/>
  <c r="C228" i="9"/>
  <c r="B228" i="9"/>
  <c r="A228" i="9"/>
  <c r="E227" i="9"/>
  <c r="D227" i="9"/>
  <c r="C227" i="9"/>
  <c r="B227" i="9"/>
  <c r="A227" i="9"/>
  <c r="E226" i="9"/>
  <c r="D226" i="9"/>
  <c r="C226" i="9"/>
  <c r="B226" i="9"/>
  <c r="A226" i="9"/>
  <c r="E225" i="9"/>
  <c r="D225" i="9"/>
  <c r="C225" i="9"/>
  <c r="B225" i="9"/>
  <c r="A225" i="9"/>
  <c r="E224" i="9"/>
  <c r="D224" i="9"/>
  <c r="C224" i="9"/>
  <c r="B224" i="9"/>
  <c r="A224" i="9"/>
  <c r="E223" i="9"/>
  <c r="D223" i="9"/>
  <c r="C223" i="9"/>
  <c r="B223" i="9"/>
  <c r="A223" i="9"/>
  <c r="E222" i="9"/>
  <c r="D222" i="9"/>
  <c r="C222" i="9"/>
  <c r="B222" i="9"/>
  <c r="A222" i="9"/>
  <c r="E221" i="9"/>
  <c r="D221" i="9"/>
  <c r="C221" i="9"/>
  <c r="B221" i="9"/>
  <c r="A221" i="9"/>
  <c r="E220" i="9"/>
  <c r="D220" i="9"/>
  <c r="C220" i="9"/>
  <c r="B220" i="9"/>
  <c r="A220" i="9"/>
  <c r="E219" i="9"/>
  <c r="D219" i="9"/>
  <c r="C219" i="9"/>
  <c r="B219" i="9"/>
  <c r="A219" i="9"/>
  <c r="E218" i="9"/>
  <c r="D218" i="9"/>
  <c r="C218" i="9"/>
  <c r="B218" i="9"/>
  <c r="A218" i="9"/>
  <c r="E217" i="9"/>
  <c r="D217" i="9"/>
  <c r="C217" i="9"/>
  <c r="B217" i="9"/>
  <c r="A217" i="9"/>
  <c r="E216" i="9"/>
  <c r="D216" i="9"/>
  <c r="C216" i="9"/>
  <c r="B216" i="9"/>
  <c r="A216" i="9"/>
  <c r="E215" i="9"/>
  <c r="D215" i="9"/>
  <c r="C215" i="9"/>
  <c r="B215" i="9"/>
  <c r="A215" i="9"/>
  <c r="E214" i="9"/>
  <c r="D214" i="9"/>
  <c r="C214" i="9"/>
  <c r="B214" i="9"/>
  <c r="A214" i="9"/>
  <c r="E213" i="9"/>
  <c r="D213" i="9"/>
  <c r="C213" i="9"/>
  <c r="B213" i="9"/>
  <c r="A213" i="9"/>
  <c r="E212" i="9"/>
  <c r="D212" i="9"/>
  <c r="C212" i="9"/>
  <c r="B212" i="9"/>
  <c r="A212" i="9"/>
  <c r="E211" i="9"/>
  <c r="D211" i="9"/>
  <c r="C211" i="9"/>
  <c r="B211" i="9"/>
  <c r="A211" i="9"/>
  <c r="E210" i="9"/>
  <c r="D210" i="9"/>
  <c r="C210" i="9"/>
  <c r="B210" i="9"/>
  <c r="A210" i="9"/>
  <c r="E209" i="9"/>
  <c r="D209" i="9"/>
  <c r="C209" i="9"/>
  <c r="B209" i="9"/>
  <c r="A209" i="9"/>
  <c r="E208" i="9"/>
  <c r="D208" i="9"/>
  <c r="C208" i="9"/>
  <c r="B208" i="9"/>
  <c r="A208" i="9"/>
  <c r="E207" i="9"/>
  <c r="D207" i="9"/>
  <c r="C207" i="9"/>
  <c r="B207" i="9"/>
  <c r="A207" i="9"/>
  <c r="E206" i="9"/>
  <c r="D206" i="9"/>
  <c r="C206" i="9"/>
  <c r="B206" i="9"/>
  <c r="A206" i="9"/>
  <c r="E205" i="9"/>
  <c r="D205" i="9"/>
  <c r="C205" i="9"/>
  <c r="B205" i="9"/>
  <c r="A205" i="9"/>
  <c r="E204" i="9"/>
  <c r="D204" i="9"/>
  <c r="C204" i="9"/>
  <c r="B204" i="9"/>
  <c r="A204" i="9"/>
  <c r="E203" i="9"/>
  <c r="D203" i="9"/>
  <c r="C203" i="9"/>
  <c r="B203" i="9"/>
  <c r="A203" i="9"/>
  <c r="E202" i="9"/>
  <c r="D202" i="9"/>
  <c r="C202" i="9"/>
  <c r="B202" i="9"/>
  <c r="A202" i="9"/>
  <c r="E201" i="9"/>
  <c r="D201" i="9"/>
  <c r="C201" i="9"/>
  <c r="B201" i="9"/>
  <c r="A201" i="9"/>
  <c r="E200" i="9"/>
  <c r="D200" i="9"/>
  <c r="C200" i="9"/>
  <c r="B200" i="9"/>
  <c r="A200" i="9"/>
  <c r="E199" i="9"/>
  <c r="D199" i="9"/>
  <c r="C199" i="9"/>
  <c r="B199" i="9"/>
  <c r="A199" i="9"/>
  <c r="E198" i="9"/>
  <c r="D198" i="9"/>
  <c r="C198" i="9"/>
  <c r="B198" i="9"/>
  <c r="A198" i="9"/>
  <c r="E197" i="9"/>
  <c r="D197" i="9"/>
  <c r="C197" i="9"/>
  <c r="B197" i="9"/>
  <c r="A197" i="9"/>
  <c r="E196" i="9"/>
  <c r="D196" i="9"/>
  <c r="C196" i="9"/>
  <c r="B196" i="9"/>
  <c r="A196" i="9"/>
  <c r="E195" i="9"/>
  <c r="D195" i="9"/>
  <c r="C195" i="9"/>
  <c r="B195" i="9"/>
  <c r="A195" i="9"/>
  <c r="E194" i="9"/>
  <c r="D194" i="9"/>
  <c r="C194" i="9"/>
  <c r="B194" i="9"/>
  <c r="A194" i="9"/>
  <c r="E193" i="9"/>
  <c r="D193" i="9"/>
  <c r="C193" i="9"/>
  <c r="B193" i="9"/>
  <c r="A193" i="9"/>
  <c r="E192" i="9"/>
  <c r="D192" i="9"/>
  <c r="C192" i="9"/>
  <c r="B192" i="9"/>
  <c r="A192" i="9"/>
  <c r="E191" i="9"/>
  <c r="D191" i="9"/>
  <c r="C191" i="9"/>
  <c r="B191" i="9"/>
  <c r="A191" i="9"/>
  <c r="E190" i="9"/>
  <c r="D190" i="9"/>
  <c r="C190" i="9"/>
  <c r="B190" i="9"/>
  <c r="A190" i="9"/>
  <c r="E189" i="9"/>
  <c r="D189" i="9"/>
  <c r="C189" i="9"/>
  <c r="B189" i="9"/>
  <c r="A189" i="9"/>
  <c r="E188" i="9"/>
  <c r="D188" i="9"/>
  <c r="C188" i="9"/>
  <c r="B188" i="9"/>
  <c r="A188" i="9"/>
  <c r="E187" i="9"/>
  <c r="D187" i="9"/>
  <c r="C187" i="9"/>
  <c r="B187" i="9"/>
  <c r="A187" i="9"/>
  <c r="E186" i="9"/>
  <c r="D186" i="9"/>
  <c r="C186" i="9"/>
  <c r="B186" i="9"/>
  <c r="A186" i="9"/>
  <c r="E185" i="9"/>
  <c r="D185" i="9"/>
  <c r="C185" i="9"/>
  <c r="B185" i="9"/>
  <c r="A185" i="9"/>
  <c r="E184" i="9"/>
  <c r="D184" i="9"/>
  <c r="C184" i="9"/>
  <c r="B184" i="9"/>
  <c r="A184" i="9"/>
  <c r="E183" i="9"/>
  <c r="D183" i="9"/>
  <c r="C183" i="9"/>
  <c r="B183" i="9"/>
  <c r="A183" i="9"/>
  <c r="E182" i="9"/>
  <c r="D182" i="9"/>
  <c r="C182" i="9"/>
  <c r="B182" i="9"/>
  <c r="A182" i="9"/>
  <c r="E181" i="9"/>
  <c r="D181" i="9"/>
  <c r="C181" i="9"/>
  <c r="B181" i="9"/>
  <c r="A181" i="9"/>
  <c r="E180" i="9"/>
  <c r="D180" i="9"/>
  <c r="C180" i="9"/>
  <c r="B180" i="9"/>
  <c r="A180" i="9"/>
  <c r="E179" i="9"/>
  <c r="D179" i="9"/>
  <c r="C179" i="9"/>
  <c r="B179" i="9"/>
  <c r="A179" i="9"/>
  <c r="E178" i="9"/>
  <c r="D178" i="9"/>
  <c r="C178" i="9"/>
  <c r="B178" i="9"/>
  <c r="A178" i="9"/>
  <c r="E177" i="9"/>
  <c r="D177" i="9"/>
  <c r="C177" i="9"/>
  <c r="B177" i="9"/>
  <c r="A177" i="9"/>
  <c r="E176" i="9"/>
  <c r="D176" i="9"/>
  <c r="C176" i="9"/>
  <c r="B176" i="9"/>
  <c r="A176" i="9"/>
  <c r="E175" i="9"/>
  <c r="D175" i="9"/>
  <c r="C175" i="9"/>
  <c r="B175" i="9"/>
  <c r="A175" i="9"/>
  <c r="E174" i="9"/>
  <c r="D174" i="9"/>
  <c r="C174" i="9"/>
  <c r="B174" i="9"/>
  <c r="A174" i="9"/>
  <c r="E173" i="9"/>
  <c r="D173" i="9"/>
  <c r="C173" i="9"/>
  <c r="B173" i="9"/>
  <c r="A173" i="9"/>
  <c r="E172" i="9"/>
  <c r="D172" i="9"/>
  <c r="C172" i="9"/>
  <c r="B172" i="9"/>
  <c r="A172" i="9"/>
  <c r="E171" i="9"/>
  <c r="D171" i="9"/>
  <c r="C171" i="9"/>
  <c r="B171" i="9"/>
  <c r="A171" i="9"/>
  <c r="E170" i="9"/>
  <c r="D170" i="9"/>
  <c r="C170" i="9"/>
  <c r="B170" i="9"/>
  <c r="A170" i="9"/>
  <c r="E169" i="9"/>
  <c r="D169" i="9"/>
  <c r="C169" i="9"/>
  <c r="B169" i="9"/>
  <c r="A169" i="9"/>
  <c r="E168" i="9"/>
  <c r="D168" i="9"/>
  <c r="C168" i="9"/>
  <c r="B168" i="9"/>
  <c r="A168" i="9"/>
  <c r="E167" i="9"/>
  <c r="D167" i="9"/>
  <c r="C167" i="9"/>
  <c r="B167" i="9"/>
  <c r="A167" i="9"/>
  <c r="E166" i="9"/>
  <c r="D166" i="9"/>
  <c r="C166" i="9"/>
  <c r="B166" i="9"/>
  <c r="A166" i="9"/>
  <c r="E165" i="9"/>
  <c r="D165" i="9"/>
  <c r="C165" i="9"/>
  <c r="B165" i="9"/>
  <c r="A165" i="9"/>
  <c r="E164" i="9"/>
  <c r="D164" i="9"/>
  <c r="C164" i="9"/>
  <c r="B164" i="9"/>
  <c r="A164" i="9"/>
  <c r="E163" i="9"/>
  <c r="D163" i="9"/>
  <c r="C163" i="9"/>
  <c r="B163" i="9"/>
  <c r="A163" i="9"/>
  <c r="E162" i="9"/>
  <c r="D162" i="9"/>
  <c r="C162" i="9"/>
  <c r="B162" i="9"/>
  <c r="A162" i="9"/>
  <c r="E161" i="9"/>
  <c r="D161" i="9"/>
  <c r="C161" i="9"/>
  <c r="B161" i="9"/>
  <c r="A161" i="9"/>
  <c r="E160" i="9"/>
  <c r="D160" i="9"/>
  <c r="C160" i="9"/>
  <c r="B160" i="9"/>
  <c r="A160" i="9"/>
  <c r="E159" i="9"/>
  <c r="D159" i="9"/>
  <c r="C159" i="9"/>
  <c r="B159" i="9"/>
  <c r="A159" i="9"/>
  <c r="E158" i="9"/>
  <c r="D158" i="9"/>
  <c r="C158" i="9"/>
  <c r="B158" i="9"/>
  <c r="A158" i="9"/>
  <c r="E157" i="9"/>
  <c r="D157" i="9"/>
  <c r="C157" i="9"/>
  <c r="B157" i="9"/>
  <c r="A157" i="9"/>
  <c r="E156" i="9"/>
  <c r="D156" i="9"/>
  <c r="C156" i="9"/>
  <c r="B156" i="9"/>
  <c r="A156" i="9"/>
  <c r="E155" i="9"/>
  <c r="D155" i="9"/>
  <c r="C155" i="9"/>
  <c r="B155" i="9"/>
  <c r="A155" i="9"/>
  <c r="E154" i="9"/>
  <c r="D154" i="9"/>
  <c r="C154" i="9"/>
  <c r="B154" i="9"/>
  <c r="A154" i="9"/>
  <c r="E153" i="9"/>
  <c r="D153" i="9"/>
  <c r="C153" i="9"/>
  <c r="B153" i="9"/>
  <c r="A153" i="9"/>
  <c r="E152" i="9"/>
  <c r="D152" i="9"/>
  <c r="C152" i="9"/>
  <c r="B152" i="9"/>
  <c r="A152" i="9"/>
  <c r="E151" i="9"/>
  <c r="D151" i="9"/>
  <c r="C151" i="9"/>
  <c r="B151" i="9"/>
  <c r="A151" i="9"/>
  <c r="E150" i="9"/>
  <c r="D150" i="9"/>
  <c r="C150" i="9"/>
  <c r="B150" i="9"/>
  <c r="A150" i="9"/>
  <c r="E149" i="9"/>
  <c r="D149" i="9"/>
  <c r="C149" i="9"/>
  <c r="B149" i="9"/>
  <c r="A149" i="9"/>
  <c r="E148" i="9"/>
  <c r="D148" i="9"/>
  <c r="C148" i="9"/>
  <c r="B148" i="9"/>
  <c r="A148" i="9"/>
  <c r="E147" i="9"/>
  <c r="D147" i="9"/>
  <c r="C147" i="9"/>
  <c r="B147" i="9"/>
  <c r="A147" i="9"/>
  <c r="E146" i="9"/>
  <c r="D146" i="9"/>
  <c r="C146" i="9"/>
  <c r="B146" i="9"/>
  <c r="A146" i="9"/>
  <c r="E145" i="9"/>
  <c r="D145" i="9"/>
  <c r="C145" i="9"/>
  <c r="B145" i="9"/>
  <c r="A145" i="9"/>
  <c r="E144" i="9"/>
  <c r="D144" i="9"/>
  <c r="C144" i="9"/>
  <c r="B144" i="9"/>
  <c r="A144" i="9"/>
  <c r="E143" i="9"/>
  <c r="D143" i="9"/>
  <c r="C143" i="9"/>
  <c r="B143" i="9"/>
  <c r="A143" i="9"/>
  <c r="E142" i="9"/>
  <c r="D142" i="9"/>
  <c r="C142" i="9"/>
  <c r="B142" i="9"/>
  <c r="A142" i="9"/>
  <c r="E141" i="9"/>
  <c r="D141" i="9"/>
  <c r="C141" i="9"/>
  <c r="B141" i="9"/>
  <c r="A141" i="9"/>
  <c r="E140" i="9"/>
  <c r="D140" i="9"/>
  <c r="C140" i="9"/>
  <c r="B140" i="9"/>
  <c r="A140" i="9"/>
  <c r="E139" i="9"/>
  <c r="D139" i="9"/>
  <c r="C139" i="9"/>
  <c r="B139" i="9"/>
  <c r="A139" i="9"/>
  <c r="E138" i="9"/>
  <c r="D138" i="9"/>
  <c r="C138" i="9"/>
  <c r="B138" i="9"/>
  <c r="A138" i="9"/>
  <c r="E137" i="9"/>
  <c r="D137" i="9"/>
  <c r="C137" i="9"/>
  <c r="B137" i="9"/>
  <c r="A137" i="9"/>
  <c r="E136" i="9"/>
  <c r="D136" i="9"/>
  <c r="C136" i="9"/>
  <c r="B136" i="9"/>
  <c r="A136" i="9"/>
  <c r="E135" i="9"/>
  <c r="D135" i="9"/>
  <c r="C135" i="9"/>
  <c r="B135" i="9"/>
  <c r="A135" i="9"/>
  <c r="E134" i="9"/>
  <c r="D134" i="9"/>
  <c r="C134" i="9"/>
  <c r="B134" i="9"/>
  <c r="A134" i="9"/>
  <c r="E133" i="9"/>
  <c r="D133" i="9"/>
  <c r="C133" i="9"/>
  <c r="B133" i="9"/>
  <c r="A133" i="9"/>
  <c r="E132" i="9"/>
  <c r="D132" i="9"/>
  <c r="C132" i="9"/>
  <c r="B132" i="9"/>
  <c r="A132" i="9"/>
  <c r="E131" i="9"/>
  <c r="D131" i="9"/>
  <c r="C131" i="9"/>
  <c r="B131" i="9"/>
  <c r="A131" i="9"/>
  <c r="E130" i="9"/>
  <c r="D130" i="9"/>
  <c r="C130" i="9"/>
  <c r="B130" i="9"/>
  <c r="A130" i="9"/>
  <c r="E129" i="9"/>
  <c r="D129" i="9"/>
  <c r="C129" i="9"/>
  <c r="B129" i="9"/>
  <c r="A129" i="9"/>
  <c r="E128" i="9"/>
  <c r="D128" i="9"/>
  <c r="C128" i="9"/>
  <c r="B128" i="9"/>
  <c r="A128" i="9"/>
  <c r="E127" i="9"/>
  <c r="D127" i="9"/>
  <c r="C127" i="9"/>
  <c r="B127" i="9"/>
  <c r="A127" i="9"/>
  <c r="E126" i="9"/>
  <c r="D126" i="9"/>
  <c r="C126" i="9"/>
  <c r="B126" i="9"/>
  <c r="A126" i="9"/>
  <c r="E125" i="9"/>
  <c r="D125" i="9"/>
  <c r="C125" i="9"/>
  <c r="B125" i="9"/>
  <c r="A125" i="9"/>
  <c r="E124" i="9"/>
  <c r="D124" i="9"/>
  <c r="C124" i="9"/>
  <c r="B124" i="9"/>
  <c r="A124" i="9"/>
  <c r="E123" i="9"/>
  <c r="D123" i="9"/>
  <c r="C123" i="9"/>
  <c r="B123" i="9"/>
  <c r="A123" i="9"/>
  <c r="E122" i="9"/>
  <c r="D122" i="9"/>
  <c r="C122" i="9"/>
  <c r="B122" i="9"/>
  <c r="A122" i="9"/>
  <c r="E121" i="9"/>
  <c r="D121" i="9"/>
  <c r="C121" i="9"/>
  <c r="B121" i="9"/>
  <c r="A121" i="9"/>
  <c r="E120" i="9"/>
  <c r="D120" i="9"/>
  <c r="C120" i="9"/>
  <c r="B120" i="9"/>
  <c r="A120" i="9"/>
  <c r="E119" i="9"/>
  <c r="D119" i="9"/>
  <c r="C119" i="9"/>
  <c r="B119" i="9"/>
  <c r="A119" i="9"/>
  <c r="E118" i="9"/>
  <c r="D118" i="9"/>
  <c r="C118" i="9"/>
  <c r="B118" i="9"/>
  <c r="A118" i="9"/>
  <c r="E117" i="9"/>
  <c r="D117" i="9"/>
  <c r="C117" i="9"/>
  <c r="B117" i="9"/>
  <c r="A117" i="9"/>
  <c r="E116" i="9"/>
  <c r="D116" i="9"/>
  <c r="C116" i="9"/>
  <c r="B116" i="9"/>
  <c r="A116" i="9"/>
  <c r="E115" i="9"/>
  <c r="D115" i="9"/>
  <c r="C115" i="9"/>
  <c r="B115" i="9"/>
  <c r="A115" i="9"/>
  <c r="E114" i="9"/>
  <c r="D114" i="9"/>
  <c r="C114" i="9"/>
  <c r="B114" i="9"/>
  <c r="A114" i="9"/>
  <c r="E113" i="9"/>
  <c r="D113" i="9"/>
  <c r="C113" i="9"/>
  <c r="B113" i="9"/>
  <c r="A113" i="9"/>
  <c r="E112" i="9"/>
  <c r="D112" i="9"/>
  <c r="C112" i="9"/>
  <c r="B112" i="9"/>
  <c r="A112" i="9"/>
  <c r="E111" i="9"/>
  <c r="D111" i="9"/>
  <c r="C111" i="9"/>
  <c r="B111" i="9"/>
  <c r="A111" i="9"/>
  <c r="E110" i="9"/>
  <c r="D110" i="9"/>
  <c r="C110" i="9"/>
  <c r="B110" i="9"/>
  <c r="A110" i="9"/>
  <c r="E109" i="9"/>
  <c r="D109" i="9"/>
  <c r="C109" i="9"/>
  <c r="B109" i="9"/>
  <c r="A109" i="9"/>
  <c r="E108" i="9"/>
  <c r="D108" i="9"/>
  <c r="C108" i="9"/>
  <c r="B108" i="9"/>
  <c r="A108" i="9"/>
  <c r="E107" i="9"/>
  <c r="D107" i="9"/>
  <c r="C107" i="9"/>
  <c r="B107" i="9"/>
  <c r="A107" i="9"/>
  <c r="E106" i="9"/>
  <c r="D106" i="9"/>
  <c r="C106" i="9"/>
  <c r="B106" i="9"/>
  <c r="A106" i="9"/>
  <c r="E105" i="9"/>
  <c r="D105" i="9"/>
  <c r="C105" i="9"/>
  <c r="B105" i="9"/>
  <c r="A105" i="9"/>
  <c r="E104" i="9"/>
  <c r="D104" i="9"/>
  <c r="C104" i="9"/>
  <c r="B104" i="9"/>
  <c r="A104" i="9"/>
  <c r="E103" i="9"/>
  <c r="D103" i="9"/>
  <c r="C103" i="9"/>
  <c r="B103" i="9"/>
  <c r="A103" i="9"/>
  <c r="E102" i="9"/>
  <c r="D102" i="9"/>
  <c r="C102" i="9"/>
  <c r="B102" i="9"/>
  <c r="A102" i="9"/>
  <c r="E101" i="9"/>
  <c r="D101" i="9"/>
  <c r="C101" i="9"/>
  <c r="B101" i="9"/>
  <c r="A101" i="9"/>
  <c r="E100" i="9"/>
  <c r="D100" i="9"/>
  <c r="C100" i="9"/>
  <c r="B100" i="9"/>
  <c r="A100" i="9"/>
  <c r="E99" i="9"/>
  <c r="D99" i="9"/>
  <c r="C99" i="9"/>
  <c r="B99" i="9"/>
  <c r="A99" i="9"/>
  <c r="E98" i="9"/>
  <c r="D98" i="9"/>
  <c r="C98" i="9"/>
  <c r="B98" i="9"/>
  <c r="A98" i="9"/>
  <c r="E97" i="9"/>
  <c r="D97" i="9"/>
  <c r="C97" i="9"/>
  <c r="B97" i="9"/>
  <c r="A97" i="9"/>
  <c r="E96" i="9"/>
  <c r="D96" i="9"/>
  <c r="C96" i="9"/>
  <c r="B96" i="9"/>
  <c r="A96" i="9"/>
  <c r="E95" i="9"/>
  <c r="D95" i="9"/>
  <c r="C95" i="9"/>
  <c r="B95" i="9"/>
  <c r="A95" i="9"/>
  <c r="E94" i="9"/>
  <c r="D94" i="9"/>
  <c r="C94" i="9"/>
  <c r="B94" i="9"/>
  <c r="A94" i="9"/>
  <c r="E93" i="9"/>
  <c r="D93" i="9"/>
  <c r="C93" i="9"/>
  <c r="B93" i="9"/>
  <c r="A93" i="9"/>
  <c r="E92" i="9"/>
  <c r="D92" i="9"/>
  <c r="C92" i="9"/>
  <c r="B92" i="9"/>
  <c r="A92" i="9"/>
  <c r="E91" i="9"/>
  <c r="D91" i="9"/>
  <c r="C91" i="9"/>
  <c r="B91" i="9"/>
  <c r="A91" i="9"/>
  <c r="E90" i="9"/>
  <c r="D90" i="9"/>
  <c r="C90" i="9"/>
  <c r="B90" i="9"/>
  <c r="A90" i="9"/>
  <c r="E89" i="9"/>
  <c r="D89" i="9"/>
  <c r="C89" i="9"/>
  <c r="B89" i="9"/>
  <c r="A89" i="9"/>
  <c r="E88" i="9"/>
  <c r="D88" i="9"/>
  <c r="C88" i="9"/>
  <c r="B88" i="9"/>
  <c r="A88" i="9"/>
  <c r="E87" i="9"/>
  <c r="D87" i="9"/>
  <c r="C87" i="9"/>
  <c r="B87" i="9"/>
  <c r="A87" i="9"/>
  <c r="E86" i="9"/>
  <c r="D86" i="9"/>
  <c r="C86" i="9"/>
  <c r="B86" i="9"/>
  <c r="A86" i="9"/>
  <c r="E85" i="9"/>
  <c r="D85" i="9"/>
  <c r="C85" i="9"/>
  <c r="B85" i="9"/>
  <c r="A85" i="9"/>
  <c r="E84" i="9"/>
  <c r="D84" i="9"/>
  <c r="C84" i="9"/>
  <c r="B84" i="9"/>
  <c r="A84" i="9"/>
  <c r="E83" i="9"/>
  <c r="D83" i="9"/>
  <c r="C83" i="9"/>
  <c r="B83" i="9"/>
  <c r="A83" i="9"/>
  <c r="E82" i="9"/>
  <c r="D82" i="9"/>
  <c r="C82" i="9"/>
  <c r="B82" i="9"/>
  <c r="A82" i="9"/>
  <c r="E81" i="9"/>
  <c r="D81" i="9"/>
  <c r="C81" i="9"/>
  <c r="B81" i="9"/>
  <c r="A81" i="9"/>
  <c r="E80" i="9"/>
  <c r="D80" i="9"/>
  <c r="C80" i="9"/>
  <c r="B80" i="9"/>
  <c r="A80" i="9"/>
  <c r="E79" i="9"/>
  <c r="D79" i="9"/>
  <c r="C79" i="9"/>
  <c r="B79" i="9"/>
  <c r="A79" i="9"/>
  <c r="E78" i="9"/>
  <c r="D78" i="9"/>
  <c r="C78" i="9"/>
  <c r="B78" i="9"/>
  <c r="A78" i="9"/>
  <c r="E77" i="9"/>
  <c r="D77" i="9"/>
  <c r="C77" i="9"/>
  <c r="B77" i="9"/>
  <c r="A77" i="9"/>
  <c r="E76" i="9"/>
  <c r="D76" i="9"/>
  <c r="C76" i="9"/>
  <c r="B76" i="9"/>
  <c r="A76" i="9"/>
  <c r="E75" i="9"/>
  <c r="D75" i="9"/>
  <c r="C75" i="9"/>
  <c r="B75" i="9"/>
  <c r="A75" i="9"/>
  <c r="E74" i="9"/>
  <c r="D74" i="9"/>
  <c r="C74" i="9"/>
  <c r="B74" i="9"/>
  <c r="A74" i="9"/>
  <c r="E73" i="9"/>
  <c r="D73" i="9"/>
  <c r="C73" i="9"/>
  <c r="B73" i="9"/>
  <c r="A73" i="9"/>
  <c r="E72" i="9"/>
  <c r="D72" i="9"/>
  <c r="C72" i="9"/>
  <c r="B72" i="9"/>
  <c r="A72" i="9"/>
  <c r="E71" i="9"/>
  <c r="D71" i="9"/>
  <c r="C71" i="9"/>
  <c r="B71" i="9"/>
  <c r="A71" i="9"/>
  <c r="E70" i="9"/>
  <c r="D70" i="9"/>
  <c r="C70" i="9"/>
  <c r="B70" i="9"/>
  <c r="A70" i="9"/>
  <c r="E69" i="9"/>
  <c r="D69" i="9"/>
  <c r="C69" i="9"/>
  <c r="B69" i="9"/>
  <c r="A69" i="9"/>
  <c r="E68" i="9"/>
  <c r="D68" i="9"/>
  <c r="C68" i="9"/>
  <c r="B68" i="9"/>
  <c r="A68" i="9"/>
  <c r="E67" i="9"/>
  <c r="D67" i="9"/>
  <c r="C67" i="9"/>
  <c r="B67" i="9"/>
  <c r="A67" i="9"/>
  <c r="E66" i="9"/>
  <c r="D66" i="9"/>
  <c r="C66" i="9"/>
  <c r="B66" i="9"/>
  <c r="A66" i="9"/>
  <c r="E65" i="9"/>
  <c r="D65" i="9"/>
  <c r="C65" i="9"/>
  <c r="B65" i="9"/>
  <c r="A65" i="9"/>
  <c r="E64" i="9"/>
  <c r="D64" i="9"/>
  <c r="C64" i="9"/>
  <c r="B64" i="9"/>
  <c r="A64" i="9"/>
  <c r="E63" i="9"/>
  <c r="D63" i="9"/>
  <c r="C63" i="9"/>
  <c r="B63" i="9"/>
  <c r="A63" i="9"/>
  <c r="E62" i="9"/>
  <c r="D62" i="9"/>
  <c r="C62" i="9"/>
  <c r="B62" i="9"/>
  <c r="A62" i="9"/>
  <c r="E61" i="9"/>
  <c r="D61" i="9"/>
  <c r="C61" i="9"/>
  <c r="B61" i="9"/>
  <c r="A61" i="9"/>
  <c r="E60" i="9"/>
  <c r="D60" i="9"/>
  <c r="C60" i="9"/>
  <c r="B60" i="9"/>
  <c r="A60" i="9"/>
  <c r="E59" i="9"/>
  <c r="D59" i="9"/>
  <c r="C59" i="9"/>
  <c r="B59" i="9"/>
  <c r="A59" i="9"/>
  <c r="E58" i="9"/>
  <c r="D58" i="9"/>
  <c r="C58" i="9"/>
  <c r="B58" i="9"/>
  <c r="A58" i="9"/>
  <c r="E57" i="9"/>
  <c r="D57" i="9"/>
  <c r="C57" i="9"/>
  <c r="B57" i="9"/>
  <c r="A57" i="9"/>
  <c r="E56" i="9"/>
  <c r="D56" i="9"/>
  <c r="C56" i="9"/>
  <c r="B56" i="9"/>
  <c r="A56" i="9"/>
  <c r="E55" i="9"/>
  <c r="D55" i="9"/>
  <c r="C55" i="9"/>
  <c r="B55" i="9"/>
  <c r="A55" i="9"/>
  <c r="E54" i="9"/>
  <c r="D54" i="9"/>
  <c r="C54" i="9"/>
  <c r="B54" i="9"/>
  <c r="A54" i="9"/>
  <c r="E53" i="9"/>
  <c r="D53" i="9"/>
  <c r="C53" i="9"/>
  <c r="B53" i="9"/>
  <c r="A53" i="9"/>
  <c r="E52" i="9"/>
  <c r="D52" i="9"/>
  <c r="C52" i="9"/>
  <c r="B52" i="9"/>
  <c r="A52" i="9"/>
  <c r="E51" i="9"/>
  <c r="D51" i="9"/>
  <c r="C51" i="9"/>
  <c r="B51" i="9"/>
  <c r="A51" i="9"/>
  <c r="E50" i="9"/>
  <c r="D50" i="9"/>
  <c r="C50" i="9"/>
  <c r="B50" i="9"/>
  <c r="A50" i="9"/>
  <c r="E49" i="9"/>
  <c r="D49" i="9"/>
  <c r="C49" i="9"/>
  <c r="B49" i="9"/>
  <c r="A49" i="9"/>
  <c r="E48" i="9"/>
  <c r="D48" i="9"/>
  <c r="C48" i="9"/>
  <c r="B48" i="9"/>
  <c r="A48" i="9"/>
  <c r="E47" i="9"/>
  <c r="D47" i="9"/>
  <c r="C47" i="9"/>
  <c r="B47" i="9"/>
  <c r="A47" i="9"/>
  <c r="E46" i="9"/>
  <c r="D46" i="9"/>
  <c r="C46" i="9"/>
  <c r="B46" i="9"/>
  <c r="A46" i="9"/>
  <c r="E45" i="9"/>
  <c r="D45" i="9"/>
  <c r="C45" i="9"/>
  <c r="B45" i="9"/>
  <c r="A45" i="9"/>
  <c r="E44" i="9"/>
  <c r="D44" i="9"/>
  <c r="C44" i="9"/>
  <c r="B44" i="9"/>
  <c r="A44" i="9"/>
  <c r="E43" i="9"/>
  <c r="D43" i="9"/>
  <c r="C43" i="9"/>
  <c r="B43" i="9"/>
  <c r="A43" i="9"/>
  <c r="E42" i="9"/>
  <c r="D42" i="9"/>
  <c r="C42" i="9"/>
  <c r="B42" i="9"/>
  <c r="A42" i="9"/>
  <c r="E41" i="9"/>
  <c r="D41" i="9"/>
  <c r="C41" i="9"/>
  <c r="B41" i="9"/>
  <c r="A41" i="9"/>
  <c r="E40" i="9"/>
  <c r="D40" i="9"/>
  <c r="C40" i="9"/>
  <c r="B40" i="9"/>
  <c r="A40" i="9"/>
  <c r="E39" i="9"/>
  <c r="D39" i="9"/>
  <c r="C39" i="9"/>
  <c r="B39" i="9"/>
  <c r="A39" i="9"/>
  <c r="E38" i="9"/>
  <c r="D38" i="9"/>
  <c r="C38" i="9"/>
  <c r="B38" i="9"/>
  <c r="A38" i="9"/>
  <c r="E37" i="9"/>
  <c r="D37" i="9"/>
  <c r="C37" i="9"/>
  <c r="B37" i="9"/>
  <c r="A37" i="9"/>
  <c r="E36" i="9"/>
  <c r="D36" i="9"/>
  <c r="C36" i="9"/>
  <c r="B36" i="9"/>
  <c r="A36" i="9"/>
  <c r="E35" i="9"/>
  <c r="D35" i="9"/>
  <c r="C35" i="9"/>
  <c r="B35" i="9"/>
  <c r="A35" i="9"/>
  <c r="E34" i="9"/>
  <c r="D34" i="9"/>
  <c r="C34" i="9"/>
  <c r="B34" i="9"/>
  <c r="A34" i="9"/>
  <c r="E33" i="9"/>
  <c r="D33" i="9"/>
  <c r="C33" i="9"/>
  <c r="B33" i="9"/>
  <c r="A33" i="9"/>
  <c r="E32" i="9"/>
  <c r="D32" i="9"/>
  <c r="C32" i="9"/>
  <c r="B32" i="9"/>
  <c r="A32" i="9"/>
  <c r="E31" i="9"/>
  <c r="D31" i="9"/>
  <c r="C31" i="9"/>
  <c r="B31" i="9"/>
  <c r="A31" i="9"/>
  <c r="E30" i="9"/>
  <c r="D30" i="9"/>
  <c r="C30" i="9"/>
  <c r="B30" i="9"/>
  <c r="A30" i="9"/>
  <c r="E29" i="9"/>
  <c r="D29" i="9"/>
  <c r="C29" i="9"/>
  <c r="B29" i="9"/>
  <c r="A29" i="9"/>
  <c r="E28" i="9"/>
  <c r="D28" i="9"/>
  <c r="C28" i="9"/>
  <c r="B28" i="9"/>
  <c r="A28" i="9"/>
  <c r="E27" i="9"/>
  <c r="D27" i="9"/>
  <c r="C27" i="9"/>
  <c r="B27" i="9"/>
  <c r="A27" i="9"/>
  <c r="E26" i="9"/>
  <c r="D26" i="9"/>
  <c r="C26" i="9"/>
  <c r="B26" i="9"/>
  <c r="A26" i="9"/>
  <c r="E25" i="9"/>
  <c r="D25" i="9"/>
  <c r="C25" i="9"/>
  <c r="B25" i="9"/>
  <c r="A25" i="9"/>
  <c r="E24" i="9"/>
  <c r="D24" i="9"/>
  <c r="C24" i="9"/>
  <c r="B24" i="9"/>
  <c r="A24" i="9"/>
  <c r="E23" i="9"/>
  <c r="D23" i="9"/>
  <c r="C23" i="9"/>
  <c r="B23" i="9"/>
  <c r="A23" i="9"/>
  <c r="E22" i="9"/>
  <c r="D22" i="9"/>
  <c r="C22" i="9"/>
  <c r="B22" i="9"/>
  <c r="A22" i="9"/>
  <c r="E21" i="9"/>
  <c r="D21" i="9"/>
  <c r="C21" i="9"/>
  <c r="B21" i="9"/>
  <c r="A21" i="9"/>
  <c r="E20" i="9"/>
  <c r="D20" i="9"/>
  <c r="C20" i="9"/>
  <c r="B20" i="9"/>
  <c r="A20" i="9"/>
  <c r="E19" i="9"/>
  <c r="D19" i="9"/>
  <c r="C19" i="9"/>
  <c r="B19" i="9"/>
  <c r="A19" i="9"/>
  <c r="E18" i="9"/>
  <c r="D18" i="9"/>
  <c r="C18" i="9"/>
  <c r="B18" i="9"/>
  <c r="A18" i="9"/>
  <c r="E17" i="9"/>
  <c r="D17" i="9"/>
  <c r="C17" i="9"/>
  <c r="B17" i="9"/>
  <c r="A17" i="9"/>
  <c r="E16" i="9"/>
  <c r="D16" i="9"/>
  <c r="C16" i="9"/>
  <c r="B16" i="9"/>
  <c r="A16" i="9"/>
  <c r="E15" i="9"/>
  <c r="D15" i="9"/>
  <c r="C15" i="9"/>
  <c r="B15" i="9"/>
  <c r="A15" i="9"/>
  <c r="E14" i="9"/>
  <c r="D14" i="9"/>
  <c r="C14" i="9"/>
  <c r="B14" i="9"/>
  <c r="A14" i="9"/>
  <c r="E13" i="9"/>
  <c r="D13" i="9"/>
  <c r="C13" i="9"/>
  <c r="B13" i="9"/>
  <c r="A13" i="9"/>
  <c r="E12" i="9"/>
  <c r="D12" i="9"/>
  <c r="C12" i="9"/>
  <c r="B12" i="9"/>
  <c r="A12" i="9"/>
  <c r="E11" i="9"/>
  <c r="D11" i="9"/>
  <c r="C11" i="9"/>
  <c r="B11" i="9"/>
  <c r="A11" i="9"/>
  <c r="E10" i="9"/>
  <c r="D10" i="9"/>
  <c r="C10" i="9"/>
  <c r="B10" i="9"/>
  <c r="A10" i="9"/>
  <c r="E9" i="9"/>
  <c r="D9" i="9"/>
  <c r="C9" i="9"/>
  <c r="B9" i="9"/>
  <c r="A9" i="9"/>
  <c r="E8" i="9"/>
  <c r="D8" i="9"/>
  <c r="C8" i="9"/>
  <c r="B8" i="9"/>
  <c r="A8" i="9"/>
  <c r="E7" i="9"/>
  <c r="D7" i="9"/>
  <c r="C7" i="9"/>
  <c r="B7" i="9"/>
  <c r="A7" i="9"/>
  <c r="E6" i="9"/>
  <c r="D6" i="9"/>
  <c r="C6" i="9"/>
  <c r="B6" i="9"/>
  <c r="A6" i="9"/>
  <c r="E5" i="9"/>
  <c r="D5" i="9"/>
  <c r="C5" i="9"/>
  <c r="B5" i="9"/>
  <c r="A5" i="9"/>
  <c r="E4" i="9"/>
  <c r="D4" i="9"/>
  <c r="C4" i="9"/>
  <c r="B4" i="9"/>
  <c r="A4" i="9"/>
  <c r="E503" i="10"/>
  <c r="D503" i="10"/>
  <c r="C503" i="10"/>
  <c r="B503" i="10"/>
  <c r="A503" i="10"/>
  <c r="E502" i="10"/>
  <c r="D502" i="10"/>
  <c r="C502" i="10"/>
  <c r="B502" i="10"/>
  <c r="A502" i="10"/>
  <c r="E501" i="10"/>
  <c r="D501" i="10"/>
  <c r="C501" i="10"/>
  <c r="B501" i="10"/>
  <c r="A501" i="10"/>
  <c r="E500" i="10"/>
  <c r="D500" i="10"/>
  <c r="C500" i="10"/>
  <c r="B500" i="10"/>
  <c r="A500" i="10"/>
  <c r="E499" i="10"/>
  <c r="D499" i="10"/>
  <c r="C499" i="10"/>
  <c r="B499" i="10"/>
  <c r="A499" i="10"/>
  <c r="E498" i="10"/>
  <c r="D498" i="10"/>
  <c r="C498" i="10"/>
  <c r="B498" i="10"/>
  <c r="A498" i="10"/>
  <c r="E497" i="10"/>
  <c r="D497" i="10"/>
  <c r="C497" i="10"/>
  <c r="B497" i="10"/>
  <c r="A497" i="10"/>
  <c r="E496" i="10"/>
  <c r="D496" i="10"/>
  <c r="C496" i="10"/>
  <c r="B496" i="10"/>
  <c r="A496" i="10"/>
  <c r="E495" i="10"/>
  <c r="D495" i="10"/>
  <c r="C495" i="10"/>
  <c r="B495" i="10"/>
  <c r="A495" i="10"/>
  <c r="E494" i="10"/>
  <c r="D494" i="10"/>
  <c r="C494" i="10"/>
  <c r="B494" i="10"/>
  <c r="A494" i="10"/>
  <c r="E493" i="10"/>
  <c r="D493" i="10"/>
  <c r="C493" i="10"/>
  <c r="B493" i="10"/>
  <c r="A493" i="10"/>
  <c r="E492" i="10"/>
  <c r="D492" i="10"/>
  <c r="C492" i="10"/>
  <c r="B492" i="10"/>
  <c r="A492" i="10"/>
  <c r="E491" i="10"/>
  <c r="D491" i="10"/>
  <c r="C491" i="10"/>
  <c r="B491" i="10"/>
  <c r="A491" i="10"/>
  <c r="E490" i="10"/>
  <c r="D490" i="10"/>
  <c r="C490" i="10"/>
  <c r="B490" i="10"/>
  <c r="A490" i="10"/>
  <c r="E489" i="10"/>
  <c r="D489" i="10"/>
  <c r="C489" i="10"/>
  <c r="B489" i="10"/>
  <c r="A489" i="10"/>
  <c r="E488" i="10"/>
  <c r="D488" i="10"/>
  <c r="C488" i="10"/>
  <c r="B488" i="10"/>
  <c r="A488" i="10"/>
  <c r="E487" i="10"/>
  <c r="D487" i="10"/>
  <c r="C487" i="10"/>
  <c r="B487" i="10"/>
  <c r="A487" i="10"/>
  <c r="E486" i="10"/>
  <c r="D486" i="10"/>
  <c r="C486" i="10"/>
  <c r="B486" i="10"/>
  <c r="A486" i="10"/>
  <c r="E485" i="10"/>
  <c r="D485" i="10"/>
  <c r="C485" i="10"/>
  <c r="B485" i="10"/>
  <c r="A485" i="10"/>
  <c r="E484" i="10"/>
  <c r="D484" i="10"/>
  <c r="C484" i="10"/>
  <c r="B484" i="10"/>
  <c r="A484" i="10"/>
  <c r="E483" i="10"/>
  <c r="D483" i="10"/>
  <c r="C483" i="10"/>
  <c r="B483" i="10"/>
  <c r="A483" i="10"/>
  <c r="E482" i="10"/>
  <c r="D482" i="10"/>
  <c r="C482" i="10"/>
  <c r="B482" i="10"/>
  <c r="A482" i="10"/>
  <c r="E481" i="10"/>
  <c r="D481" i="10"/>
  <c r="C481" i="10"/>
  <c r="B481" i="10"/>
  <c r="A481" i="10"/>
  <c r="E480" i="10"/>
  <c r="D480" i="10"/>
  <c r="C480" i="10"/>
  <c r="B480" i="10"/>
  <c r="A480" i="10"/>
  <c r="E479" i="10"/>
  <c r="D479" i="10"/>
  <c r="C479" i="10"/>
  <c r="B479" i="10"/>
  <c r="A479" i="10"/>
  <c r="E478" i="10"/>
  <c r="D478" i="10"/>
  <c r="C478" i="10"/>
  <c r="B478" i="10"/>
  <c r="A478" i="10"/>
  <c r="E477" i="10"/>
  <c r="D477" i="10"/>
  <c r="C477" i="10"/>
  <c r="B477" i="10"/>
  <c r="A477" i="10"/>
  <c r="E476" i="10"/>
  <c r="D476" i="10"/>
  <c r="C476" i="10"/>
  <c r="B476" i="10"/>
  <c r="A476" i="10"/>
  <c r="E475" i="10"/>
  <c r="D475" i="10"/>
  <c r="C475" i="10"/>
  <c r="B475" i="10"/>
  <c r="A475" i="10"/>
  <c r="E474" i="10"/>
  <c r="D474" i="10"/>
  <c r="C474" i="10"/>
  <c r="B474" i="10"/>
  <c r="A474" i="10"/>
  <c r="E473" i="10"/>
  <c r="D473" i="10"/>
  <c r="C473" i="10"/>
  <c r="B473" i="10"/>
  <c r="A473" i="10"/>
  <c r="E472" i="10"/>
  <c r="D472" i="10"/>
  <c r="C472" i="10"/>
  <c r="B472" i="10"/>
  <c r="A472" i="10"/>
  <c r="E471" i="10"/>
  <c r="D471" i="10"/>
  <c r="C471" i="10"/>
  <c r="B471" i="10"/>
  <c r="A471" i="10"/>
  <c r="E470" i="10"/>
  <c r="D470" i="10"/>
  <c r="C470" i="10"/>
  <c r="B470" i="10"/>
  <c r="A470" i="10"/>
  <c r="E469" i="10"/>
  <c r="D469" i="10"/>
  <c r="C469" i="10"/>
  <c r="B469" i="10"/>
  <c r="A469" i="10"/>
  <c r="E468" i="10"/>
  <c r="D468" i="10"/>
  <c r="C468" i="10"/>
  <c r="B468" i="10"/>
  <c r="A468" i="10"/>
  <c r="E467" i="10"/>
  <c r="D467" i="10"/>
  <c r="C467" i="10"/>
  <c r="B467" i="10"/>
  <c r="A467" i="10"/>
  <c r="E466" i="10"/>
  <c r="D466" i="10"/>
  <c r="C466" i="10"/>
  <c r="B466" i="10"/>
  <c r="A466" i="10"/>
  <c r="E465" i="10"/>
  <c r="D465" i="10"/>
  <c r="C465" i="10"/>
  <c r="B465" i="10"/>
  <c r="A465" i="10"/>
  <c r="E464" i="10"/>
  <c r="D464" i="10"/>
  <c r="C464" i="10"/>
  <c r="B464" i="10"/>
  <c r="A464" i="10"/>
  <c r="E463" i="10"/>
  <c r="D463" i="10"/>
  <c r="C463" i="10"/>
  <c r="B463" i="10"/>
  <c r="A463" i="10"/>
  <c r="E462" i="10"/>
  <c r="D462" i="10"/>
  <c r="C462" i="10"/>
  <c r="B462" i="10"/>
  <c r="A462" i="10"/>
  <c r="E461" i="10"/>
  <c r="D461" i="10"/>
  <c r="C461" i="10"/>
  <c r="B461" i="10"/>
  <c r="A461" i="10"/>
  <c r="E460" i="10"/>
  <c r="D460" i="10"/>
  <c r="C460" i="10"/>
  <c r="B460" i="10"/>
  <c r="A460" i="10"/>
  <c r="E459" i="10"/>
  <c r="D459" i="10"/>
  <c r="C459" i="10"/>
  <c r="B459" i="10"/>
  <c r="A459" i="10"/>
  <c r="E458" i="10"/>
  <c r="D458" i="10"/>
  <c r="C458" i="10"/>
  <c r="B458" i="10"/>
  <c r="A458" i="10"/>
  <c r="E457" i="10"/>
  <c r="D457" i="10"/>
  <c r="C457" i="10"/>
  <c r="B457" i="10"/>
  <c r="A457" i="10"/>
  <c r="E456" i="10"/>
  <c r="D456" i="10"/>
  <c r="C456" i="10"/>
  <c r="B456" i="10"/>
  <c r="A456" i="10"/>
  <c r="E455" i="10"/>
  <c r="D455" i="10"/>
  <c r="C455" i="10"/>
  <c r="B455" i="10"/>
  <c r="A455" i="10"/>
  <c r="E454" i="10"/>
  <c r="D454" i="10"/>
  <c r="C454" i="10"/>
  <c r="B454" i="10"/>
  <c r="A454" i="10"/>
  <c r="E453" i="10"/>
  <c r="D453" i="10"/>
  <c r="C453" i="10"/>
  <c r="B453" i="10"/>
  <c r="A453" i="10"/>
  <c r="E452" i="10"/>
  <c r="D452" i="10"/>
  <c r="C452" i="10"/>
  <c r="B452" i="10"/>
  <c r="A452" i="10"/>
  <c r="E451" i="10"/>
  <c r="D451" i="10"/>
  <c r="C451" i="10"/>
  <c r="B451" i="10"/>
  <c r="A451" i="10"/>
  <c r="E450" i="10"/>
  <c r="D450" i="10"/>
  <c r="C450" i="10"/>
  <c r="B450" i="10"/>
  <c r="A450" i="10"/>
  <c r="E449" i="10"/>
  <c r="D449" i="10"/>
  <c r="C449" i="10"/>
  <c r="B449" i="10"/>
  <c r="A449" i="10"/>
  <c r="E448" i="10"/>
  <c r="D448" i="10"/>
  <c r="C448" i="10"/>
  <c r="B448" i="10"/>
  <c r="A448" i="10"/>
  <c r="E447" i="10"/>
  <c r="D447" i="10"/>
  <c r="C447" i="10"/>
  <c r="B447" i="10"/>
  <c r="A447" i="10"/>
  <c r="E446" i="10"/>
  <c r="D446" i="10"/>
  <c r="C446" i="10"/>
  <c r="B446" i="10"/>
  <c r="A446" i="10"/>
  <c r="E445" i="10"/>
  <c r="D445" i="10"/>
  <c r="C445" i="10"/>
  <c r="B445" i="10"/>
  <c r="A445" i="10"/>
  <c r="E444" i="10"/>
  <c r="D444" i="10"/>
  <c r="C444" i="10"/>
  <c r="B444" i="10"/>
  <c r="A444" i="10"/>
  <c r="E443" i="10"/>
  <c r="D443" i="10"/>
  <c r="C443" i="10"/>
  <c r="B443" i="10"/>
  <c r="A443" i="10"/>
  <c r="E442" i="10"/>
  <c r="D442" i="10"/>
  <c r="C442" i="10"/>
  <c r="B442" i="10"/>
  <c r="A442" i="10"/>
  <c r="E441" i="10"/>
  <c r="D441" i="10"/>
  <c r="C441" i="10"/>
  <c r="B441" i="10"/>
  <c r="A441" i="10"/>
  <c r="E440" i="10"/>
  <c r="D440" i="10"/>
  <c r="C440" i="10"/>
  <c r="B440" i="10"/>
  <c r="A440" i="10"/>
  <c r="E439" i="10"/>
  <c r="D439" i="10"/>
  <c r="C439" i="10"/>
  <c r="B439" i="10"/>
  <c r="A439" i="10"/>
  <c r="E438" i="10"/>
  <c r="D438" i="10"/>
  <c r="C438" i="10"/>
  <c r="B438" i="10"/>
  <c r="A438" i="10"/>
  <c r="E437" i="10"/>
  <c r="D437" i="10"/>
  <c r="C437" i="10"/>
  <c r="B437" i="10"/>
  <c r="A437" i="10"/>
  <c r="E436" i="10"/>
  <c r="D436" i="10"/>
  <c r="C436" i="10"/>
  <c r="B436" i="10"/>
  <c r="A436" i="10"/>
  <c r="E435" i="10"/>
  <c r="D435" i="10"/>
  <c r="C435" i="10"/>
  <c r="B435" i="10"/>
  <c r="A435" i="10"/>
  <c r="E434" i="10"/>
  <c r="D434" i="10"/>
  <c r="C434" i="10"/>
  <c r="B434" i="10"/>
  <c r="A434" i="10"/>
  <c r="E433" i="10"/>
  <c r="D433" i="10"/>
  <c r="C433" i="10"/>
  <c r="B433" i="10"/>
  <c r="A433" i="10"/>
  <c r="E432" i="10"/>
  <c r="D432" i="10"/>
  <c r="C432" i="10"/>
  <c r="B432" i="10"/>
  <c r="A432" i="10"/>
  <c r="E431" i="10"/>
  <c r="D431" i="10"/>
  <c r="C431" i="10"/>
  <c r="B431" i="10"/>
  <c r="A431" i="10"/>
  <c r="E430" i="10"/>
  <c r="D430" i="10"/>
  <c r="C430" i="10"/>
  <c r="B430" i="10"/>
  <c r="A430" i="10"/>
  <c r="E429" i="10"/>
  <c r="D429" i="10"/>
  <c r="C429" i="10"/>
  <c r="B429" i="10"/>
  <c r="A429" i="10"/>
  <c r="E428" i="10"/>
  <c r="D428" i="10"/>
  <c r="C428" i="10"/>
  <c r="B428" i="10"/>
  <c r="A428" i="10"/>
  <c r="E427" i="10"/>
  <c r="D427" i="10"/>
  <c r="C427" i="10"/>
  <c r="B427" i="10"/>
  <c r="A427" i="10"/>
  <c r="E426" i="10"/>
  <c r="D426" i="10"/>
  <c r="C426" i="10"/>
  <c r="B426" i="10"/>
  <c r="A426" i="10"/>
  <c r="E425" i="10"/>
  <c r="D425" i="10"/>
  <c r="C425" i="10"/>
  <c r="B425" i="10"/>
  <c r="A425" i="10"/>
  <c r="E424" i="10"/>
  <c r="D424" i="10"/>
  <c r="C424" i="10"/>
  <c r="B424" i="10"/>
  <c r="A424" i="10"/>
  <c r="E423" i="10"/>
  <c r="D423" i="10"/>
  <c r="C423" i="10"/>
  <c r="B423" i="10"/>
  <c r="A423" i="10"/>
  <c r="E422" i="10"/>
  <c r="D422" i="10"/>
  <c r="C422" i="10"/>
  <c r="B422" i="10"/>
  <c r="A422" i="10"/>
  <c r="E421" i="10"/>
  <c r="D421" i="10"/>
  <c r="C421" i="10"/>
  <c r="B421" i="10"/>
  <c r="A421" i="10"/>
  <c r="E420" i="10"/>
  <c r="D420" i="10"/>
  <c r="C420" i="10"/>
  <c r="B420" i="10"/>
  <c r="A420" i="10"/>
  <c r="E419" i="10"/>
  <c r="D419" i="10"/>
  <c r="C419" i="10"/>
  <c r="B419" i="10"/>
  <c r="A419" i="10"/>
  <c r="E418" i="10"/>
  <c r="D418" i="10"/>
  <c r="C418" i="10"/>
  <c r="B418" i="10"/>
  <c r="A418" i="10"/>
  <c r="E417" i="10"/>
  <c r="D417" i="10"/>
  <c r="C417" i="10"/>
  <c r="B417" i="10"/>
  <c r="A417" i="10"/>
  <c r="E416" i="10"/>
  <c r="D416" i="10"/>
  <c r="C416" i="10"/>
  <c r="B416" i="10"/>
  <c r="A416" i="10"/>
  <c r="E415" i="10"/>
  <c r="D415" i="10"/>
  <c r="C415" i="10"/>
  <c r="B415" i="10"/>
  <c r="A415" i="10"/>
  <c r="E414" i="10"/>
  <c r="D414" i="10"/>
  <c r="C414" i="10"/>
  <c r="B414" i="10"/>
  <c r="A414" i="10"/>
  <c r="E413" i="10"/>
  <c r="D413" i="10"/>
  <c r="C413" i="10"/>
  <c r="B413" i="10"/>
  <c r="A413" i="10"/>
  <c r="E412" i="10"/>
  <c r="D412" i="10"/>
  <c r="C412" i="10"/>
  <c r="B412" i="10"/>
  <c r="A412" i="10"/>
  <c r="E411" i="10"/>
  <c r="D411" i="10"/>
  <c r="C411" i="10"/>
  <c r="B411" i="10"/>
  <c r="A411" i="10"/>
  <c r="E410" i="10"/>
  <c r="D410" i="10"/>
  <c r="C410" i="10"/>
  <c r="B410" i="10"/>
  <c r="A410" i="10"/>
  <c r="E409" i="10"/>
  <c r="D409" i="10"/>
  <c r="C409" i="10"/>
  <c r="B409" i="10"/>
  <c r="A409" i="10"/>
  <c r="E408" i="10"/>
  <c r="D408" i="10"/>
  <c r="C408" i="10"/>
  <c r="B408" i="10"/>
  <c r="A408" i="10"/>
  <c r="E407" i="10"/>
  <c r="D407" i="10"/>
  <c r="C407" i="10"/>
  <c r="B407" i="10"/>
  <c r="A407" i="10"/>
  <c r="E406" i="10"/>
  <c r="D406" i="10"/>
  <c r="C406" i="10"/>
  <c r="B406" i="10"/>
  <c r="A406" i="10"/>
  <c r="E405" i="10"/>
  <c r="D405" i="10"/>
  <c r="C405" i="10"/>
  <c r="B405" i="10"/>
  <c r="A405" i="10"/>
  <c r="E404" i="10"/>
  <c r="D404" i="10"/>
  <c r="C404" i="10"/>
  <c r="B404" i="10"/>
  <c r="A404" i="10"/>
  <c r="E403" i="10"/>
  <c r="D403" i="10"/>
  <c r="C403" i="10"/>
  <c r="B403" i="10"/>
  <c r="A403" i="10"/>
  <c r="E402" i="10"/>
  <c r="D402" i="10"/>
  <c r="C402" i="10"/>
  <c r="B402" i="10"/>
  <c r="A402" i="10"/>
  <c r="E401" i="10"/>
  <c r="D401" i="10"/>
  <c r="C401" i="10"/>
  <c r="B401" i="10"/>
  <c r="A401" i="10"/>
  <c r="E400" i="10"/>
  <c r="D400" i="10"/>
  <c r="C400" i="10"/>
  <c r="B400" i="10"/>
  <c r="A400" i="10"/>
  <c r="E399" i="10"/>
  <c r="D399" i="10"/>
  <c r="C399" i="10"/>
  <c r="B399" i="10"/>
  <c r="A399" i="10"/>
  <c r="E398" i="10"/>
  <c r="D398" i="10"/>
  <c r="C398" i="10"/>
  <c r="B398" i="10"/>
  <c r="A398" i="10"/>
  <c r="E397" i="10"/>
  <c r="D397" i="10"/>
  <c r="C397" i="10"/>
  <c r="B397" i="10"/>
  <c r="A397" i="10"/>
  <c r="E396" i="10"/>
  <c r="D396" i="10"/>
  <c r="C396" i="10"/>
  <c r="B396" i="10"/>
  <c r="A396" i="10"/>
  <c r="E395" i="10"/>
  <c r="D395" i="10"/>
  <c r="C395" i="10"/>
  <c r="B395" i="10"/>
  <c r="A395" i="10"/>
  <c r="E394" i="10"/>
  <c r="D394" i="10"/>
  <c r="C394" i="10"/>
  <c r="B394" i="10"/>
  <c r="A394" i="10"/>
  <c r="E393" i="10"/>
  <c r="D393" i="10"/>
  <c r="C393" i="10"/>
  <c r="B393" i="10"/>
  <c r="A393" i="10"/>
  <c r="E392" i="10"/>
  <c r="D392" i="10"/>
  <c r="C392" i="10"/>
  <c r="B392" i="10"/>
  <c r="A392" i="10"/>
  <c r="E391" i="10"/>
  <c r="D391" i="10"/>
  <c r="C391" i="10"/>
  <c r="B391" i="10"/>
  <c r="A391" i="10"/>
  <c r="E390" i="10"/>
  <c r="D390" i="10"/>
  <c r="C390" i="10"/>
  <c r="B390" i="10"/>
  <c r="A390" i="10"/>
  <c r="E389" i="10"/>
  <c r="D389" i="10"/>
  <c r="C389" i="10"/>
  <c r="B389" i="10"/>
  <c r="A389" i="10"/>
  <c r="E388" i="10"/>
  <c r="D388" i="10"/>
  <c r="C388" i="10"/>
  <c r="B388" i="10"/>
  <c r="A388" i="10"/>
  <c r="E387" i="10"/>
  <c r="D387" i="10"/>
  <c r="C387" i="10"/>
  <c r="B387" i="10"/>
  <c r="A387" i="10"/>
  <c r="E386" i="10"/>
  <c r="D386" i="10"/>
  <c r="C386" i="10"/>
  <c r="B386" i="10"/>
  <c r="A386" i="10"/>
  <c r="E385" i="10"/>
  <c r="D385" i="10"/>
  <c r="C385" i="10"/>
  <c r="B385" i="10"/>
  <c r="A385" i="10"/>
  <c r="E384" i="10"/>
  <c r="D384" i="10"/>
  <c r="C384" i="10"/>
  <c r="B384" i="10"/>
  <c r="A384" i="10"/>
  <c r="E383" i="10"/>
  <c r="D383" i="10"/>
  <c r="C383" i="10"/>
  <c r="B383" i="10"/>
  <c r="A383" i="10"/>
  <c r="E382" i="10"/>
  <c r="D382" i="10"/>
  <c r="C382" i="10"/>
  <c r="B382" i="10"/>
  <c r="A382" i="10"/>
  <c r="E381" i="10"/>
  <c r="D381" i="10"/>
  <c r="C381" i="10"/>
  <c r="B381" i="10"/>
  <c r="A381" i="10"/>
  <c r="E380" i="10"/>
  <c r="D380" i="10"/>
  <c r="C380" i="10"/>
  <c r="B380" i="10"/>
  <c r="A380" i="10"/>
  <c r="E379" i="10"/>
  <c r="D379" i="10"/>
  <c r="C379" i="10"/>
  <c r="B379" i="10"/>
  <c r="A379" i="10"/>
  <c r="E378" i="10"/>
  <c r="D378" i="10"/>
  <c r="C378" i="10"/>
  <c r="B378" i="10"/>
  <c r="A378" i="10"/>
  <c r="E377" i="10"/>
  <c r="D377" i="10"/>
  <c r="C377" i="10"/>
  <c r="B377" i="10"/>
  <c r="A377" i="10"/>
  <c r="E376" i="10"/>
  <c r="D376" i="10"/>
  <c r="C376" i="10"/>
  <c r="B376" i="10"/>
  <c r="A376" i="10"/>
  <c r="E375" i="10"/>
  <c r="D375" i="10"/>
  <c r="C375" i="10"/>
  <c r="B375" i="10"/>
  <c r="A375" i="10"/>
  <c r="E374" i="10"/>
  <c r="D374" i="10"/>
  <c r="C374" i="10"/>
  <c r="B374" i="10"/>
  <c r="A374" i="10"/>
  <c r="E373" i="10"/>
  <c r="D373" i="10"/>
  <c r="C373" i="10"/>
  <c r="B373" i="10"/>
  <c r="A373" i="10"/>
  <c r="E372" i="10"/>
  <c r="D372" i="10"/>
  <c r="C372" i="10"/>
  <c r="B372" i="10"/>
  <c r="A372" i="10"/>
  <c r="E371" i="10"/>
  <c r="D371" i="10"/>
  <c r="C371" i="10"/>
  <c r="B371" i="10"/>
  <c r="A371" i="10"/>
  <c r="E370" i="10"/>
  <c r="D370" i="10"/>
  <c r="C370" i="10"/>
  <c r="B370" i="10"/>
  <c r="A370" i="10"/>
  <c r="E369" i="10"/>
  <c r="D369" i="10"/>
  <c r="C369" i="10"/>
  <c r="B369" i="10"/>
  <c r="A369" i="10"/>
  <c r="E368" i="10"/>
  <c r="D368" i="10"/>
  <c r="C368" i="10"/>
  <c r="B368" i="10"/>
  <c r="A368" i="10"/>
  <c r="E367" i="10"/>
  <c r="D367" i="10"/>
  <c r="C367" i="10"/>
  <c r="B367" i="10"/>
  <c r="A367" i="10"/>
  <c r="E366" i="10"/>
  <c r="D366" i="10"/>
  <c r="C366" i="10"/>
  <c r="B366" i="10"/>
  <c r="A366" i="10"/>
  <c r="E365" i="10"/>
  <c r="D365" i="10"/>
  <c r="C365" i="10"/>
  <c r="B365" i="10"/>
  <c r="A365" i="10"/>
  <c r="E364" i="10"/>
  <c r="D364" i="10"/>
  <c r="C364" i="10"/>
  <c r="B364" i="10"/>
  <c r="A364" i="10"/>
  <c r="E363" i="10"/>
  <c r="D363" i="10"/>
  <c r="C363" i="10"/>
  <c r="B363" i="10"/>
  <c r="A363" i="10"/>
  <c r="E362" i="10"/>
  <c r="D362" i="10"/>
  <c r="C362" i="10"/>
  <c r="B362" i="10"/>
  <c r="A362" i="10"/>
  <c r="E361" i="10"/>
  <c r="D361" i="10"/>
  <c r="C361" i="10"/>
  <c r="B361" i="10"/>
  <c r="A361" i="10"/>
  <c r="E360" i="10"/>
  <c r="D360" i="10"/>
  <c r="C360" i="10"/>
  <c r="B360" i="10"/>
  <c r="A360" i="10"/>
  <c r="E359" i="10"/>
  <c r="D359" i="10"/>
  <c r="C359" i="10"/>
  <c r="B359" i="10"/>
  <c r="A359" i="10"/>
  <c r="E358" i="10"/>
  <c r="D358" i="10"/>
  <c r="C358" i="10"/>
  <c r="B358" i="10"/>
  <c r="A358" i="10"/>
  <c r="E357" i="10"/>
  <c r="D357" i="10"/>
  <c r="C357" i="10"/>
  <c r="B357" i="10"/>
  <c r="A357" i="10"/>
  <c r="E356" i="10"/>
  <c r="D356" i="10"/>
  <c r="C356" i="10"/>
  <c r="B356" i="10"/>
  <c r="A356" i="10"/>
  <c r="E355" i="10"/>
  <c r="D355" i="10"/>
  <c r="C355" i="10"/>
  <c r="B355" i="10"/>
  <c r="A355" i="10"/>
  <c r="E354" i="10"/>
  <c r="D354" i="10"/>
  <c r="C354" i="10"/>
  <c r="B354" i="10"/>
  <c r="A354" i="10"/>
  <c r="E353" i="10"/>
  <c r="D353" i="10"/>
  <c r="C353" i="10"/>
  <c r="B353" i="10"/>
  <c r="A353" i="10"/>
  <c r="E352" i="10"/>
  <c r="D352" i="10"/>
  <c r="C352" i="10"/>
  <c r="B352" i="10"/>
  <c r="A352" i="10"/>
  <c r="E351" i="10"/>
  <c r="D351" i="10"/>
  <c r="C351" i="10"/>
  <c r="B351" i="10"/>
  <c r="A351" i="10"/>
  <c r="E350" i="10"/>
  <c r="D350" i="10"/>
  <c r="C350" i="10"/>
  <c r="B350" i="10"/>
  <c r="A350" i="10"/>
  <c r="E349" i="10"/>
  <c r="D349" i="10"/>
  <c r="C349" i="10"/>
  <c r="B349" i="10"/>
  <c r="A349" i="10"/>
  <c r="E348" i="10"/>
  <c r="D348" i="10"/>
  <c r="C348" i="10"/>
  <c r="B348" i="10"/>
  <c r="A348" i="10"/>
  <c r="E347" i="10"/>
  <c r="D347" i="10"/>
  <c r="C347" i="10"/>
  <c r="B347" i="10"/>
  <c r="A347" i="10"/>
  <c r="E346" i="10"/>
  <c r="D346" i="10"/>
  <c r="C346" i="10"/>
  <c r="B346" i="10"/>
  <c r="A346" i="10"/>
  <c r="E345" i="10"/>
  <c r="D345" i="10"/>
  <c r="C345" i="10"/>
  <c r="B345" i="10"/>
  <c r="A345" i="10"/>
  <c r="E344" i="10"/>
  <c r="D344" i="10"/>
  <c r="C344" i="10"/>
  <c r="B344" i="10"/>
  <c r="A344" i="10"/>
  <c r="E343" i="10"/>
  <c r="D343" i="10"/>
  <c r="C343" i="10"/>
  <c r="B343" i="10"/>
  <c r="A343" i="10"/>
  <c r="E342" i="10"/>
  <c r="D342" i="10"/>
  <c r="C342" i="10"/>
  <c r="B342" i="10"/>
  <c r="A342" i="10"/>
  <c r="E341" i="10"/>
  <c r="D341" i="10"/>
  <c r="C341" i="10"/>
  <c r="B341" i="10"/>
  <c r="A341" i="10"/>
  <c r="E340" i="10"/>
  <c r="D340" i="10"/>
  <c r="C340" i="10"/>
  <c r="B340" i="10"/>
  <c r="A340" i="10"/>
  <c r="E339" i="10"/>
  <c r="D339" i="10"/>
  <c r="C339" i="10"/>
  <c r="B339" i="10"/>
  <c r="A339" i="10"/>
  <c r="E338" i="10"/>
  <c r="D338" i="10"/>
  <c r="C338" i="10"/>
  <c r="B338" i="10"/>
  <c r="A338" i="10"/>
  <c r="E337" i="10"/>
  <c r="D337" i="10"/>
  <c r="C337" i="10"/>
  <c r="B337" i="10"/>
  <c r="A337" i="10"/>
  <c r="E336" i="10"/>
  <c r="D336" i="10"/>
  <c r="C336" i="10"/>
  <c r="B336" i="10"/>
  <c r="A336" i="10"/>
  <c r="E335" i="10"/>
  <c r="D335" i="10"/>
  <c r="C335" i="10"/>
  <c r="B335" i="10"/>
  <c r="A335" i="10"/>
  <c r="E334" i="10"/>
  <c r="D334" i="10"/>
  <c r="C334" i="10"/>
  <c r="B334" i="10"/>
  <c r="A334" i="10"/>
  <c r="E333" i="10"/>
  <c r="D333" i="10"/>
  <c r="C333" i="10"/>
  <c r="B333" i="10"/>
  <c r="A333" i="10"/>
  <c r="E332" i="10"/>
  <c r="D332" i="10"/>
  <c r="C332" i="10"/>
  <c r="B332" i="10"/>
  <c r="A332" i="10"/>
  <c r="E331" i="10"/>
  <c r="D331" i="10"/>
  <c r="C331" i="10"/>
  <c r="B331" i="10"/>
  <c r="A331" i="10"/>
  <c r="E330" i="10"/>
  <c r="D330" i="10"/>
  <c r="C330" i="10"/>
  <c r="B330" i="10"/>
  <c r="A330" i="10"/>
  <c r="E329" i="10"/>
  <c r="D329" i="10"/>
  <c r="C329" i="10"/>
  <c r="B329" i="10"/>
  <c r="A329" i="10"/>
  <c r="E328" i="10"/>
  <c r="D328" i="10"/>
  <c r="C328" i="10"/>
  <c r="B328" i="10"/>
  <c r="A328" i="10"/>
  <c r="E327" i="10"/>
  <c r="D327" i="10"/>
  <c r="C327" i="10"/>
  <c r="B327" i="10"/>
  <c r="A327" i="10"/>
  <c r="E326" i="10"/>
  <c r="D326" i="10"/>
  <c r="C326" i="10"/>
  <c r="B326" i="10"/>
  <c r="A326" i="10"/>
  <c r="E325" i="10"/>
  <c r="D325" i="10"/>
  <c r="C325" i="10"/>
  <c r="B325" i="10"/>
  <c r="A325" i="10"/>
  <c r="E324" i="10"/>
  <c r="D324" i="10"/>
  <c r="C324" i="10"/>
  <c r="B324" i="10"/>
  <c r="A324" i="10"/>
  <c r="E323" i="10"/>
  <c r="D323" i="10"/>
  <c r="C323" i="10"/>
  <c r="B323" i="10"/>
  <c r="A323" i="10"/>
  <c r="E322" i="10"/>
  <c r="D322" i="10"/>
  <c r="C322" i="10"/>
  <c r="B322" i="10"/>
  <c r="A322" i="10"/>
  <c r="E321" i="10"/>
  <c r="D321" i="10"/>
  <c r="C321" i="10"/>
  <c r="B321" i="10"/>
  <c r="A321" i="10"/>
  <c r="E320" i="10"/>
  <c r="D320" i="10"/>
  <c r="C320" i="10"/>
  <c r="B320" i="10"/>
  <c r="A320" i="10"/>
  <c r="E319" i="10"/>
  <c r="D319" i="10"/>
  <c r="C319" i="10"/>
  <c r="B319" i="10"/>
  <c r="A319" i="10"/>
  <c r="E318" i="10"/>
  <c r="D318" i="10"/>
  <c r="C318" i="10"/>
  <c r="B318" i="10"/>
  <c r="A318" i="10"/>
  <c r="E317" i="10"/>
  <c r="D317" i="10"/>
  <c r="C317" i="10"/>
  <c r="B317" i="10"/>
  <c r="A317" i="10"/>
  <c r="E316" i="10"/>
  <c r="D316" i="10"/>
  <c r="C316" i="10"/>
  <c r="B316" i="10"/>
  <c r="A316" i="10"/>
  <c r="E315" i="10"/>
  <c r="D315" i="10"/>
  <c r="C315" i="10"/>
  <c r="B315" i="10"/>
  <c r="A315" i="10"/>
  <c r="E314" i="10"/>
  <c r="D314" i="10"/>
  <c r="C314" i="10"/>
  <c r="B314" i="10"/>
  <c r="A314" i="10"/>
  <c r="E313" i="10"/>
  <c r="D313" i="10"/>
  <c r="C313" i="10"/>
  <c r="B313" i="10"/>
  <c r="A313" i="10"/>
  <c r="E312" i="10"/>
  <c r="D312" i="10"/>
  <c r="C312" i="10"/>
  <c r="B312" i="10"/>
  <c r="A312" i="10"/>
  <c r="E311" i="10"/>
  <c r="D311" i="10"/>
  <c r="C311" i="10"/>
  <c r="B311" i="10"/>
  <c r="A311" i="10"/>
  <c r="E310" i="10"/>
  <c r="D310" i="10"/>
  <c r="C310" i="10"/>
  <c r="B310" i="10"/>
  <c r="A310" i="10"/>
  <c r="E309" i="10"/>
  <c r="D309" i="10"/>
  <c r="C309" i="10"/>
  <c r="B309" i="10"/>
  <c r="A309" i="10"/>
  <c r="E308" i="10"/>
  <c r="D308" i="10"/>
  <c r="C308" i="10"/>
  <c r="B308" i="10"/>
  <c r="A308" i="10"/>
  <c r="E307" i="10"/>
  <c r="D307" i="10"/>
  <c r="C307" i="10"/>
  <c r="B307" i="10"/>
  <c r="A307" i="10"/>
  <c r="E306" i="10"/>
  <c r="D306" i="10"/>
  <c r="C306" i="10"/>
  <c r="B306" i="10"/>
  <c r="A306" i="10"/>
  <c r="E305" i="10"/>
  <c r="D305" i="10"/>
  <c r="C305" i="10"/>
  <c r="B305" i="10"/>
  <c r="A305" i="10"/>
  <c r="E304" i="10"/>
  <c r="D304" i="10"/>
  <c r="C304" i="10"/>
  <c r="B304" i="10"/>
  <c r="A304" i="10"/>
  <c r="E303" i="10"/>
  <c r="D303" i="10"/>
  <c r="C303" i="10"/>
  <c r="B303" i="10"/>
  <c r="A303" i="10"/>
  <c r="E302" i="10"/>
  <c r="D302" i="10"/>
  <c r="C302" i="10"/>
  <c r="B302" i="10"/>
  <c r="A302" i="10"/>
  <c r="E301" i="10"/>
  <c r="D301" i="10"/>
  <c r="C301" i="10"/>
  <c r="B301" i="10"/>
  <c r="A301" i="10"/>
  <c r="E300" i="10"/>
  <c r="D300" i="10"/>
  <c r="C300" i="10"/>
  <c r="B300" i="10"/>
  <c r="A300" i="10"/>
  <c r="E299" i="10"/>
  <c r="D299" i="10"/>
  <c r="C299" i="10"/>
  <c r="B299" i="10"/>
  <c r="A299" i="10"/>
  <c r="E298" i="10"/>
  <c r="D298" i="10"/>
  <c r="C298" i="10"/>
  <c r="B298" i="10"/>
  <c r="A298" i="10"/>
  <c r="E297" i="10"/>
  <c r="D297" i="10"/>
  <c r="C297" i="10"/>
  <c r="B297" i="10"/>
  <c r="A297" i="10"/>
  <c r="E296" i="10"/>
  <c r="D296" i="10"/>
  <c r="C296" i="10"/>
  <c r="B296" i="10"/>
  <c r="A296" i="10"/>
  <c r="E295" i="10"/>
  <c r="D295" i="10"/>
  <c r="C295" i="10"/>
  <c r="B295" i="10"/>
  <c r="A295" i="10"/>
  <c r="E294" i="10"/>
  <c r="D294" i="10"/>
  <c r="C294" i="10"/>
  <c r="B294" i="10"/>
  <c r="A294" i="10"/>
  <c r="E293" i="10"/>
  <c r="D293" i="10"/>
  <c r="C293" i="10"/>
  <c r="B293" i="10"/>
  <c r="A293" i="10"/>
  <c r="E292" i="10"/>
  <c r="D292" i="10"/>
  <c r="C292" i="10"/>
  <c r="B292" i="10"/>
  <c r="A292" i="10"/>
  <c r="E291" i="10"/>
  <c r="D291" i="10"/>
  <c r="C291" i="10"/>
  <c r="B291" i="10"/>
  <c r="A291" i="10"/>
  <c r="E290" i="10"/>
  <c r="D290" i="10"/>
  <c r="C290" i="10"/>
  <c r="B290" i="10"/>
  <c r="A290" i="10"/>
  <c r="E289" i="10"/>
  <c r="D289" i="10"/>
  <c r="C289" i="10"/>
  <c r="B289" i="10"/>
  <c r="A289" i="10"/>
  <c r="E288" i="10"/>
  <c r="D288" i="10"/>
  <c r="C288" i="10"/>
  <c r="B288" i="10"/>
  <c r="A288" i="10"/>
  <c r="E287" i="10"/>
  <c r="D287" i="10"/>
  <c r="C287" i="10"/>
  <c r="B287" i="10"/>
  <c r="A287" i="10"/>
  <c r="E286" i="10"/>
  <c r="D286" i="10"/>
  <c r="C286" i="10"/>
  <c r="B286" i="10"/>
  <c r="A286" i="10"/>
  <c r="E285" i="10"/>
  <c r="D285" i="10"/>
  <c r="C285" i="10"/>
  <c r="B285" i="10"/>
  <c r="A285" i="10"/>
  <c r="E284" i="10"/>
  <c r="D284" i="10"/>
  <c r="C284" i="10"/>
  <c r="B284" i="10"/>
  <c r="A284" i="10"/>
  <c r="E283" i="10"/>
  <c r="D283" i="10"/>
  <c r="C283" i="10"/>
  <c r="B283" i="10"/>
  <c r="A283" i="10"/>
  <c r="E282" i="10"/>
  <c r="D282" i="10"/>
  <c r="C282" i="10"/>
  <c r="B282" i="10"/>
  <c r="A282" i="10"/>
  <c r="E281" i="10"/>
  <c r="D281" i="10"/>
  <c r="C281" i="10"/>
  <c r="B281" i="10"/>
  <c r="A281" i="10"/>
  <c r="E280" i="10"/>
  <c r="D280" i="10"/>
  <c r="C280" i="10"/>
  <c r="B280" i="10"/>
  <c r="A280" i="10"/>
  <c r="E279" i="10"/>
  <c r="D279" i="10"/>
  <c r="C279" i="10"/>
  <c r="B279" i="10"/>
  <c r="A279" i="10"/>
  <c r="E278" i="10"/>
  <c r="D278" i="10"/>
  <c r="C278" i="10"/>
  <c r="B278" i="10"/>
  <c r="A278" i="10"/>
  <c r="E277" i="10"/>
  <c r="D277" i="10"/>
  <c r="C277" i="10"/>
  <c r="B277" i="10"/>
  <c r="A277" i="10"/>
  <c r="E276" i="10"/>
  <c r="D276" i="10"/>
  <c r="C276" i="10"/>
  <c r="B276" i="10"/>
  <c r="A276" i="10"/>
  <c r="E275" i="10"/>
  <c r="D275" i="10"/>
  <c r="C275" i="10"/>
  <c r="B275" i="10"/>
  <c r="A275" i="10"/>
  <c r="E274" i="10"/>
  <c r="D274" i="10"/>
  <c r="C274" i="10"/>
  <c r="B274" i="10"/>
  <c r="A274" i="10"/>
  <c r="E273" i="10"/>
  <c r="D273" i="10"/>
  <c r="C273" i="10"/>
  <c r="B273" i="10"/>
  <c r="A273" i="10"/>
  <c r="E272" i="10"/>
  <c r="D272" i="10"/>
  <c r="C272" i="10"/>
  <c r="B272" i="10"/>
  <c r="A272" i="10"/>
  <c r="E271" i="10"/>
  <c r="D271" i="10"/>
  <c r="C271" i="10"/>
  <c r="B271" i="10"/>
  <c r="A271" i="10"/>
  <c r="E270" i="10"/>
  <c r="D270" i="10"/>
  <c r="C270" i="10"/>
  <c r="B270" i="10"/>
  <c r="A270" i="10"/>
  <c r="E269" i="10"/>
  <c r="D269" i="10"/>
  <c r="C269" i="10"/>
  <c r="B269" i="10"/>
  <c r="A269" i="10"/>
  <c r="E268" i="10"/>
  <c r="D268" i="10"/>
  <c r="C268" i="10"/>
  <c r="B268" i="10"/>
  <c r="A268" i="10"/>
  <c r="E267" i="10"/>
  <c r="D267" i="10"/>
  <c r="C267" i="10"/>
  <c r="B267" i="10"/>
  <c r="A267" i="10"/>
  <c r="E266" i="10"/>
  <c r="D266" i="10"/>
  <c r="C266" i="10"/>
  <c r="B266" i="10"/>
  <c r="A266" i="10"/>
  <c r="E265" i="10"/>
  <c r="D265" i="10"/>
  <c r="C265" i="10"/>
  <c r="B265" i="10"/>
  <c r="A265" i="10"/>
  <c r="E264" i="10"/>
  <c r="D264" i="10"/>
  <c r="C264" i="10"/>
  <c r="B264" i="10"/>
  <c r="A264" i="10"/>
  <c r="E263" i="10"/>
  <c r="D263" i="10"/>
  <c r="C263" i="10"/>
  <c r="B263" i="10"/>
  <c r="A263" i="10"/>
  <c r="E262" i="10"/>
  <c r="D262" i="10"/>
  <c r="C262" i="10"/>
  <c r="B262" i="10"/>
  <c r="A262" i="10"/>
  <c r="E261" i="10"/>
  <c r="D261" i="10"/>
  <c r="C261" i="10"/>
  <c r="B261" i="10"/>
  <c r="A261" i="10"/>
  <c r="E260" i="10"/>
  <c r="D260" i="10"/>
  <c r="C260" i="10"/>
  <c r="B260" i="10"/>
  <c r="A260" i="10"/>
  <c r="E259" i="10"/>
  <c r="D259" i="10"/>
  <c r="C259" i="10"/>
  <c r="B259" i="10"/>
  <c r="A259" i="10"/>
  <c r="E258" i="10"/>
  <c r="D258" i="10"/>
  <c r="C258" i="10"/>
  <c r="B258" i="10"/>
  <c r="A258" i="10"/>
  <c r="E257" i="10"/>
  <c r="D257" i="10"/>
  <c r="C257" i="10"/>
  <c r="B257" i="10"/>
  <c r="A257" i="10"/>
  <c r="E256" i="10"/>
  <c r="D256" i="10"/>
  <c r="C256" i="10"/>
  <c r="B256" i="10"/>
  <c r="A256" i="10"/>
  <c r="E255" i="10"/>
  <c r="D255" i="10"/>
  <c r="C255" i="10"/>
  <c r="B255" i="10"/>
  <c r="A255" i="10"/>
  <c r="E254" i="10"/>
  <c r="D254" i="10"/>
  <c r="C254" i="10"/>
  <c r="B254" i="10"/>
  <c r="A254" i="10"/>
  <c r="E253" i="10"/>
  <c r="D253" i="10"/>
  <c r="C253" i="10"/>
  <c r="B253" i="10"/>
  <c r="A253" i="10"/>
  <c r="E252" i="10"/>
  <c r="D252" i="10"/>
  <c r="C252" i="10"/>
  <c r="B252" i="10"/>
  <c r="A252" i="10"/>
  <c r="E251" i="10"/>
  <c r="D251" i="10"/>
  <c r="C251" i="10"/>
  <c r="B251" i="10"/>
  <c r="A251" i="10"/>
  <c r="E250" i="10"/>
  <c r="D250" i="10"/>
  <c r="C250" i="10"/>
  <c r="B250" i="10"/>
  <c r="A250" i="10"/>
  <c r="E249" i="10"/>
  <c r="D249" i="10"/>
  <c r="C249" i="10"/>
  <c r="B249" i="10"/>
  <c r="A249" i="10"/>
  <c r="E248" i="10"/>
  <c r="D248" i="10"/>
  <c r="C248" i="10"/>
  <c r="B248" i="10"/>
  <c r="A248" i="10"/>
  <c r="E247" i="10"/>
  <c r="D247" i="10"/>
  <c r="C247" i="10"/>
  <c r="B247" i="10"/>
  <c r="A247" i="10"/>
  <c r="E246" i="10"/>
  <c r="D246" i="10"/>
  <c r="C246" i="10"/>
  <c r="B246" i="10"/>
  <c r="A246" i="10"/>
  <c r="E245" i="10"/>
  <c r="D245" i="10"/>
  <c r="C245" i="10"/>
  <c r="B245" i="10"/>
  <c r="A245" i="10"/>
  <c r="E244" i="10"/>
  <c r="D244" i="10"/>
  <c r="C244" i="10"/>
  <c r="B244" i="10"/>
  <c r="A244" i="10"/>
  <c r="E243" i="10"/>
  <c r="D243" i="10"/>
  <c r="C243" i="10"/>
  <c r="B243" i="10"/>
  <c r="A243" i="10"/>
  <c r="E242" i="10"/>
  <c r="D242" i="10"/>
  <c r="C242" i="10"/>
  <c r="B242" i="10"/>
  <c r="A242" i="10"/>
  <c r="E241" i="10"/>
  <c r="D241" i="10"/>
  <c r="C241" i="10"/>
  <c r="B241" i="10"/>
  <c r="A241" i="10"/>
  <c r="E240" i="10"/>
  <c r="D240" i="10"/>
  <c r="C240" i="10"/>
  <c r="B240" i="10"/>
  <c r="A240" i="10"/>
  <c r="E239" i="10"/>
  <c r="D239" i="10"/>
  <c r="C239" i="10"/>
  <c r="B239" i="10"/>
  <c r="A239" i="10"/>
  <c r="E238" i="10"/>
  <c r="D238" i="10"/>
  <c r="C238" i="10"/>
  <c r="B238" i="10"/>
  <c r="A238" i="10"/>
  <c r="E237" i="10"/>
  <c r="D237" i="10"/>
  <c r="C237" i="10"/>
  <c r="B237" i="10"/>
  <c r="A237" i="10"/>
  <c r="E236" i="10"/>
  <c r="D236" i="10"/>
  <c r="C236" i="10"/>
  <c r="B236" i="10"/>
  <c r="A236" i="10"/>
  <c r="E235" i="10"/>
  <c r="D235" i="10"/>
  <c r="C235" i="10"/>
  <c r="B235" i="10"/>
  <c r="A235" i="10"/>
  <c r="E234" i="10"/>
  <c r="D234" i="10"/>
  <c r="C234" i="10"/>
  <c r="B234" i="10"/>
  <c r="A234" i="10"/>
  <c r="E233" i="10"/>
  <c r="D233" i="10"/>
  <c r="C233" i="10"/>
  <c r="B233" i="10"/>
  <c r="A233" i="10"/>
  <c r="E232" i="10"/>
  <c r="D232" i="10"/>
  <c r="C232" i="10"/>
  <c r="B232" i="10"/>
  <c r="A232" i="10"/>
  <c r="E231" i="10"/>
  <c r="D231" i="10"/>
  <c r="C231" i="10"/>
  <c r="B231" i="10"/>
  <c r="A231" i="10"/>
  <c r="E230" i="10"/>
  <c r="D230" i="10"/>
  <c r="C230" i="10"/>
  <c r="B230" i="10"/>
  <c r="A230" i="10"/>
  <c r="E229" i="10"/>
  <c r="D229" i="10"/>
  <c r="C229" i="10"/>
  <c r="B229" i="10"/>
  <c r="A229" i="10"/>
  <c r="E228" i="10"/>
  <c r="D228" i="10"/>
  <c r="C228" i="10"/>
  <c r="B228" i="10"/>
  <c r="A228" i="10"/>
  <c r="E227" i="10"/>
  <c r="D227" i="10"/>
  <c r="C227" i="10"/>
  <c r="B227" i="10"/>
  <c r="A227" i="10"/>
  <c r="E226" i="10"/>
  <c r="D226" i="10"/>
  <c r="C226" i="10"/>
  <c r="B226" i="10"/>
  <c r="A226" i="10"/>
  <c r="E225" i="10"/>
  <c r="D225" i="10"/>
  <c r="C225" i="10"/>
  <c r="B225" i="10"/>
  <c r="A225" i="10"/>
  <c r="E224" i="10"/>
  <c r="D224" i="10"/>
  <c r="C224" i="10"/>
  <c r="B224" i="10"/>
  <c r="A224" i="10"/>
  <c r="E223" i="10"/>
  <c r="D223" i="10"/>
  <c r="C223" i="10"/>
  <c r="B223" i="10"/>
  <c r="A223" i="10"/>
  <c r="E222" i="10"/>
  <c r="D222" i="10"/>
  <c r="C222" i="10"/>
  <c r="B222" i="10"/>
  <c r="A222" i="10"/>
  <c r="E221" i="10"/>
  <c r="D221" i="10"/>
  <c r="C221" i="10"/>
  <c r="B221" i="10"/>
  <c r="A221" i="10"/>
  <c r="E220" i="10"/>
  <c r="D220" i="10"/>
  <c r="C220" i="10"/>
  <c r="B220" i="10"/>
  <c r="A220" i="10"/>
  <c r="E219" i="10"/>
  <c r="D219" i="10"/>
  <c r="C219" i="10"/>
  <c r="B219" i="10"/>
  <c r="A219" i="10"/>
  <c r="E218" i="10"/>
  <c r="D218" i="10"/>
  <c r="C218" i="10"/>
  <c r="B218" i="10"/>
  <c r="A218" i="10"/>
  <c r="E217" i="10"/>
  <c r="D217" i="10"/>
  <c r="C217" i="10"/>
  <c r="B217" i="10"/>
  <c r="A217" i="10"/>
  <c r="E216" i="10"/>
  <c r="D216" i="10"/>
  <c r="C216" i="10"/>
  <c r="B216" i="10"/>
  <c r="A216" i="10"/>
  <c r="E215" i="10"/>
  <c r="D215" i="10"/>
  <c r="C215" i="10"/>
  <c r="B215" i="10"/>
  <c r="A215" i="10"/>
  <c r="E214" i="10"/>
  <c r="D214" i="10"/>
  <c r="C214" i="10"/>
  <c r="B214" i="10"/>
  <c r="A214" i="10"/>
  <c r="E213" i="10"/>
  <c r="D213" i="10"/>
  <c r="C213" i="10"/>
  <c r="B213" i="10"/>
  <c r="A213" i="10"/>
  <c r="E212" i="10"/>
  <c r="D212" i="10"/>
  <c r="C212" i="10"/>
  <c r="B212" i="10"/>
  <c r="A212" i="10"/>
  <c r="E211" i="10"/>
  <c r="D211" i="10"/>
  <c r="C211" i="10"/>
  <c r="B211" i="10"/>
  <c r="A211" i="10"/>
  <c r="E210" i="10"/>
  <c r="D210" i="10"/>
  <c r="C210" i="10"/>
  <c r="B210" i="10"/>
  <c r="A210" i="10"/>
  <c r="E209" i="10"/>
  <c r="D209" i="10"/>
  <c r="C209" i="10"/>
  <c r="B209" i="10"/>
  <c r="A209" i="10"/>
  <c r="E208" i="10"/>
  <c r="D208" i="10"/>
  <c r="C208" i="10"/>
  <c r="B208" i="10"/>
  <c r="A208" i="10"/>
  <c r="E207" i="10"/>
  <c r="D207" i="10"/>
  <c r="C207" i="10"/>
  <c r="B207" i="10"/>
  <c r="A207" i="10"/>
  <c r="E206" i="10"/>
  <c r="D206" i="10"/>
  <c r="C206" i="10"/>
  <c r="B206" i="10"/>
  <c r="A206" i="10"/>
  <c r="E205" i="10"/>
  <c r="D205" i="10"/>
  <c r="C205" i="10"/>
  <c r="B205" i="10"/>
  <c r="A205" i="10"/>
  <c r="E204" i="10"/>
  <c r="D204" i="10"/>
  <c r="C204" i="10"/>
  <c r="B204" i="10"/>
  <c r="A204" i="10"/>
  <c r="E203" i="10"/>
  <c r="D203" i="10"/>
  <c r="C203" i="10"/>
  <c r="B203" i="10"/>
  <c r="A203" i="10"/>
  <c r="E202" i="10"/>
  <c r="D202" i="10"/>
  <c r="C202" i="10"/>
  <c r="B202" i="10"/>
  <c r="A202" i="10"/>
  <c r="E201" i="10"/>
  <c r="D201" i="10"/>
  <c r="C201" i="10"/>
  <c r="B201" i="10"/>
  <c r="A201" i="10"/>
  <c r="E200" i="10"/>
  <c r="D200" i="10"/>
  <c r="C200" i="10"/>
  <c r="B200" i="10"/>
  <c r="A200" i="10"/>
  <c r="E199" i="10"/>
  <c r="D199" i="10"/>
  <c r="C199" i="10"/>
  <c r="B199" i="10"/>
  <c r="A199" i="10"/>
  <c r="E198" i="10"/>
  <c r="D198" i="10"/>
  <c r="C198" i="10"/>
  <c r="B198" i="10"/>
  <c r="A198" i="10"/>
  <c r="E197" i="10"/>
  <c r="D197" i="10"/>
  <c r="C197" i="10"/>
  <c r="B197" i="10"/>
  <c r="A197" i="10"/>
  <c r="E196" i="10"/>
  <c r="D196" i="10"/>
  <c r="C196" i="10"/>
  <c r="B196" i="10"/>
  <c r="A196" i="10"/>
  <c r="E195" i="10"/>
  <c r="D195" i="10"/>
  <c r="C195" i="10"/>
  <c r="B195" i="10"/>
  <c r="A195" i="10"/>
  <c r="E194" i="10"/>
  <c r="D194" i="10"/>
  <c r="C194" i="10"/>
  <c r="B194" i="10"/>
  <c r="A194" i="10"/>
  <c r="E193" i="10"/>
  <c r="D193" i="10"/>
  <c r="C193" i="10"/>
  <c r="B193" i="10"/>
  <c r="A193" i="10"/>
  <c r="E192" i="10"/>
  <c r="D192" i="10"/>
  <c r="C192" i="10"/>
  <c r="B192" i="10"/>
  <c r="A192" i="10"/>
  <c r="E191" i="10"/>
  <c r="D191" i="10"/>
  <c r="C191" i="10"/>
  <c r="B191" i="10"/>
  <c r="A191" i="10"/>
  <c r="E190" i="10"/>
  <c r="D190" i="10"/>
  <c r="C190" i="10"/>
  <c r="B190" i="10"/>
  <c r="A190" i="10"/>
  <c r="E189" i="10"/>
  <c r="D189" i="10"/>
  <c r="C189" i="10"/>
  <c r="B189" i="10"/>
  <c r="A189" i="10"/>
  <c r="E188" i="10"/>
  <c r="D188" i="10"/>
  <c r="C188" i="10"/>
  <c r="B188" i="10"/>
  <c r="A188" i="10"/>
  <c r="E187" i="10"/>
  <c r="D187" i="10"/>
  <c r="C187" i="10"/>
  <c r="B187" i="10"/>
  <c r="A187" i="10"/>
  <c r="E186" i="10"/>
  <c r="D186" i="10"/>
  <c r="C186" i="10"/>
  <c r="B186" i="10"/>
  <c r="A186" i="10"/>
  <c r="E185" i="10"/>
  <c r="D185" i="10"/>
  <c r="C185" i="10"/>
  <c r="B185" i="10"/>
  <c r="A185" i="10"/>
  <c r="E184" i="10"/>
  <c r="D184" i="10"/>
  <c r="C184" i="10"/>
  <c r="B184" i="10"/>
  <c r="A184" i="10"/>
  <c r="E183" i="10"/>
  <c r="D183" i="10"/>
  <c r="C183" i="10"/>
  <c r="B183" i="10"/>
  <c r="A183" i="10"/>
  <c r="E182" i="10"/>
  <c r="D182" i="10"/>
  <c r="C182" i="10"/>
  <c r="B182" i="10"/>
  <c r="A182" i="10"/>
  <c r="E181" i="10"/>
  <c r="D181" i="10"/>
  <c r="C181" i="10"/>
  <c r="B181" i="10"/>
  <c r="A181" i="10"/>
  <c r="E180" i="10"/>
  <c r="D180" i="10"/>
  <c r="C180" i="10"/>
  <c r="B180" i="10"/>
  <c r="A180" i="10"/>
  <c r="E179" i="10"/>
  <c r="D179" i="10"/>
  <c r="C179" i="10"/>
  <c r="B179" i="10"/>
  <c r="A179" i="10"/>
  <c r="E178" i="10"/>
  <c r="D178" i="10"/>
  <c r="C178" i="10"/>
  <c r="B178" i="10"/>
  <c r="A178" i="10"/>
  <c r="E177" i="10"/>
  <c r="D177" i="10"/>
  <c r="C177" i="10"/>
  <c r="B177" i="10"/>
  <c r="A177" i="10"/>
  <c r="E176" i="10"/>
  <c r="D176" i="10"/>
  <c r="C176" i="10"/>
  <c r="B176" i="10"/>
  <c r="A176" i="10"/>
  <c r="E175" i="10"/>
  <c r="D175" i="10"/>
  <c r="C175" i="10"/>
  <c r="B175" i="10"/>
  <c r="A175" i="10"/>
  <c r="E174" i="10"/>
  <c r="D174" i="10"/>
  <c r="C174" i="10"/>
  <c r="B174" i="10"/>
  <c r="A174" i="10"/>
  <c r="E173" i="10"/>
  <c r="D173" i="10"/>
  <c r="C173" i="10"/>
  <c r="B173" i="10"/>
  <c r="A173" i="10"/>
  <c r="E172" i="10"/>
  <c r="D172" i="10"/>
  <c r="C172" i="10"/>
  <c r="B172" i="10"/>
  <c r="A172" i="10"/>
  <c r="E171" i="10"/>
  <c r="D171" i="10"/>
  <c r="C171" i="10"/>
  <c r="B171" i="10"/>
  <c r="A171" i="10"/>
  <c r="E170" i="10"/>
  <c r="D170" i="10"/>
  <c r="C170" i="10"/>
  <c r="B170" i="10"/>
  <c r="A170" i="10"/>
  <c r="E169" i="10"/>
  <c r="D169" i="10"/>
  <c r="C169" i="10"/>
  <c r="B169" i="10"/>
  <c r="A169" i="10"/>
  <c r="E168" i="10"/>
  <c r="D168" i="10"/>
  <c r="C168" i="10"/>
  <c r="B168" i="10"/>
  <c r="A168" i="10"/>
  <c r="E167" i="10"/>
  <c r="D167" i="10"/>
  <c r="C167" i="10"/>
  <c r="B167" i="10"/>
  <c r="A167" i="10"/>
  <c r="E166" i="10"/>
  <c r="D166" i="10"/>
  <c r="C166" i="10"/>
  <c r="B166" i="10"/>
  <c r="A166" i="10"/>
  <c r="E165" i="10"/>
  <c r="D165" i="10"/>
  <c r="C165" i="10"/>
  <c r="B165" i="10"/>
  <c r="A165" i="10"/>
  <c r="E164" i="10"/>
  <c r="D164" i="10"/>
  <c r="C164" i="10"/>
  <c r="B164" i="10"/>
  <c r="A164" i="10"/>
  <c r="E163" i="10"/>
  <c r="D163" i="10"/>
  <c r="C163" i="10"/>
  <c r="B163" i="10"/>
  <c r="A163" i="10"/>
  <c r="E162" i="10"/>
  <c r="D162" i="10"/>
  <c r="C162" i="10"/>
  <c r="B162" i="10"/>
  <c r="A162" i="10"/>
  <c r="E161" i="10"/>
  <c r="D161" i="10"/>
  <c r="C161" i="10"/>
  <c r="B161" i="10"/>
  <c r="A161" i="10"/>
  <c r="E160" i="10"/>
  <c r="D160" i="10"/>
  <c r="C160" i="10"/>
  <c r="B160" i="10"/>
  <c r="A160" i="10"/>
  <c r="E159" i="10"/>
  <c r="D159" i="10"/>
  <c r="C159" i="10"/>
  <c r="B159" i="10"/>
  <c r="A159" i="10"/>
  <c r="E158" i="10"/>
  <c r="D158" i="10"/>
  <c r="C158" i="10"/>
  <c r="B158" i="10"/>
  <c r="A158" i="10"/>
  <c r="E157" i="10"/>
  <c r="D157" i="10"/>
  <c r="C157" i="10"/>
  <c r="B157" i="10"/>
  <c r="A157" i="10"/>
  <c r="E156" i="10"/>
  <c r="D156" i="10"/>
  <c r="C156" i="10"/>
  <c r="B156" i="10"/>
  <c r="A156" i="10"/>
  <c r="E155" i="10"/>
  <c r="D155" i="10"/>
  <c r="C155" i="10"/>
  <c r="B155" i="10"/>
  <c r="A155" i="10"/>
  <c r="E154" i="10"/>
  <c r="D154" i="10"/>
  <c r="C154" i="10"/>
  <c r="B154" i="10"/>
  <c r="A154" i="10"/>
  <c r="E153" i="10"/>
  <c r="D153" i="10"/>
  <c r="C153" i="10"/>
  <c r="B153" i="10"/>
  <c r="A153" i="10"/>
  <c r="E152" i="10"/>
  <c r="D152" i="10"/>
  <c r="C152" i="10"/>
  <c r="B152" i="10"/>
  <c r="A152" i="10"/>
  <c r="E151" i="10"/>
  <c r="D151" i="10"/>
  <c r="C151" i="10"/>
  <c r="B151" i="10"/>
  <c r="A151" i="10"/>
  <c r="E150" i="10"/>
  <c r="D150" i="10"/>
  <c r="C150" i="10"/>
  <c r="B150" i="10"/>
  <c r="A150" i="10"/>
  <c r="E149" i="10"/>
  <c r="D149" i="10"/>
  <c r="C149" i="10"/>
  <c r="B149" i="10"/>
  <c r="A149" i="10"/>
  <c r="E148" i="10"/>
  <c r="D148" i="10"/>
  <c r="C148" i="10"/>
  <c r="B148" i="10"/>
  <c r="A148" i="10"/>
  <c r="E147" i="10"/>
  <c r="D147" i="10"/>
  <c r="C147" i="10"/>
  <c r="B147" i="10"/>
  <c r="A147" i="10"/>
  <c r="E146" i="10"/>
  <c r="D146" i="10"/>
  <c r="C146" i="10"/>
  <c r="B146" i="10"/>
  <c r="A146" i="10"/>
  <c r="E145" i="10"/>
  <c r="D145" i="10"/>
  <c r="C145" i="10"/>
  <c r="B145" i="10"/>
  <c r="A145" i="10"/>
  <c r="E144" i="10"/>
  <c r="D144" i="10"/>
  <c r="C144" i="10"/>
  <c r="B144" i="10"/>
  <c r="A144" i="10"/>
  <c r="E143" i="10"/>
  <c r="D143" i="10"/>
  <c r="C143" i="10"/>
  <c r="B143" i="10"/>
  <c r="A143" i="10"/>
  <c r="E142" i="10"/>
  <c r="D142" i="10"/>
  <c r="C142" i="10"/>
  <c r="B142" i="10"/>
  <c r="A142" i="10"/>
  <c r="E141" i="10"/>
  <c r="D141" i="10"/>
  <c r="C141" i="10"/>
  <c r="B141" i="10"/>
  <c r="A141" i="10"/>
  <c r="E140" i="10"/>
  <c r="D140" i="10"/>
  <c r="C140" i="10"/>
  <c r="B140" i="10"/>
  <c r="A140" i="10"/>
  <c r="E139" i="10"/>
  <c r="D139" i="10"/>
  <c r="C139" i="10"/>
  <c r="B139" i="10"/>
  <c r="A139" i="10"/>
  <c r="E138" i="10"/>
  <c r="D138" i="10"/>
  <c r="C138" i="10"/>
  <c r="B138" i="10"/>
  <c r="A138" i="10"/>
  <c r="E137" i="10"/>
  <c r="D137" i="10"/>
  <c r="C137" i="10"/>
  <c r="B137" i="10"/>
  <c r="A137" i="10"/>
  <c r="E136" i="10"/>
  <c r="D136" i="10"/>
  <c r="C136" i="10"/>
  <c r="B136" i="10"/>
  <c r="A136" i="10"/>
  <c r="E135" i="10"/>
  <c r="D135" i="10"/>
  <c r="C135" i="10"/>
  <c r="B135" i="10"/>
  <c r="A135" i="10"/>
  <c r="E134" i="10"/>
  <c r="D134" i="10"/>
  <c r="C134" i="10"/>
  <c r="B134" i="10"/>
  <c r="A134" i="10"/>
  <c r="E133" i="10"/>
  <c r="D133" i="10"/>
  <c r="C133" i="10"/>
  <c r="B133" i="10"/>
  <c r="A133" i="10"/>
  <c r="E132" i="10"/>
  <c r="D132" i="10"/>
  <c r="C132" i="10"/>
  <c r="B132" i="10"/>
  <c r="A132" i="10"/>
  <c r="E131" i="10"/>
  <c r="D131" i="10"/>
  <c r="C131" i="10"/>
  <c r="B131" i="10"/>
  <c r="A131" i="10"/>
  <c r="E130" i="10"/>
  <c r="D130" i="10"/>
  <c r="C130" i="10"/>
  <c r="B130" i="10"/>
  <c r="A130" i="10"/>
  <c r="E129" i="10"/>
  <c r="D129" i="10"/>
  <c r="C129" i="10"/>
  <c r="B129" i="10"/>
  <c r="A129" i="10"/>
  <c r="E128" i="10"/>
  <c r="D128" i="10"/>
  <c r="C128" i="10"/>
  <c r="B128" i="10"/>
  <c r="A128" i="10"/>
  <c r="E127" i="10"/>
  <c r="D127" i="10"/>
  <c r="C127" i="10"/>
  <c r="B127" i="10"/>
  <c r="A127" i="10"/>
  <c r="E126" i="10"/>
  <c r="D126" i="10"/>
  <c r="C126" i="10"/>
  <c r="B126" i="10"/>
  <c r="A126" i="10"/>
  <c r="E125" i="10"/>
  <c r="D125" i="10"/>
  <c r="C125" i="10"/>
  <c r="B125" i="10"/>
  <c r="A125" i="10"/>
  <c r="E124" i="10"/>
  <c r="D124" i="10"/>
  <c r="C124" i="10"/>
  <c r="B124" i="10"/>
  <c r="A124" i="10"/>
  <c r="E123" i="10"/>
  <c r="D123" i="10"/>
  <c r="C123" i="10"/>
  <c r="B123" i="10"/>
  <c r="A123" i="10"/>
  <c r="E122" i="10"/>
  <c r="D122" i="10"/>
  <c r="C122" i="10"/>
  <c r="B122" i="10"/>
  <c r="A122" i="10"/>
  <c r="E121" i="10"/>
  <c r="D121" i="10"/>
  <c r="C121" i="10"/>
  <c r="B121" i="10"/>
  <c r="A121" i="10"/>
  <c r="E120" i="10"/>
  <c r="D120" i="10"/>
  <c r="C120" i="10"/>
  <c r="B120" i="10"/>
  <c r="A120" i="10"/>
  <c r="E119" i="10"/>
  <c r="D119" i="10"/>
  <c r="C119" i="10"/>
  <c r="B119" i="10"/>
  <c r="A119" i="10"/>
  <c r="E118" i="10"/>
  <c r="D118" i="10"/>
  <c r="C118" i="10"/>
  <c r="B118" i="10"/>
  <c r="A118" i="10"/>
  <c r="E117" i="10"/>
  <c r="D117" i="10"/>
  <c r="C117" i="10"/>
  <c r="B117" i="10"/>
  <c r="A117" i="10"/>
  <c r="E116" i="10"/>
  <c r="D116" i="10"/>
  <c r="C116" i="10"/>
  <c r="B116" i="10"/>
  <c r="A116" i="10"/>
  <c r="E115" i="10"/>
  <c r="D115" i="10"/>
  <c r="C115" i="10"/>
  <c r="B115" i="10"/>
  <c r="A115" i="10"/>
  <c r="E114" i="10"/>
  <c r="D114" i="10"/>
  <c r="C114" i="10"/>
  <c r="B114" i="10"/>
  <c r="A114" i="10"/>
  <c r="E113" i="10"/>
  <c r="D113" i="10"/>
  <c r="C113" i="10"/>
  <c r="B113" i="10"/>
  <c r="A113" i="10"/>
  <c r="E112" i="10"/>
  <c r="D112" i="10"/>
  <c r="C112" i="10"/>
  <c r="B112" i="10"/>
  <c r="A112" i="10"/>
  <c r="E111" i="10"/>
  <c r="D111" i="10"/>
  <c r="C111" i="10"/>
  <c r="B111" i="10"/>
  <c r="A111" i="10"/>
  <c r="E110" i="10"/>
  <c r="D110" i="10"/>
  <c r="C110" i="10"/>
  <c r="B110" i="10"/>
  <c r="A110" i="10"/>
  <c r="E109" i="10"/>
  <c r="D109" i="10"/>
  <c r="C109" i="10"/>
  <c r="B109" i="10"/>
  <c r="A109" i="10"/>
  <c r="E108" i="10"/>
  <c r="D108" i="10"/>
  <c r="C108" i="10"/>
  <c r="B108" i="10"/>
  <c r="A108" i="10"/>
  <c r="E107" i="10"/>
  <c r="D107" i="10"/>
  <c r="C107" i="10"/>
  <c r="B107" i="10"/>
  <c r="A107" i="10"/>
  <c r="E106" i="10"/>
  <c r="D106" i="10"/>
  <c r="C106" i="10"/>
  <c r="B106" i="10"/>
  <c r="A106" i="10"/>
  <c r="E105" i="10"/>
  <c r="D105" i="10"/>
  <c r="C105" i="10"/>
  <c r="B105" i="10"/>
  <c r="A105" i="10"/>
  <c r="E104" i="10"/>
  <c r="D104" i="10"/>
  <c r="C104" i="10"/>
  <c r="B104" i="10"/>
  <c r="A104" i="10"/>
  <c r="E103" i="10"/>
  <c r="D103" i="10"/>
  <c r="C103" i="10"/>
  <c r="B103" i="10"/>
  <c r="A103" i="10"/>
  <c r="E102" i="10"/>
  <c r="D102" i="10"/>
  <c r="C102" i="10"/>
  <c r="B102" i="10"/>
  <c r="A102" i="10"/>
  <c r="E101" i="10"/>
  <c r="D101" i="10"/>
  <c r="C101" i="10"/>
  <c r="B101" i="10"/>
  <c r="A101" i="10"/>
  <c r="E100" i="10"/>
  <c r="D100" i="10"/>
  <c r="C100" i="10"/>
  <c r="B100" i="10"/>
  <c r="A100" i="10"/>
  <c r="E99" i="10"/>
  <c r="D99" i="10"/>
  <c r="C99" i="10"/>
  <c r="B99" i="10"/>
  <c r="A99" i="10"/>
  <c r="E98" i="10"/>
  <c r="D98" i="10"/>
  <c r="C98" i="10"/>
  <c r="B98" i="10"/>
  <c r="A98" i="10"/>
  <c r="E97" i="10"/>
  <c r="D97" i="10"/>
  <c r="C97" i="10"/>
  <c r="B97" i="10"/>
  <c r="A97" i="10"/>
  <c r="E96" i="10"/>
  <c r="D96" i="10"/>
  <c r="C96" i="10"/>
  <c r="B96" i="10"/>
  <c r="A96" i="10"/>
  <c r="E95" i="10"/>
  <c r="D95" i="10"/>
  <c r="C95" i="10"/>
  <c r="B95" i="10"/>
  <c r="A95" i="10"/>
  <c r="E94" i="10"/>
  <c r="D94" i="10"/>
  <c r="C94" i="10"/>
  <c r="B94" i="10"/>
  <c r="A94" i="10"/>
  <c r="E93" i="10"/>
  <c r="D93" i="10"/>
  <c r="C93" i="10"/>
  <c r="B93" i="10"/>
  <c r="A93" i="10"/>
  <c r="E92" i="10"/>
  <c r="D92" i="10"/>
  <c r="C92" i="10"/>
  <c r="B92" i="10"/>
  <c r="A92" i="10"/>
  <c r="E91" i="10"/>
  <c r="D91" i="10"/>
  <c r="C91" i="10"/>
  <c r="B91" i="10"/>
  <c r="A91" i="10"/>
  <c r="E90" i="10"/>
  <c r="D90" i="10"/>
  <c r="C90" i="10"/>
  <c r="B90" i="10"/>
  <c r="A90" i="10"/>
  <c r="E89" i="10"/>
  <c r="D89" i="10"/>
  <c r="C89" i="10"/>
  <c r="B89" i="10"/>
  <c r="A89" i="10"/>
  <c r="E88" i="10"/>
  <c r="D88" i="10"/>
  <c r="C88" i="10"/>
  <c r="B88" i="10"/>
  <c r="A88" i="10"/>
  <c r="E87" i="10"/>
  <c r="D87" i="10"/>
  <c r="C87" i="10"/>
  <c r="B87" i="10"/>
  <c r="A87" i="10"/>
  <c r="E86" i="10"/>
  <c r="D86" i="10"/>
  <c r="C86" i="10"/>
  <c r="B86" i="10"/>
  <c r="A86" i="10"/>
  <c r="E85" i="10"/>
  <c r="D85" i="10"/>
  <c r="C85" i="10"/>
  <c r="B85" i="10"/>
  <c r="A85" i="10"/>
  <c r="E84" i="10"/>
  <c r="D84" i="10"/>
  <c r="C84" i="10"/>
  <c r="B84" i="10"/>
  <c r="A84" i="10"/>
  <c r="E83" i="10"/>
  <c r="D83" i="10"/>
  <c r="C83" i="10"/>
  <c r="B83" i="10"/>
  <c r="A83" i="10"/>
  <c r="E82" i="10"/>
  <c r="D82" i="10"/>
  <c r="C82" i="10"/>
  <c r="B82" i="10"/>
  <c r="A82" i="10"/>
  <c r="E81" i="10"/>
  <c r="D81" i="10"/>
  <c r="C81" i="10"/>
  <c r="B81" i="10"/>
  <c r="A81" i="10"/>
  <c r="E80" i="10"/>
  <c r="D80" i="10"/>
  <c r="C80" i="10"/>
  <c r="B80" i="10"/>
  <c r="A80" i="10"/>
  <c r="E79" i="10"/>
  <c r="D79" i="10"/>
  <c r="C79" i="10"/>
  <c r="B79" i="10"/>
  <c r="A79" i="10"/>
  <c r="E78" i="10"/>
  <c r="D78" i="10"/>
  <c r="C78" i="10"/>
  <c r="B78" i="10"/>
  <c r="A78" i="10"/>
  <c r="E77" i="10"/>
  <c r="D77" i="10"/>
  <c r="C77" i="10"/>
  <c r="B77" i="10"/>
  <c r="A77" i="10"/>
  <c r="E76" i="10"/>
  <c r="D76" i="10"/>
  <c r="C76" i="10"/>
  <c r="B76" i="10"/>
  <c r="A76" i="10"/>
  <c r="E75" i="10"/>
  <c r="D75" i="10"/>
  <c r="C75" i="10"/>
  <c r="B75" i="10"/>
  <c r="A75" i="10"/>
  <c r="E74" i="10"/>
  <c r="D74" i="10"/>
  <c r="C74" i="10"/>
  <c r="B74" i="10"/>
  <c r="A74" i="10"/>
  <c r="E73" i="10"/>
  <c r="D73" i="10"/>
  <c r="C73" i="10"/>
  <c r="B73" i="10"/>
  <c r="A73" i="10"/>
  <c r="E72" i="10"/>
  <c r="D72" i="10"/>
  <c r="C72" i="10"/>
  <c r="B72" i="10"/>
  <c r="A72" i="10"/>
  <c r="E71" i="10"/>
  <c r="D71" i="10"/>
  <c r="C71" i="10"/>
  <c r="B71" i="10"/>
  <c r="A71" i="10"/>
  <c r="E70" i="10"/>
  <c r="D70" i="10"/>
  <c r="C70" i="10"/>
  <c r="B70" i="10"/>
  <c r="A70" i="10"/>
  <c r="E69" i="10"/>
  <c r="D69" i="10"/>
  <c r="C69" i="10"/>
  <c r="B69" i="10"/>
  <c r="A69" i="10"/>
  <c r="E68" i="10"/>
  <c r="D68" i="10"/>
  <c r="C68" i="10"/>
  <c r="B68" i="10"/>
  <c r="A68" i="10"/>
  <c r="E67" i="10"/>
  <c r="D67" i="10"/>
  <c r="C67" i="10"/>
  <c r="B67" i="10"/>
  <c r="A67" i="10"/>
  <c r="E66" i="10"/>
  <c r="D66" i="10"/>
  <c r="C66" i="10"/>
  <c r="B66" i="10"/>
  <c r="A66" i="10"/>
  <c r="E65" i="10"/>
  <c r="D65" i="10"/>
  <c r="C65" i="10"/>
  <c r="B65" i="10"/>
  <c r="A65" i="10"/>
  <c r="E64" i="10"/>
  <c r="D64" i="10"/>
  <c r="C64" i="10"/>
  <c r="B64" i="10"/>
  <c r="A64" i="10"/>
  <c r="E63" i="10"/>
  <c r="D63" i="10"/>
  <c r="C63" i="10"/>
  <c r="B63" i="10"/>
  <c r="A63" i="10"/>
  <c r="E62" i="10"/>
  <c r="D62" i="10"/>
  <c r="C62" i="10"/>
  <c r="B62" i="10"/>
  <c r="A62" i="10"/>
  <c r="E61" i="10"/>
  <c r="D61" i="10"/>
  <c r="C61" i="10"/>
  <c r="B61" i="10"/>
  <c r="A61" i="10"/>
  <c r="E60" i="10"/>
  <c r="D60" i="10"/>
  <c r="C60" i="10"/>
  <c r="B60" i="10"/>
  <c r="A60" i="10"/>
  <c r="E59" i="10"/>
  <c r="D59" i="10"/>
  <c r="C59" i="10"/>
  <c r="B59" i="10"/>
  <c r="A59" i="10"/>
  <c r="E58" i="10"/>
  <c r="D58" i="10"/>
  <c r="C58" i="10"/>
  <c r="B58" i="10"/>
  <c r="A58" i="10"/>
  <c r="E57" i="10"/>
  <c r="D57" i="10"/>
  <c r="C57" i="10"/>
  <c r="B57" i="10"/>
  <c r="A57" i="10"/>
  <c r="E56" i="10"/>
  <c r="D56" i="10"/>
  <c r="C56" i="10"/>
  <c r="B56" i="10"/>
  <c r="A56" i="10"/>
  <c r="E55" i="10"/>
  <c r="D55" i="10"/>
  <c r="C55" i="10"/>
  <c r="B55" i="10"/>
  <c r="A55" i="10"/>
  <c r="E54" i="10"/>
  <c r="D54" i="10"/>
  <c r="C54" i="10"/>
  <c r="B54" i="10"/>
  <c r="A54" i="10"/>
  <c r="E53" i="10"/>
  <c r="D53" i="10"/>
  <c r="C53" i="10"/>
  <c r="B53" i="10"/>
  <c r="A53" i="10"/>
  <c r="E52" i="10"/>
  <c r="D52" i="10"/>
  <c r="C52" i="10"/>
  <c r="B52" i="10"/>
  <c r="A52" i="10"/>
  <c r="E51" i="10"/>
  <c r="D51" i="10"/>
  <c r="C51" i="10"/>
  <c r="B51" i="10"/>
  <c r="A51" i="10"/>
  <c r="E50" i="10"/>
  <c r="D50" i="10"/>
  <c r="C50" i="10"/>
  <c r="B50" i="10"/>
  <c r="A50" i="10"/>
  <c r="E49" i="10"/>
  <c r="D49" i="10"/>
  <c r="C49" i="10"/>
  <c r="B49" i="10"/>
  <c r="A49" i="10"/>
  <c r="E48" i="10"/>
  <c r="D48" i="10"/>
  <c r="C48" i="10"/>
  <c r="B48" i="10"/>
  <c r="A48" i="10"/>
  <c r="E47" i="10"/>
  <c r="D47" i="10"/>
  <c r="C47" i="10"/>
  <c r="B47" i="10"/>
  <c r="A47" i="10"/>
  <c r="E46" i="10"/>
  <c r="D46" i="10"/>
  <c r="C46" i="10"/>
  <c r="B46" i="10"/>
  <c r="A46" i="10"/>
  <c r="E45" i="10"/>
  <c r="D45" i="10"/>
  <c r="C45" i="10"/>
  <c r="B45" i="10"/>
  <c r="A45" i="10"/>
  <c r="E44" i="10"/>
  <c r="D44" i="10"/>
  <c r="C44" i="10"/>
  <c r="B44" i="10"/>
  <c r="A44" i="10"/>
  <c r="E43" i="10"/>
  <c r="D43" i="10"/>
  <c r="C43" i="10"/>
  <c r="B43" i="10"/>
  <c r="A43" i="10"/>
  <c r="E42" i="10"/>
  <c r="D42" i="10"/>
  <c r="C42" i="10"/>
  <c r="B42" i="10"/>
  <c r="A42" i="10"/>
  <c r="E41" i="10"/>
  <c r="D41" i="10"/>
  <c r="C41" i="10"/>
  <c r="B41" i="10"/>
  <c r="A41" i="10"/>
  <c r="E40" i="10"/>
  <c r="D40" i="10"/>
  <c r="C40" i="10"/>
  <c r="B40" i="10"/>
  <c r="A40" i="10"/>
  <c r="E39" i="10"/>
  <c r="D39" i="10"/>
  <c r="C39" i="10"/>
  <c r="B39" i="10"/>
  <c r="A39" i="10"/>
  <c r="E38" i="10"/>
  <c r="D38" i="10"/>
  <c r="C38" i="10"/>
  <c r="B38" i="10"/>
  <c r="A38" i="10"/>
  <c r="E37" i="10"/>
  <c r="D37" i="10"/>
  <c r="C37" i="10"/>
  <c r="B37" i="10"/>
  <c r="A37" i="10"/>
  <c r="E36" i="10"/>
  <c r="D36" i="10"/>
  <c r="C36" i="10"/>
  <c r="B36" i="10"/>
  <c r="A36" i="10"/>
  <c r="E35" i="10"/>
  <c r="D35" i="10"/>
  <c r="C35" i="10"/>
  <c r="B35" i="10"/>
  <c r="A35" i="10"/>
  <c r="E34" i="10"/>
  <c r="D34" i="10"/>
  <c r="C34" i="10"/>
  <c r="B34" i="10"/>
  <c r="A34" i="10"/>
  <c r="E33" i="10"/>
  <c r="D33" i="10"/>
  <c r="C33" i="10"/>
  <c r="B33" i="10"/>
  <c r="A33" i="10"/>
  <c r="E32" i="10"/>
  <c r="D32" i="10"/>
  <c r="C32" i="10"/>
  <c r="B32" i="10"/>
  <c r="A32" i="10"/>
  <c r="E31" i="10"/>
  <c r="D31" i="10"/>
  <c r="C31" i="10"/>
  <c r="B31" i="10"/>
  <c r="A31" i="10"/>
  <c r="E30" i="10"/>
  <c r="D30" i="10"/>
  <c r="C30" i="10"/>
  <c r="B30" i="10"/>
  <c r="A30" i="10"/>
  <c r="E29" i="10"/>
  <c r="D29" i="10"/>
  <c r="C29" i="10"/>
  <c r="B29" i="10"/>
  <c r="A29" i="10"/>
  <c r="E28" i="10"/>
  <c r="D28" i="10"/>
  <c r="C28" i="10"/>
  <c r="B28" i="10"/>
  <c r="A28" i="10"/>
  <c r="E27" i="10"/>
  <c r="D27" i="10"/>
  <c r="C27" i="10"/>
  <c r="B27" i="10"/>
  <c r="A27" i="10"/>
  <c r="E26" i="10"/>
  <c r="D26" i="10"/>
  <c r="C26" i="10"/>
  <c r="B26" i="10"/>
  <c r="A26" i="10"/>
  <c r="E25" i="10"/>
  <c r="D25" i="10"/>
  <c r="C25" i="10"/>
  <c r="B25" i="10"/>
  <c r="A25" i="10"/>
  <c r="E24" i="10"/>
  <c r="D24" i="10"/>
  <c r="C24" i="10"/>
  <c r="B24" i="10"/>
  <c r="A24" i="10"/>
  <c r="E23" i="10"/>
  <c r="D23" i="10"/>
  <c r="C23" i="10"/>
  <c r="B23" i="10"/>
  <c r="A23" i="10"/>
  <c r="E22" i="10"/>
  <c r="D22" i="10"/>
  <c r="C22" i="10"/>
  <c r="B22" i="10"/>
  <c r="A22" i="10"/>
  <c r="E21" i="10"/>
  <c r="D21" i="10"/>
  <c r="C21" i="10"/>
  <c r="B21" i="10"/>
  <c r="A21" i="10"/>
  <c r="E20" i="10"/>
  <c r="D20" i="10"/>
  <c r="C20" i="10"/>
  <c r="B20" i="10"/>
  <c r="A20" i="10"/>
  <c r="E19" i="10"/>
  <c r="D19" i="10"/>
  <c r="C19" i="10"/>
  <c r="B19" i="10"/>
  <c r="A19" i="10"/>
  <c r="E18" i="10"/>
  <c r="D18" i="10"/>
  <c r="C18" i="10"/>
  <c r="B18" i="10"/>
  <c r="A18" i="10"/>
  <c r="E17" i="10"/>
  <c r="D17" i="10"/>
  <c r="C17" i="10"/>
  <c r="B17" i="10"/>
  <c r="A17" i="10"/>
  <c r="E16" i="10"/>
  <c r="D16" i="10"/>
  <c r="C16" i="10"/>
  <c r="B16" i="10"/>
  <c r="A16" i="10"/>
  <c r="E15" i="10"/>
  <c r="D15" i="10"/>
  <c r="C15" i="10"/>
  <c r="B15" i="10"/>
  <c r="A15" i="10"/>
  <c r="E14" i="10"/>
  <c r="D14" i="10"/>
  <c r="C14" i="10"/>
  <c r="B14" i="10"/>
  <c r="A14" i="10"/>
  <c r="E13" i="10"/>
  <c r="D13" i="10"/>
  <c r="C13" i="10"/>
  <c r="B13" i="10"/>
  <c r="A13" i="10"/>
  <c r="E12" i="10"/>
  <c r="D12" i="10"/>
  <c r="C12" i="10"/>
  <c r="B12" i="10"/>
  <c r="A12" i="10"/>
  <c r="E11" i="10"/>
  <c r="D11" i="10"/>
  <c r="C11" i="10"/>
  <c r="B11" i="10"/>
  <c r="A11" i="10"/>
  <c r="E10" i="10"/>
  <c r="D10" i="10"/>
  <c r="C10" i="10"/>
  <c r="B10" i="10"/>
  <c r="A10" i="10"/>
  <c r="E9" i="10"/>
  <c r="D9" i="10"/>
  <c r="C9" i="10"/>
  <c r="B9" i="10"/>
  <c r="A9" i="10"/>
  <c r="E8" i="10"/>
  <c r="D8" i="10"/>
  <c r="C8" i="10"/>
  <c r="B8" i="10"/>
  <c r="A8" i="10"/>
  <c r="E7" i="10"/>
  <c r="D7" i="10"/>
  <c r="C7" i="10"/>
  <c r="B7" i="10"/>
  <c r="A7" i="10"/>
  <c r="E6" i="10"/>
  <c r="D6" i="10"/>
  <c r="C6" i="10"/>
  <c r="B6" i="10"/>
  <c r="A6" i="10"/>
  <c r="E5" i="10"/>
  <c r="D5" i="10"/>
  <c r="C5" i="10"/>
  <c r="B5" i="10"/>
  <c r="A5" i="10"/>
  <c r="E4" i="10"/>
  <c r="D4" i="10"/>
  <c r="C4" i="10"/>
  <c r="B4" i="10"/>
  <c r="A4" i="10"/>
  <c r="E503" i="11"/>
  <c r="D503" i="11"/>
  <c r="G503" i="11" s="1"/>
  <c r="C503" i="11"/>
  <c r="B503" i="11"/>
  <c r="A503" i="11"/>
  <c r="E502" i="11"/>
  <c r="D502" i="11"/>
  <c r="G502" i="11" s="1"/>
  <c r="C502" i="11"/>
  <c r="B502" i="11"/>
  <c r="A502" i="11"/>
  <c r="E501" i="11"/>
  <c r="D501" i="11"/>
  <c r="G501" i="11" s="1"/>
  <c r="C501" i="11"/>
  <c r="B501" i="11"/>
  <c r="A501" i="11"/>
  <c r="E500" i="11"/>
  <c r="D500" i="11"/>
  <c r="G500" i="11" s="1"/>
  <c r="C500" i="11"/>
  <c r="B500" i="11"/>
  <c r="A500" i="11"/>
  <c r="E499" i="11"/>
  <c r="D499" i="11"/>
  <c r="G499" i="11" s="1"/>
  <c r="C499" i="11"/>
  <c r="B499" i="11"/>
  <c r="A499" i="11"/>
  <c r="E498" i="11"/>
  <c r="D498" i="11"/>
  <c r="G498" i="11" s="1"/>
  <c r="C498" i="11"/>
  <c r="B498" i="11"/>
  <c r="A498" i="11"/>
  <c r="E497" i="11"/>
  <c r="D497" i="11"/>
  <c r="G497" i="11" s="1"/>
  <c r="C497" i="11"/>
  <c r="B497" i="11"/>
  <c r="A497" i="11"/>
  <c r="E496" i="11"/>
  <c r="D496" i="11"/>
  <c r="G496" i="11" s="1"/>
  <c r="C496" i="11"/>
  <c r="B496" i="11"/>
  <c r="A496" i="11"/>
  <c r="E495" i="11"/>
  <c r="D495" i="11"/>
  <c r="G495" i="11" s="1"/>
  <c r="C495" i="11"/>
  <c r="B495" i="11"/>
  <c r="A495" i="11"/>
  <c r="E494" i="11"/>
  <c r="D494" i="11"/>
  <c r="G494" i="11" s="1"/>
  <c r="C494" i="11"/>
  <c r="B494" i="11"/>
  <c r="A494" i="11"/>
  <c r="E493" i="11"/>
  <c r="D493" i="11"/>
  <c r="G493" i="11" s="1"/>
  <c r="C493" i="11"/>
  <c r="B493" i="11"/>
  <c r="A493" i="11"/>
  <c r="E492" i="11"/>
  <c r="D492" i="11"/>
  <c r="G492" i="11" s="1"/>
  <c r="C492" i="11"/>
  <c r="B492" i="11"/>
  <c r="A492" i="11"/>
  <c r="E491" i="11"/>
  <c r="D491" i="11"/>
  <c r="G491" i="11" s="1"/>
  <c r="C491" i="11"/>
  <c r="B491" i="11"/>
  <c r="A491" i="11"/>
  <c r="E490" i="11"/>
  <c r="D490" i="11"/>
  <c r="G490" i="11" s="1"/>
  <c r="C490" i="11"/>
  <c r="B490" i="11"/>
  <c r="A490" i="11"/>
  <c r="E489" i="11"/>
  <c r="D489" i="11"/>
  <c r="G489" i="11" s="1"/>
  <c r="C489" i="11"/>
  <c r="B489" i="11"/>
  <c r="A489" i="11"/>
  <c r="E488" i="11"/>
  <c r="D488" i="11"/>
  <c r="G488" i="11" s="1"/>
  <c r="C488" i="11"/>
  <c r="B488" i="11"/>
  <c r="A488" i="11"/>
  <c r="E487" i="11"/>
  <c r="D487" i="11"/>
  <c r="G487" i="11" s="1"/>
  <c r="C487" i="11"/>
  <c r="B487" i="11"/>
  <c r="A487" i="11"/>
  <c r="E486" i="11"/>
  <c r="D486" i="11"/>
  <c r="G486" i="11" s="1"/>
  <c r="C486" i="11"/>
  <c r="B486" i="11"/>
  <c r="A486" i="11"/>
  <c r="E485" i="11"/>
  <c r="D485" i="11"/>
  <c r="G485" i="11" s="1"/>
  <c r="C485" i="11"/>
  <c r="B485" i="11"/>
  <c r="A485" i="11"/>
  <c r="E484" i="11"/>
  <c r="D484" i="11"/>
  <c r="G484" i="11" s="1"/>
  <c r="C484" i="11"/>
  <c r="B484" i="11"/>
  <c r="A484" i="11"/>
  <c r="E483" i="11"/>
  <c r="D483" i="11"/>
  <c r="G483" i="11" s="1"/>
  <c r="C483" i="11"/>
  <c r="B483" i="11"/>
  <c r="A483" i="11"/>
  <c r="E482" i="11"/>
  <c r="D482" i="11"/>
  <c r="G482" i="11" s="1"/>
  <c r="C482" i="11"/>
  <c r="B482" i="11"/>
  <c r="A482" i="11"/>
  <c r="E481" i="11"/>
  <c r="D481" i="11"/>
  <c r="G481" i="11" s="1"/>
  <c r="C481" i="11"/>
  <c r="B481" i="11"/>
  <c r="A481" i="11"/>
  <c r="E480" i="11"/>
  <c r="D480" i="11"/>
  <c r="G480" i="11" s="1"/>
  <c r="C480" i="11"/>
  <c r="B480" i="11"/>
  <c r="A480" i="11"/>
  <c r="E479" i="11"/>
  <c r="D479" i="11"/>
  <c r="G479" i="11" s="1"/>
  <c r="C479" i="11"/>
  <c r="B479" i="11"/>
  <c r="A479" i="11"/>
  <c r="E478" i="11"/>
  <c r="D478" i="11"/>
  <c r="G478" i="11" s="1"/>
  <c r="C478" i="11"/>
  <c r="B478" i="11"/>
  <c r="A478" i="11"/>
  <c r="E477" i="11"/>
  <c r="D477" i="11"/>
  <c r="G477" i="11" s="1"/>
  <c r="C477" i="11"/>
  <c r="B477" i="11"/>
  <c r="A477" i="11"/>
  <c r="E476" i="11"/>
  <c r="D476" i="11"/>
  <c r="G476" i="11" s="1"/>
  <c r="C476" i="11"/>
  <c r="B476" i="11"/>
  <c r="A476" i="11"/>
  <c r="E475" i="11"/>
  <c r="D475" i="11"/>
  <c r="G475" i="11" s="1"/>
  <c r="C475" i="11"/>
  <c r="B475" i="11"/>
  <c r="A475" i="11"/>
  <c r="E474" i="11"/>
  <c r="D474" i="11"/>
  <c r="G474" i="11" s="1"/>
  <c r="C474" i="11"/>
  <c r="B474" i="11"/>
  <c r="A474" i="11"/>
  <c r="E473" i="11"/>
  <c r="D473" i="11"/>
  <c r="G473" i="11" s="1"/>
  <c r="C473" i="11"/>
  <c r="B473" i="11"/>
  <c r="A473" i="11"/>
  <c r="E472" i="11"/>
  <c r="D472" i="11"/>
  <c r="G472" i="11" s="1"/>
  <c r="C472" i="11"/>
  <c r="B472" i="11"/>
  <c r="A472" i="11"/>
  <c r="E471" i="11"/>
  <c r="D471" i="11"/>
  <c r="G471" i="11" s="1"/>
  <c r="C471" i="11"/>
  <c r="B471" i="11"/>
  <c r="A471" i="11"/>
  <c r="E470" i="11"/>
  <c r="D470" i="11"/>
  <c r="G470" i="11" s="1"/>
  <c r="C470" i="11"/>
  <c r="B470" i="11"/>
  <c r="A470" i="11"/>
  <c r="E469" i="11"/>
  <c r="D469" i="11"/>
  <c r="G469" i="11" s="1"/>
  <c r="C469" i="11"/>
  <c r="B469" i="11"/>
  <c r="A469" i="11"/>
  <c r="E468" i="11"/>
  <c r="D468" i="11"/>
  <c r="G468" i="11" s="1"/>
  <c r="C468" i="11"/>
  <c r="B468" i="11"/>
  <c r="A468" i="11"/>
  <c r="E467" i="11"/>
  <c r="D467" i="11"/>
  <c r="G467" i="11" s="1"/>
  <c r="C467" i="11"/>
  <c r="B467" i="11"/>
  <c r="A467" i="11"/>
  <c r="E466" i="11"/>
  <c r="D466" i="11"/>
  <c r="G466" i="11" s="1"/>
  <c r="C466" i="11"/>
  <c r="B466" i="11"/>
  <c r="A466" i="11"/>
  <c r="E465" i="11"/>
  <c r="D465" i="11"/>
  <c r="G465" i="11" s="1"/>
  <c r="C465" i="11"/>
  <c r="B465" i="11"/>
  <c r="A465" i="11"/>
  <c r="E464" i="11"/>
  <c r="D464" i="11"/>
  <c r="G464" i="11" s="1"/>
  <c r="C464" i="11"/>
  <c r="B464" i="11"/>
  <c r="A464" i="11"/>
  <c r="E463" i="11"/>
  <c r="D463" i="11"/>
  <c r="G463" i="11" s="1"/>
  <c r="C463" i="11"/>
  <c r="B463" i="11"/>
  <c r="A463" i="11"/>
  <c r="E462" i="11"/>
  <c r="D462" i="11"/>
  <c r="G462" i="11" s="1"/>
  <c r="C462" i="11"/>
  <c r="B462" i="11"/>
  <c r="A462" i="11"/>
  <c r="E461" i="11"/>
  <c r="D461" i="11"/>
  <c r="G461" i="11" s="1"/>
  <c r="C461" i="11"/>
  <c r="B461" i="11"/>
  <c r="A461" i="11"/>
  <c r="E460" i="11"/>
  <c r="D460" i="11"/>
  <c r="G460" i="11" s="1"/>
  <c r="C460" i="11"/>
  <c r="B460" i="11"/>
  <c r="A460" i="11"/>
  <c r="E459" i="11"/>
  <c r="D459" i="11"/>
  <c r="G459" i="11" s="1"/>
  <c r="C459" i="11"/>
  <c r="B459" i="11"/>
  <c r="A459" i="11"/>
  <c r="E458" i="11"/>
  <c r="D458" i="11"/>
  <c r="G458" i="11" s="1"/>
  <c r="C458" i="11"/>
  <c r="B458" i="11"/>
  <c r="A458" i="11"/>
  <c r="E457" i="11"/>
  <c r="D457" i="11"/>
  <c r="G457" i="11" s="1"/>
  <c r="C457" i="11"/>
  <c r="B457" i="11"/>
  <c r="A457" i="11"/>
  <c r="E456" i="11"/>
  <c r="D456" i="11"/>
  <c r="G456" i="11" s="1"/>
  <c r="C456" i="11"/>
  <c r="B456" i="11"/>
  <c r="A456" i="11"/>
  <c r="E455" i="11"/>
  <c r="D455" i="11"/>
  <c r="G455" i="11" s="1"/>
  <c r="C455" i="11"/>
  <c r="B455" i="11"/>
  <c r="A455" i="11"/>
  <c r="E454" i="11"/>
  <c r="D454" i="11"/>
  <c r="G454" i="11" s="1"/>
  <c r="C454" i="11"/>
  <c r="B454" i="11"/>
  <c r="A454" i="11"/>
  <c r="E453" i="11"/>
  <c r="D453" i="11"/>
  <c r="G453" i="11" s="1"/>
  <c r="C453" i="11"/>
  <c r="B453" i="11"/>
  <c r="A453" i="11"/>
  <c r="E452" i="11"/>
  <c r="D452" i="11"/>
  <c r="G452" i="11" s="1"/>
  <c r="C452" i="11"/>
  <c r="B452" i="11"/>
  <c r="A452" i="11"/>
  <c r="E451" i="11"/>
  <c r="D451" i="11"/>
  <c r="G451" i="11" s="1"/>
  <c r="C451" i="11"/>
  <c r="B451" i="11"/>
  <c r="A451" i="11"/>
  <c r="E450" i="11"/>
  <c r="D450" i="11"/>
  <c r="G450" i="11" s="1"/>
  <c r="C450" i="11"/>
  <c r="B450" i="11"/>
  <c r="A450" i="11"/>
  <c r="E449" i="11"/>
  <c r="D449" i="11"/>
  <c r="G449" i="11" s="1"/>
  <c r="C449" i="11"/>
  <c r="B449" i="11"/>
  <c r="A449" i="11"/>
  <c r="E448" i="11"/>
  <c r="D448" i="11"/>
  <c r="G448" i="11" s="1"/>
  <c r="C448" i="11"/>
  <c r="B448" i="11"/>
  <c r="A448" i="11"/>
  <c r="E447" i="11"/>
  <c r="D447" i="11"/>
  <c r="G447" i="11" s="1"/>
  <c r="C447" i="11"/>
  <c r="B447" i="11"/>
  <c r="A447" i="11"/>
  <c r="E446" i="11"/>
  <c r="D446" i="11"/>
  <c r="G446" i="11" s="1"/>
  <c r="C446" i="11"/>
  <c r="B446" i="11"/>
  <c r="A446" i="11"/>
  <c r="E445" i="11"/>
  <c r="D445" i="11"/>
  <c r="G445" i="11" s="1"/>
  <c r="C445" i="11"/>
  <c r="B445" i="11"/>
  <c r="A445" i="11"/>
  <c r="E444" i="11"/>
  <c r="D444" i="11"/>
  <c r="G444" i="11" s="1"/>
  <c r="C444" i="11"/>
  <c r="B444" i="11"/>
  <c r="A444" i="11"/>
  <c r="E443" i="11"/>
  <c r="D443" i="11"/>
  <c r="G443" i="11" s="1"/>
  <c r="C443" i="11"/>
  <c r="B443" i="11"/>
  <c r="A443" i="11"/>
  <c r="E442" i="11"/>
  <c r="D442" i="11"/>
  <c r="G442" i="11" s="1"/>
  <c r="C442" i="11"/>
  <c r="B442" i="11"/>
  <c r="A442" i="11"/>
  <c r="E441" i="11"/>
  <c r="D441" i="11"/>
  <c r="G441" i="11" s="1"/>
  <c r="C441" i="11"/>
  <c r="B441" i="11"/>
  <c r="A441" i="11"/>
  <c r="E440" i="11"/>
  <c r="D440" i="11"/>
  <c r="G440" i="11" s="1"/>
  <c r="C440" i="11"/>
  <c r="B440" i="11"/>
  <c r="A440" i="11"/>
  <c r="E439" i="11"/>
  <c r="D439" i="11"/>
  <c r="G439" i="11" s="1"/>
  <c r="C439" i="11"/>
  <c r="B439" i="11"/>
  <c r="A439" i="11"/>
  <c r="E438" i="11"/>
  <c r="D438" i="11"/>
  <c r="G438" i="11" s="1"/>
  <c r="C438" i="11"/>
  <c r="B438" i="11"/>
  <c r="A438" i="11"/>
  <c r="E437" i="11"/>
  <c r="D437" i="11"/>
  <c r="G437" i="11" s="1"/>
  <c r="C437" i="11"/>
  <c r="B437" i="11"/>
  <c r="A437" i="11"/>
  <c r="E436" i="11"/>
  <c r="D436" i="11"/>
  <c r="G436" i="11" s="1"/>
  <c r="C436" i="11"/>
  <c r="B436" i="11"/>
  <c r="A436" i="11"/>
  <c r="E435" i="11"/>
  <c r="D435" i="11"/>
  <c r="G435" i="11" s="1"/>
  <c r="C435" i="11"/>
  <c r="B435" i="11"/>
  <c r="A435" i="11"/>
  <c r="E434" i="11"/>
  <c r="D434" i="11"/>
  <c r="G434" i="11" s="1"/>
  <c r="C434" i="11"/>
  <c r="B434" i="11"/>
  <c r="A434" i="11"/>
  <c r="E433" i="11"/>
  <c r="D433" i="11"/>
  <c r="G433" i="11" s="1"/>
  <c r="C433" i="11"/>
  <c r="B433" i="11"/>
  <c r="A433" i="11"/>
  <c r="E432" i="11"/>
  <c r="D432" i="11"/>
  <c r="G432" i="11" s="1"/>
  <c r="C432" i="11"/>
  <c r="B432" i="11"/>
  <c r="A432" i="11"/>
  <c r="E431" i="11"/>
  <c r="D431" i="11"/>
  <c r="G431" i="11" s="1"/>
  <c r="C431" i="11"/>
  <c r="B431" i="11"/>
  <c r="A431" i="11"/>
  <c r="E430" i="11"/>
  <c r="D430" i="11"/>
  <c r="G430" i="11" s="1"/>
  <c r="C430" i="11"/>
  <c r="B430" i="11"/>
  <c r="A430" i="11"/>
  <c r="E429" i="11"/>
  <c r="D429" i="11"/>
  <c r="G429" i="11" s="1"/>
  <c r="C429" i="11"/>
  <c r="B429" i="11"/>
  <c r="A429" i="11"/>
  <c r="E428" i="11"/>
  <c r="D428" i="11"/>
  <c r="G428" i="11" s="1"/>
  <c r="C428" i="11"/>
  <c r="B428" i="11"/>
  <c r="A428" i="11"/>
  <c r="E427" i="11"/>
  <c r="D427" i="11"/>
  <c r="G427" i="11" s="1"/>
  <c r="C427" i="11"/>
  <c r="B427" i="11"/>
  <c r="A427" i="11"/>
  <c r="E426" i="11"/>
  <c r="D426" i="11"/>
  <c r="G426" i="11" s="1"/>
  <c r="C426" i="11"/>
  <c r="B426" i="11"/>
  <c r="A426" i="11"/>
  <c r="E425" i="11"/>
  <c r="D425" i="11"/>
  <c r="G425" i="11" s="1"/>
  <c r="C425" i="11"/>
  <c r="B425" i="11"/>
  <c r="A425" i="11"/>
  <c r="E424" i="11"/>
  <c r="D424" i="11"/>
  <c r="G424" i="11" s="1"/>
  <c r="C424" i="11"/>
  <c r="B424" i="11"/>
  <c r="A424" i="11"/>
  <c r="E423" i="11"/>
  <c r="D423" i="11"/>
  <c r="G423" i="11" s="1"/>
  <c r="C423" i="11"/>
  <c r="B423" i="11"/>
  <c r="A423" i="11"/>
  <c r="E422" i="11"/>
  <c r="D422" i="11"/>
  <c r="G422" i="11" s="1"/>
  <c r="C422" i="11"/>
  <c r="B422" i="11"/>
  <c r="A422" i="11"/>
  <c r="E421" i="11"/>
  <c r="D421" i="11"/>
  <c r="G421" i="11" s="1"/>
  <c r="C421" i="11"/>
  <c r="B421" i="11"/>
  <c r="A421" i="11"/>
  <c r="E420" i="11"/>
  <c r="D420" i="11"/>
  <c r="G420" i="11" s="1"/>
  <c r="C420" i="11"/>
  <c r="B420" i="11"/>
  <c r="A420" i="11"/>
  <c r="E419" i="11"/>
  <c r="D419" i="11"/>
  <c r="G419" i="11" s="1"/>
  <c r="C419" i="11"/>
  <c r="B419" i="11"/>
  <c r="A419" i="11"/>
  <c r="E418" i="11"/>
  <c r="D418" i="11"/>
  <c r="G418" i="11" s="1"/>
  <c r="C418" i="11"/>
  <c r="B418" i="11"/>
  <c r="A418" i="11"/>
  <c r="E417" i="11"/>
  <c r="D417" i="11"/>
  <c r="G417" i="11" s="1"/>
  <c r="C417" i="11"/>
  <c r="B417" i="11"/>
  <c r="A417" i="11"/>
  <c r="E416" i="11"/>
  <c r="D416" i="11"/>
  <c r="G416" i="11" s="1"/>
  <c r="C416" i="11"/>
  <c r="B416" i="11"/>
  <c r="A416" i="11"/>
  <c r="E415" i="11"/>
  <c r="D415" i="11"/>
  <c r="G415" i="11" s="1"/>
  <c r="C415" i="11"/>
  <c r="B415" i="11"/>
  <c r="A415" i="11"/>
  <c r="E414" i="11"/>
  <c r="D414" i="11"/>
  <c r="G414" i="11" s="1"/>
  <c r="C414" i="11"/>
  <c r="B414" i="11"/>
  <c r="A414" i="11"/>
  <c r="E413" i="11"/>
  <c r="D413" i="11"/>
  <c r="G413" i="11" s="1"/>
  <c r="C413" i="11"/>
  <c r="B413" i="11"/>
  <c r="A413" i="11"/>
  <c r="E412" i="11"/>
  <c r="D412" i="11"/>
  <c r="G412" i="11" s="1"/>
  <c r="C412" i="11"/>
  <c r="B412" i="11"/>
  <c r="A412" i="11"/>
  <c r="E411" i="11"/>
  <c r="D411" i="11"/>
  <c r="G411" i="11" s="1"/>
  <c r="C411" i="11"/>
  <c r="B411" i="11"/>
  <c r="A411" i="11"/>
  <c r="E410" i="11"/>
  <c r="D410" i="11"/>
  <c r="G410" i="11" s="1"/>
  <c r="C410" i="11"/>
  <c r="B410" i="11"/>
  <c r="A410" i="11"/>
  <c r="E409" i="11"/>
  <c r="D409" i="11"/>
  <c r="G409" i="11" s="1"/>
  <c r="C409" i="11"/>
  <c r="B409" i="11"/>
  <c r="A409" i="11"/>
  <c r="E408" i="11"/>
  <c r="D408" i="11"/>
  <c r="G408" i="11" s="1"/>
  <c r="C408" i="11"/>
  <c r="B408" i="11"/>
  <c r="A408" i="11"/>
  <c r="E407" i="11"/>
  <c r="D407" i="11"/>
  <c r="G407" i="11" s="1"/>
  <c r="C407" i="11"/>
  <c r="B407" i="11"/>
  <c r="A407" i="11"/>
  <c r="E406" i="11"/>
  <c r="D406" i="11"/>
  <c r="G406" i="11" s="1"/>
  <c r="C406" i="11"/>
  <c r="B406" i="11"/>
  <c r="A406" i="11"/>
  <c r="E405" i="11"/>
  <c r="D405" i="11"/>
  <c r="G405" i="11" s="1"/>
  <c r="C405" i="11"/>
  <c r="B405" i="11"/>
  <c r="A405" i="11"/>
  <c r="E404" i="11"/>
  <c r="D404" i="11"/>
  <c r="G404" i="11" s="1"/>
  <c r="C404" i="11"/>
  <c r="B404" i="11"/>
  <c r="A404" i="11"/>
  <c r="E403" i="11"/>
  <c r="D403" i="11"/>
  <c r="G403" i="11" s="1"/>
  <c r="C403" i="11"/>
  <c r="B403" i="11"/>
  <c r="A403" i="11"/>
  <c r="E402" i="11"/>
  <c r="D402" i="11"/>
  <c r="G402" i="11" s="1"/>
  <c r="C402" i="11"/>
  <c r="B402" i="11"/>
  <c r="A402" i="11"/>
  <c r="E401" i="11"/>
  <c r="D401" i="11"/>
  <c r="G401" i="11" s="1"/>
  <c r="C401" i="11"/>
  <c r="B401" i="11"/>
  <c r="A401" i="11"/>
  <c r="E400" i="11"/>
  <c r="D400" i="11"/>
  <c r="G400" i="11" s="1"/>
  <c r="C400" i="11"/>
  <c r="B400" i="11"/>
  <c r="A400" i="11"/>
  <c r="E399" i="11"/>
  <c r="D399" i="11"/>
  <c r="G399" i="11" s="1"/>
  <c r="C399" i="11"/>
  <c r="B399" i="11"/>
  <c r="A399" i="11"/>
  <c r="E398" i="11"/>
  <c r="D398" i="11"/>
  <c r="G398" i="11" s="1"/>
  <c r="C398" i="11"/>
  <c r="B398" i="11"/>
  <c r="A398" i="11"/>
  <c r="E397" i="11"/>
  <c r="D397" i="11"/>
  <c r="G397" i="11" s="1"/>
  <c r="C397" i="11"/>
  <c r="B397" i="11"/>
  <c r="A397" i="11"/>
  <c r="E396" i="11"/>
  <c r="D396" i="11"/>
  <c r="G396" i="11" s="1"/>
  <c r="C396" i="11"/>
  <c r="B396" i="11"/>
  <c r="A396" i="11"/>
  <c r="E395" i="11"/>
  <c r="D395" i="11"/>
  <c r="G395" i="11" s="1"/>
  <c r="C395" i="11"/>
  <c r="B395" i="11"/>
  <c r="A395" i="11"/>
  <c r="E394" i="11"/>
  <c r="D394" i="11"/>
  <c r="G394" i="11" s="1"/>
  <c r="C394" i="11"/>
  <c r="B394" i="11"/>
  <c r="A394" i="11"/>
  <c r="E393" i="11"/>
  <c r="D393" i="11"/>
  <c r="G393" i="11" s="1"/>
  <c r="C393" i="11"/>
  <c r="B393" i="11"/>
  <c r="A393" i="11"/>
  <c r="E392" i="11"/>
  <c r="D392" i="11"/>
  <c r="G392" i="11" s="1"/>
  <c r="C392" i="11"/>
  <c r="B392" i="11"/>
  <c r="A392" i="11"/>
  <c r="E391" i="11"/>
  <c r="D391" i="11"/>
  <c r="G391" i="11" s="1"/>
  <c r="C391" i="11"/>
  <c r="B391" i="11"/>
  <c r="A391" i="11"/>
  <c r="E390" i="11"/>
  <c r="D390" i="11"/>
  <c r="G390" i="11" s="1"/>
  <c r="C390" i="11"/>
  <c r="B390" i="11"/>
  <c r="A390" i="11"/>
  <c r="E389" i="11"/>
  <c r="D389" i="11"/>
  <c r="G389" i="11" s="1"/>
  <c r="C389" i="11"/>
  <c r="B389" i="11"/>
  <c r="A389" i="11"/>
  <c r="E388" i="11"/>
  <c r="D388" i="11"/>
  <c r="G388" i="11" s="1"/>
  <c r="C388" i="11"/>
  <c r="B388" i="11"/>
  <c r="A388" i="11"/>
  <c r="E387" i="11"/>
  <c r="D387" i="11"/>
  <c r="G387" i="11" s="1"/>
  <c r="C387" i="11"/>
  <c r="B387" i="11"/>
  <c r="A387" i="11"/>
  <c r="E386" i="11"/>
  <c r="D386" i="11"/>
  <c r="G386" i="11" s="1"/>
  <c r="C386" i="11"/>
  <c r="B386" i="11"/>
  <c r="A386" i="11"/>
  <c r="E385" i="11"/>
  <c r="D385" i="11"/>
  <c r="G385" i="11" s="1"/>
  <c r="C385" i="11"/>
  <c r="B385" i="11"/>
  <c r="A385" i="11"/>
  <c r="E384" i="11"/>
  <c r="D384" i="11"/>
  <c r="G384" i="11" s="1"/>
  <c r="C384" i="11"/>
  <c r="B384" i="11"/>
  <c r="A384" i="11"/>
  <c r="E383" i="11"/>
  <c r="D383" i="11"/>
  <c r="G383" i="11" s="1"/>
  <c r="C383" i="11"/>
  <c r="B383" i="11"/>
  <c r="A383" i="11"/>
  <c r="E382" i="11"/>
  <c r="D382" i="11"/>
  <c r="G382" i="11" s="1"/>
  <c r="C382" i="11"/>
  <c r="B382" i="11"/>
  <c r="A382" i="11"/>
  <c r="E381" i="11"/>
  <c r="D381" i="11"/>
  <c r="G381" i="11" s="1"/>
  <c r="C381" i="11"/>
  <c r="B381" i="11"/>
  <c r="A381" i="11"/>
  <c r="E380" i="11"/>
  <c r="D380" i="11"/>
  <c r="G380" i="11" s="1"/>
  <c r="C380" i="11"/>
  <c r="B380" i="11"/>
  <c r="A380" i="11"/>
  <c r="E379" i="11"/>
  <c r="D379" i="11"/>
  <c r="G379" i="11" s="1"/>
  <c r="C379" i="11"/>
  <c r="B379" i="11"/>
  <c r="A379" i="11"/>
  <c r="E378" i="11"/>
  <c r="D378" i="11"/>
  <c r="G378" i="11" s="1"/>
  <c r="C378" i="11"/>
  <c r="B378" i="11"/>
  <c r="A378" i="11"/>
  <c r="E377" i="11"/>
  <c r="D377" i="11"/>
  <c r="G377" i="11" s="1"/>
  <c r="C377" i="11"/>
  <c r="B377" i="11"/>
  <c r="A377" i="11"/>
  <c r="E376" i="11"/>
  <c r="D376" i="11"/>
  <c r="G376" i="11" s="1"/>
  <c r="C376" i="11"/>
  <c r="B376" i="11"/>
  <c r="A376" i="11"/>
  <c r="E375" i="11"/>
  <c r="D375" i="11"/>
  <c r="G375" i="11" s="1"/>
  <c r="C375" i="11"/>
  <c r="B375" i="11"/>
  <c r="A375" i="11"/>
  <c r="E374" i="11"/>
  <c r="D374" i="11"/>
  <c r="G374" i="11" s="1"/>
  <c r="C374" i="11"/>
  <c r="B374" i="11"/>
  <c r="A374" i="11"/>
  <c r="E373" i="11"/>
  <c r="D373" i="11"/>
  <c r="G373" i="11" s="1"/>
  <c r="C373" i="11"/>
  <c r="B373" i="11"/>
  <c r="A373" i="11"/>
  <c r="E372" i="11"/>
  <c r="D372" i="11"/>
  <c r="G372" i="11" s="1"/>
  <c r="C372" i="11"/>
  <c r="B372" i="11"/>
  <c r="A372" i="11"/>
  <c r="E371" i="11"/>
  <c r="D371" i="11"/>
  <c r="G371" i="11" s="1"/>
  <c r="C371" i="11"/>
  <c r="B371" i="11"/>
  <c r="A371" i="11"/>
  <c r="E370" i="11"/>
  <c r="D370" i="11"/>
  <c r="G370" i="11" s="1"/>
  <c r="C370" i="11"/>
  <c r="B370" i="11"/>
  <c r="A370" i="11"/>
  <c r="E369" i="11"/>
  <c r="D369" i="11"/>
  <c r="G369" i="11" s="1"/>
  <c r="C369" i="11"/>
  <c r="B369" i="11"/>
  <c r="A369" i="11"/>
  <c r="E368" i="11"/>
  <c r="D368" i="11"/>
  <c r="G368" i="11" s="1"/>
  <c r="C368" i="11"/>
  <c r="B368" i="11"/>
  <c r="A368" i="11"/>
  <c r="E367" i="11"/>
  <c r="D367" i="11"/>
  <c r="G367" i="11" s="1"/>
  <c r="C367" i="11"/>
  <c r="B367" i="11"/>
  <c r="A367" i="11"/>
  <c r="E366" i="11"/>
  <c r="D366" i="11"/>
  <c r="G366" i="11" s="1"/>
  <c r="C366" i="11"/>
  <c r="B366" i="11"/>
  <c r="A366" i="11"/>
  <c r="E365" i="11"/>
  <c r="D365" i="11"/>
  <c r="G365" i="11" s="1"/>
  <c r="C365" i="11"/>
  <c r="B365" i="11"/>
  <c r="A365" i="11"/>
  <c r="E364" i="11"/>
  <c r="D364" i="11"/>
  <c r="G364" i="11" s="1"/>
  <c r="C364" i="11"/>
  <c r="B364" i="11"/>
  <c r="A364" i="11"/>
  <c r="E363" i="11"/>
  <c r="D363" i="11"/>
  <c r="G363" i="11" s="1"/>
  <c r="C363" i="11"/>
  <c r="B363" i="11"/>
  <c r="A363" i="11"/>
  <c r="E362" i="11"/>
  <c r="D362" i="11"/>
  <c r="G362" i="11" s="1"/>
  <c r="C362" i="11"/>
  <c r="B362" i="11"/>
  <c r="A362" i="11"/>
  <c r="E361" i="11"/>
  <c r="D361" i="11"/>
  <c r="G361" i="11" s="1"/>
  <c r="C361" i="11"/>
  <c r="B361" i="11"/>
  <c r="A361" i="11"/>
  <c r="E360" i="11"/>
  <c r="D360" i="11"/>
  <c r="G360" i="11" s="1"/>
  <c r="C360" i="11"/>
  <c r="B360" i="11"/>
  <c r="A360" i="11"/>
  <c r="E359" i="11"/>
  <c r="D359" i="11"/>
  <c r="G359" i="11" s="1"/>
  <c r="C359" i="11"/>
  <c r="B359" i="11"/>
  <c r="A359" i="11"/>
  <c r="E358" i="11"/>
  <c r="D358" i="11"/>
  <c r="G358" i="11" s="1"/>
  <c r="C358" i="11"/>
  <c r="B358" i="11"/>
  <c r="A358" i="11"/>
  <c r="E357" i="11"/>
  <c r="D357" i="11"/>
  <c r="G357" i="11" s="1"/>
  <c r="C357" i="11"/>
  <c r="B357" i="11"/>
  <c r="A357" i="11"/>
  <c r="E356" i="11"/>
  <c r="D356" i="11"/>
  <c r="G356" i="11" s="1"/>
  <c r="C356" i="11"/>
  <c r="B356" i="11"/>
  <c r="A356" i="11"/>
  <c r="E355" i="11"/>
  <c r="D355" i="11"/>
  <c r="G355" i="11" s="1"/>
  <c r="C355" i="11"/>
  <c r="B355" i="11"/>
  <c r="A355" i="11"/>
  <c r="E354" i="11"/>
  <c r="D354" i="11"/>
  <c r="G354" i="11" s="1"/>
  <c r="C354" i="11"/>
  <c r="B354" i="11"/>
  <c r="A354" i="11"/>
  <c r="E353" i="11"/>
  <c r="D353" i="11"/>
  <c r="G353" i="11" s="1"/>
  <c r="C353" i="11"/>
  <c r="B353" i="11"/>
  <c r="A353" i="11"/>
  <c r="E352" i="11"/>
  <c r="D352" i="11"/>
  <c r="G352" i="11" s="1"/>
  <c r="C352" i="11"/>
  <c r="B352" i="11"/>
  <c r="A352" i="11"/>
  <c r="E351" i="11"/>
  <c r="D351" i="11"/>
  <c r="G351" i="11" s="1"/>
  <c r="C351" i="11"/>
  <c r="B351" i="11"/>
  <c r="A351" i="11"/>
  <c r="E350" i="11"/>
  <c r="D350" i="11"/>
  <c r="G350" i="11" s="1"/>
  <c r="C350" i="11"/>
  <c r="B350" i="11"/>
  <c r="A350" i="11"/>
  <c r="E349" i="11"/>
  <c r="D349" i="11"/>
  <c r="G349" i="11" s="1"/>
  <c r="C349" i="11"/>
  <c r="B349" i="11"/>
  <c r="A349" i="11"/>
  <c r="E348" i="11"/>
  <c r="D348" i="11"/>
  <c r="G348" i="11" s="1"/>
  <c r="C348" i="11"/>
  <c r="B348" i="11"/>
  <c r="A348" i="11"/>
  <c r="E347" i="11"/>
  <c r="D347" i="11"/>
  <c r="G347" i="11" s="1"/>
  <c r="C347" i="11"/>
  <c r="B347" i="11"/>
  <c r="A347" i="11"/>
  <c r="E346" i="11"/>
  <c r="D346" i="11"/>
  <c r="G346" i="11" s="1"/>
  <c r="C346" i="11"/>
  <c r="B346" i="11"/>
  <c r="A346" i="11"/>
  <c r="E345" i="11"/>
  <c r="D345" i="11"/>
  <c r="G345" i="11" s="1"/>
  <c r="C345" i="11"/>
  <c r="B345" i="11"/>
  <c r="A345" i="11"/>
  <c r="E344" i="11"/>
  <c r="D344" i="11"/>
  <c r="G344" i="11" s="1"/>
  <c r="C344" i="11"/>
  <c r="B344" i="11"/>
  <c r="A344" i="11"/>
  <c r="E343" i="11"/>
  <c r="D343" i="11"/>
  <c r="G343" i="11" s="1"/>
  <c r="C343" i="11"/>
  <c r="B343" i="11"/>
  <c r="A343" i="11"/>
  <c r="E342" i="11"/>
  <c r="D342" i="11"/>
  <c r="G342" i="11" s="1"/>
  <c r="C342" i="11"/>
  <c r="B342" i="11"/>
  <c r="A342" i="11"/>
  <c r="E341" i="11"/>
  <c r="D341" i="11"/>
  <c r="G341" i="11" s="1"/>
  <c r="C341" i="11"/>
  <c r="B341" i="11"/>
  <c r="A341" i="11"/>
  <c r="E340" i="11"/>
  <c r="D340" i="11"/>
  <c r="G340" i="11" s="1"/>
  <c r="C340" i="11"/>
  <c r="B340" i="11"/>
  <c r="A340" i="11"/>
  <c r="E339" i="11"/>
  <c r="D339" i="11"/>
  <c r="G339" i="11" s="1"/>
  <c r="C339" i="11"/>
  <c r="B339" i="11"/>
  <c r="A339" i="11"/>
  <c r="E338" i="11"/>
  <c r="D338" i="11"/>
  <c r="G338" i="11" s="1"/>
  <c r="C338" i="11"/>
  <c r="B338" i="11"/>
  <c r="A338" i="11"/>
  <c r="E337" i="11"/>
  <c r="D337" i="11"/>
  <c r="G337" i="11" s="1"/>
  <c r="C337" i="11"/>
  <c r="B337" i="11"/>
  <c r="A337" i="11"/>
  <c r="E336" i="11"/>
  <c r="D336" i="11"/>
  <c r="G336" i="11" s="1"/>
  <c r="C336" i="11"/>
  <c r="B336" i="11"/>
  <c r="A336" i="11"/>
  <c r="E335" i="11"/>
  <c r="D335" i="11"/>
  <c r="G335" i="11" s="1"/>
  <c r="C335" i="11"/>
  <c r="B335" i="11"/>
  <c r="A335" i="11"/>
  <c r="E334" i="11"/>
  <c r="D334" i="11"/>
  <c r="G334" i="11" s="1"/>
  <c r="C334" i="11"/>
  <c r="B334" i="11"/>
  <c r="A334" i="11"/>
  <c r="E333" i="11"/>
  <c r="D333" i="11"/>
  <c r="G333" i="11" s="1"/>
  <c r="C333" i="11"/>
  <c r="B333" i="11"/>
  <c r="A333" i="11"/>
  <c r="E332" i="11"/>
  <c r="D332" i="11"/>
  <c r="G332" i="11" s="1"/>
  <c r="C332" i="11"/>
  <c r="B332" i="11"/>
  <c r="A332" i="11"/>
  <c r="E331" i="11"/>
  <c r="D331" i="11"/>
  <c r="G331" i="11" s="1"/>
  <c r="C331" i="11"/>
  <c r="B331" i="11"/>
  <c r="A331" i="11"/>
  <c r="E330" i="11"/>
  <c r="D330" i="11"/>
  <c r="G330" i="11" s="1"/>
  <c r="C330" i="11"/>
  <c r="B330" i="11"/>
  <c r="A330" i="11"/>
  <c r="E329" i="11"/>
  <c r="D329" i="11"/>
  <c r="G329" i="11" s="1"/>
  <c r="C329" i="11"/>
  <c r="B329" i="11"/>
  <c r="A329" i="11"/>
  <c r="E328" i="11"/>
  <c r="D328" i="11"/>
  <c r="G328" i="11" s="1"/>
  <c r="C328" i="11"/>
  <c r="B328" i="11"/>
  <c r="A328" i="11"/>
  <c r="E327" i="11"/>
  <c r="D327" i="11"/>
  <c r="G327" i="11" s="1"/>
  <c r="C327" i="11"/>
  <c r="B327" i="11"/>
  <c r="A327" i="11"/>
  <c r="E326" i="11"/>
  <c r="D326" i="11"/>
  <c r="G326" i="11" s="1"/>
  <c r="C326" i="11"/>
  <c r="B326" i="11"/>
  <c r="A326" i="11"/>
  <c r="E325" i="11"/>
  <c r="D325" i="11"/>
  <c r="G325" i="11" s="1"/>
  <c r="C325" i="11"/>
  <c r="B325" i="11"/>
  <c r="A325" i="11"/>
  <c r="E324" i="11"/>
  <c r="D324" i="11"/>
  <c r="G324" i="11" s="1"/>
  <c r="C324" i="11"/>
  <c r="B324" i="11"/>
  <c r="A324" i="11"/>
  <c r="E323" i="11"/>
  <c r="D323" i="11"/>
  <c r="G323" i="11" s="1"/>
  <c r="C323" i="11"/>
  <c r="B323" i="11"/>
  <c r="A323" i="11"/>
  <c r="E322" i="11"/>
  <c r="D322" i="11"/>
  <c r="G322" i="11" s="1"/>
  <c r="C322" i="11"/>
  <c r="B322" i="11"/>
  <c r="A322" i="11"/>
  <c r="E321" i="11"/>
  <c r="D321" i="11"/>
  <c r="G321" i="11" s="1"/>
  <c r="C321" i="11"/>
  <c r="B321" i="11"/>
  <c r="A321" i="11"/>
  <c r="E320" i="11"/>
  <c r="D320" i="11"/>
  <c r="G320" i="11" s="1"/>
  <c r="C320" i="11"/>
  <c r="B320" i="11"/>
  <c r="A320" i="11"/>
  <c r="E319" i="11"/>
  <c r="D319" i="11"/>
  <c r="G319" i="11" s="1"/>
  <c r="C319" i="11"/>
  <c r="B319" i="11"/>
  <c r="A319" i="11"/>
  <c r="E318" i="11"/>
  <c r="D318" i="11"/>
  <c r="G318" i="11" s="1"/>
  <c r="C318" i="11"/>
  <c r="B318" i="11"/>
  <c r="A318" i="11"/>
  <c r="E317" i="11"/>
  <c r="D317" i="11"/>
  <c r="G317" i="11" s="1"/>
  <c r="C317" i="11"/>
  <c r="B317" i="11"/>
  <c r="A317" i="11"/>
  <c r="E316" i="11"/>
  <c r="D316" i="11"/>
  <c r="G316" i="11" s="1"/>
  <c r="C316" i="11"/>
  <c r="B316" i="11"/>
  <c r="A316" i="11"/>
  <c r="E315" i="11"/>
  <c r="D315" i="11"/>
  <c r="G315" i="11" s="1"/>
  <c r="C315" i="11"/>
  <c r="B315" i="11"/>
  <c r="A315" i="11"/>
  <c r="E314" i="11"/>
  <c r="D314" i="11"/>
  <c r="G314" i="11" s="1"/>
  <c r="C314" i="11"/>
  <c r="B314" i="11"/>
  <c r="A314" i="11"/>
  <c r="E313" i="11"/>
  <c r="D313" i="11"/>
  <c r="G313" i="11" s="1"/>
  <c r="C313" i="11"/>
  <c r="B313" i="11"/>
  <c r="A313" i="11"/>
  <c r="E312" i="11"/>
  <c r="D312" i="11"/>
  <c r="G312" i="11" s="1"/>
  <c r="C312" i="11"/>
  <c r="B312" i="11"/>
  <c r="A312" i="11"/>
  <c r="E311" i="11"/>
  <c r="D311" i="11"/>
  <c r="G311" i="11" s="1"/>
  <c r="C311" i="11"/>
  <c r="B311" i="11"/>
  <c r="A311" i="11"/>
  <c r="E310" i="11"/>
  <c r="D310" i="11"/>
  <c r="G310" i="11" s="1"/>
  <c r="C310" i="11"/>
  <c r="B310" i="11"/>
  <c r="A310" i="11"/>
  <c r="E309" i="11"/>
  <c r="D309" i="11"/>
  <c r="G309" i="11" s="1"/>
  <c r="C309" i="11"/>
  <c r="B309" i="11"/>
  <c r="A309" i="11"/>
  <c r="E308" i="11"/>
  <c r="D308" i="11"/>
  <c r="G308" i="11" s="1"/>
  <c r="C308" i="11"/>
  <c r="B308" i="11"/>
  <c r="A308" i="11"/>
  <c r="E307" i="11"/>
  <c r="D307" i="11"/>
  <c r="G307" i="11" s="1"/>
  <c r="C307" i="11"/>
  <c r="B307" i="11"/>
  <c r="A307" i="11"/>
  <c r="E306" i="11"/>
  <c r="D306" i="11"/>
  <c r="G306" i="11" s="1"/>
  <c r="C306" i="11"/>
  <c r="B306" i="11"/>
  <c r="A306" i="11"/>
  <c r="E305" i="11"/>
  <c r="D305" i="11"/>
  <c r="G305" i="11" s="1"/>
  <c r="C305" i="11"/>
  <c r="B305" i="11"/>
  <c r="A305" i="11"/>
  <c r="E304" i="11"/>
  <c r="D304" i="11"/>
  <c r="G304" i="11" s="1"/>
  <c r="C304" i="11"/>
  <c r="B304" i="11"/>
  <c r="A304" i="11"/>
  <c r="E303" i="11"/>
  <c r="D303" i="11"/>
  <c r="G303" i="11" s="1"/>
  <c r="C303" i="11"/>
  <c r="B303" i="11"/>
  <c r="A303" i="11"/>
  <c r="E302" i="11"/>
  <c r="D302" i="11"/>
  <c r="G302" i="11" s="1"/>
  <c r="C302" i="11"/>
  <c r="B302" i="11"/>
  <c r="A302" i="11"/>
  <c r="E301" i="11"/>
  <c r="D301" i="11"/>
  <c r="G301" i="11" s="1"/>
  <c r="C301" i="11"/>
  <c r="B301" i="11"/>
  <c r="A301" i="11"/>
  <c r="E300" i="11"/>
  <c r="D300" i="11"/>
  <c r="G300" i="11" s="1"/>
  <c r="C300" i="11"/>
  <c r="B300" i="11"/>
  <c r="A300" i="11"/>
  <c r="E299" i="11"/>
  <c r="D299" i="11"/>
  <c r="G299" i="11" s="1"/>
  <c r="C299" i="11"/>
  <c r="B299" i="11"/>
  <c r="A299" i="11"/>
  <c r="E298" i="11"/>
  <c r="D298" i="11"/>
  <c r="G298" i="11" s="1"/>
  <c r="C298" i="11"/>
  <c r="B298" i="11"/>
  <c r="A298" i="11"/>
  <c r="E297" i="11"/>
  <c r="D297" i="11"/>
  <c r="G297" i="11" s="1"/>
  <c r="C297" i="11"/>
  <c r="B297" i="11"/>
  <c r="A297" i="11"/>
  <c r="E296" i="11"/>
  <c r="D296" i="11"/>
  <c r="G296" i="11" s="1"/>
  <c r="C296" i="11"/>
  <c r="B296" i="11"/>
  <c r="A296" i="11"/>
  <c r="E295" i="11"/>
  <c r="D295" i="11"/>
  <c r="G295" i="11" s="1"/>
  <c r="C295" i="11"/>
  <c r="B295" i="11"/>
  <c r="A295" i="11"/>
  <c r="E294" i="11"/>
  <c r="D294" i="11"/>
  <c r="G294" i="11" s="1"/>
  <c r="C294" i="11"/>
  <c r="B294" i="11"/>
  <c r="A294" i="11"/>
  <c r="E293" i="11"/>
  <c r="D293" i="11"/>
  <c r="G293" i="11" s="1"/>
  <c r="C293" i="11"/>
  <c r="B293" i="11"/>
  <c r="A293" i="11"/>
  <c r="E292" i="11"/>
  <c r="D292" i="11"/>
  <c r="G292" i="11" s="1"/>
  <c r="C292" i="11"/>
  <c r="B292" i="11"/>
  <c r="A292" i="11"/>
  <c r="E291" i="11"/>
  <c r="D291" i="11"/>
  <c r="G291" i="11" s="1"/>
  <c r="C291" i="11"/>
  <c r="B291" i="11"/>
  <c r="A291" i="11"/>
  <c r="E290" i="11"/>
  <c r="D290" i="11"/>
  <c r="G290" i="11" s="1"/>
  <c r="C290" i="11"/>
  <c r="B290" i="11"/>
  <c r="A290" i="11"/>
  <c r="E289" i="11"/>
  <c r="D289" i="11"/>
  <c r="G289" i="11" s="1"/>
  <c r="C289" i="11"/>
  <c r="B289" i="11"/>
  <c r="A289" i="11"/>
  <c r="E288" i="11"/>
  <c r="D288" i="11"/>
  <c r="G288" i="11" s="1"/>
  <c r="C288" i="11"/>
  <c r="B288" i="11"/>
  <c r="A288" i="11"/>
  <c r="E287" i="11"/>
  <c r="D287" i="11"/>
  <c r="G287" i="11" s="1"/>
  <c r="C287" i="11"/>
  <c r="B287" i="11"/>
  <c r="A287" i="11"/>
  <c r="E286" i="11"/>
  <c r="D286" i="11"/>
  <c r="G286" i="11" s="1"/>
  <c r="C286" i="11"/>
  <c r="B286" i="11"/>
  <c r="A286" i="11"/>
  <c r="E285" i="11"/>
  <c r="D285" i="11"/>
  <c r="G285" i="11" s="1"/>
  <c r="C285" i="11"/>
  <c r="B285" i="11"/>
  <c r="A285" i="11"/>
  <c r="E284" i="11"/>
  <c r="D284" i="11"/>
  <c r="G284" i="11" s="1"/>
  <c r="C284" i="11"/>
  <c r="B284" i="11"/>
  <c r="A284" i="11"/>
  <c r="E283" i="11"/>
  <c r="D283" i="11"/>
  <c r="G283" i="11" s="1"/>
  <c r="C283" i="11"/>
  <c r="B283" i="11"/>
  <c r="A283" i="11"/>
  <c r="E282" i="11"/>
  <c r="D282" i="11"/>
  <c r="G282" i="11" s="1"/>
  <c r="C282" i="11"/>
  <c r="B282" i="11"/>
  <c r="A282" i="11"/>
  <c r="E281" i="11"/>
  <c r="D281" i="11"/>
  <c r="G281" i="11" s="1"/>
  <c r="C281" i="11"/>
  <c r="B281" i="11"/>
  <c r="A281" i="11"/>
  <c r="E280" i="11"/>
  <c r="D280" i="11"/>
  <c r="G280" i="11" s="1"/>
  <c r="C280" i="11"/>
  <c r="B280" i="11"/>
  <c r="A280" i="11"/>
  <c r="E279" i="11"/>
  <c r="D279" i="11"/>
  <c r="G279" i="11" s="1"/>
  <c r="C279" i="11"/>
  <c r="B279" i="11"/>
  <c r="A279" i="11"/>
  <c r="E278" i="11"/>
  <c r="D278" i="11"/>
  <c r="G278" i="11" s="1"/>
  <c r="C278" i="11"/>
  <c r="B278" i="11"/>
  <c r="A278" i="11"/>
  <c r="E277" i="11"/>
  <c r="D277" i="11"/>
  <c r="G277" i="11" s="1"/>
  <c r="C277" i="11"/>
  <c r="B277" i="11"/>
  <c r="A277" i="11"/>
  <c r="E276" i="11"/>
  <c r="D276" i="11"/>
  <c r="G276" i="11" s="1"/>
  <c r="C276" i="11"/>
  <c r="B276" i="11"/>
  <c r="A276" i="11"/>
  <c r="E275" i="11"/>
  <c r="D275" i="11"/>
  <c r="G275" i="11" s="1"/>
  <c r="C275" i="11"/>
  <c r="B275" i="11"/>
  <c r="A275" i="11"/>
  <c r="E274" i="11"/>
  <c r="D274" i="11"/>
  <c r="G274" i="11" s="1"/>
  <c r="C274" i="11"/>
  <c r="B274" i="11"/>
  <c r="A274" i="11"/>
  <c r="E273" i="11"/>
  <c r="D273" i="11"/>
  <c r="G273" i="11" s="1"/>
  <c r="C273" i="11"/>
  <c r="B273" i="11"/>
  <c r="A273" i="11"/>
  <c r="E272" i="11"/>
  <c r="D272" i="11"/>
  <c r="G272" i="11" s="1"/>
  <c r="C272" i="11"/>
  <c r="B272" i="11"/>
  <c r="A272" i="11"/>
  <c r="E271" i="11"/>
  <c r="D271" i="11"/>
  <c r="G271" i="11" s="1"/>
  <c r="C271" i="11"/>
  <c r="B271" i="11"/>
  <c r="A271" i="11"/>
  <c r="E270" i="11"/>
  <c r="D270" i="11"/>
  <c r="G270" i="11" s="1"/>
  <c r="C270" i="11"/>
  <c r="B270" i="11"/>
  <c r="A270" i="11"/>
  <c r="E269" i="11"/>
  <c r="D269" i="11"/>
  <c r="G269" i="11" s="1"/>
  <c r="C269" i="11"/>
  <c r="B269" i="11"/>
  <c r="A269" i="11"/>
  <c r="E268" i="11"/>
  <c r="D268" i="11"/>
  <c r="G268" i="11" s="1"/>
  <c r="C268" i="11"/>
  <c r="B268" i="11"/>
  <c r="A268" i="11"/>
  <c r="E267" i="11"/>
  <c r="D267" i="11"/>
  <c r="G267" i="11" s="1"/>
  <c r="C267" i="11"/>
  <c r="B267" i="11"/>
  <c r="A267" i="11"/>
  <c r="E266" i="11"/>
  <c r="D266" i="11"/>
  <c r="G266" i="11" s="1"/>
  <c r="C266" i="11"/>
  <c r="B266" i="11"/>
  <c r="A266" i="11"/>
  <c r="E265" i="11"/>
  <c r="D265" i="11"/>
  <c r="G265" i="11" s="1"/>
  <c r="C265" i="11"/>
  <c r="B265" i="11"/>
  <c r="A265" i="11"/>
  <c r="E264" i="11"/>
  <c r="D264" i="11"/>
  <c r="G264" i="11" s="1"/>
  <c r="C264" i="11"/>
  <c r="B264" i="11"/>
  <c r="A264" i="11"/>
  <c r="E263" i="11"/>
  <c r="D263" i="11"/>
  <c r="G263" i="11" s="1"/>
  <c r="C263" i="11"/>
  <c r="B263" i="11"/>
  <c r="A263" i="11"/>
  <c r="E262" i="11"/>
  <c r="D262" i="11"/>
  <c r="G262" i="11" s="1"/>
  <c r="C262" i="11"/>
  <c r="B262" i="11"/>
  <c r="A262" i="11"/>
  <c r="E261" i="11"/>
  <c r="D261" i="11"/>
  <c r="G261" i="11" s="1"/>
  <c r="C261" i="11"/>
  <c r="B261" i="11"/>
  <c r="A261" i="11"/>
  <c r="E260" i="11"/>
  <c r="D260" i="11"/>
  <c r="G260" i="11" s="1"/>
  <c r="C260" i="11"/>
  <c r="B260" i="11"/>
  <c r="A260" i="11"/>
  <c r="E259" i="11"/>
  <c r="D259" i="11"/>
  <c r="G259" i="11" s="1"/>
  <c r="C259" i="11"/>
  <c r="B259" i="11"/>
  <c r="A259" i="11"/>
  <c r="E258" i="11"/>
  <c r="D258" i="11"/>
  <c r="G258" i="11" s="1"/>
  <c r="C258" i="11"/>
  <c r="B258" i="11"/>
  <c r="A258" i="11"/>
  <c r="E257" i="11"/>
  <c r="D257" i="11"/>
  <c r="G257" i="11" s="1"/>
  <c r="C257" i="11"/>
  <c r="B257" i="11"/>
  <c r="A257" i="11"/>
  <c r="E256" i="11"/>
  <c r="D256" i="11"/>
  <c r="G256" i="11" s="1"/>
  <c r="C256" i="11"/>
  <c r="B256" i="11"/>
  <c r="A256" i="11"/>
  <c r="E255" i="11"/>
  <c r="D255" i="11"/>
  <c r="G255" i="11" s="1"/>
  <c r="C255" i="11"/>
  <c r="B255" i="11"/>
  <c r="A255" i="11"/>
  <c r="E254" i="11"/>
  <c r="D254" i="11"/>
  <c r="G254" i="11" s="1"/>
  <c r="C254" i="11"/>
  <c r="B254" i="11"/>
  <c r="A254" i="11"/>
  <c r="E253" i="11"/>
  <c r="D253" i="11"/>
  <c r="G253" i="11" s="1"/>
  <c r="C253" i="11"/>
  <c r="B253" i="11"/>
  <c r="A253" i="11"/>
  <c r="E252" i="11"/>
  <c r="D252" i="11"/>
  <c r="G252" i="11" s="1"/>
  <c r="C252" i="11"/>
  <c r="B252" i="11"/>
  <c r="A252" i="11"/>
  <c r="E251" i="11"/>
  <c r="D251" i="11"/>
  <c r="G251" i="11" s="1"/>
  <c r="C251" i="11"/>
  <c r="B251" i="11"/>
  <c r="A251" i="11"/>
  <c r="E250" i="11"/>
  <c r="D250" i="11"/>
  <c r="G250" i="11" s="1"/>
  <c r="C250" i="11"/>
  <c r="B250" i="11"/>
  <c r="A250" i="11"/>
  <c r="E249" i="11"/>
  <c r="D249" i="11"/>
  <c r="G249" i="11" s="1"/>
  <c r="C249" i="11"/>
  <c r="B249" i="11"/>
  <c r="A249" i="11"/>
  <c r="E248" i="11"/>
  <c r="D248" i="11"/>
  <c r="G248" i="11" s="1"/>
  <c r="C248" i="11"/>
  <c r="B248" i="11"/>
  <c r="A248" i="11"/>
  <c r="E247" i="11"/>
  <c r="D247" i="11"/>
  <c r="G247" i="11" s="1"/>
  <c r="C247" i="11"/>
  <c r="B247" i="11"/>
  <c r="A247" i="11"/>
  <c r="E246" i="11"/>
  <c r="D246" i="11"/>
  <c r="G246" i="11" s="1"/>
  <c r="C246" i="11"/>
  <c r="B246" i="11"/>
  <c r="A246" i="11"/>
  <c r="E245" i="11"/>
  <c r="D245" i="11"/>
  <c r="G245" i="11" s="1"/>
  <c r="C245" i="11"/>
  <c r="B245" i="11"/>
  <c r="A245" i="11"/>
  <c r="E244" i="11"/>
  <c r="D244" i="11"/>
  <c r="G244" i="11" s="1"/>
  <c r="C244" i="11"/>
  <c r="B244" i="11"/>
  <c r="A244" i="11"/>
  <c r="E243" i="11"/>
  <c r="D243" i="11"/>
  <c r="G243" i="11" s="1"/>
  <c r="C243" i="11"/>
  <c r="B243" i="11"/>
  <c r="A243" i="11"/>
  <c r="E242" i="11"/>
  <c r="D242" i="11"/>
  <c r="G242" i="11" s="1"/>
  <c r="C242" i="11"/>
  <c r="B242" i="11"/>
  <c r="A242" i="11"/>
  <c r="E241" i="11"/>
  <c r="D241" i="11"/>
  <c r="G241" i="11" s="1"/>
  <c r="C241" i="11"/>
  <c r="B241" i="11"/>
  <c r="A241" i="11"/>
  <c r="E240" i="11"/>
  <c r="D240" i="11"/>
  <c r="G240" i="11" s="1"/>
  <c r="C240" i="11"/>
  <c r="B240" i="11"/>
  <c r="A240" i="11"/>
  <c r="E239" i="11"/>
  <c r="D239" i="11"/>
  <c r="G239" i="11" s="1"/>
  <c r="C239" i="11"/>
  <c r="B239" i="11"/>
  <c r="A239" i="11"/>
  <c r="E238" i="11"/>
  <c r="D238" i="11"/>
  <c r="G238" i="11" s="1"/>
  <c r="C238" i="11"/>
  <c r="B238" i="11"/>
  <c r="A238" i="11"/>
  <c r="E237" i="11"/>
  <c r="D237" i="11"/>
  <c r="G237" i="11" s="1"/>
  <c r="C237" i="11"/>
  <c r="B237" i="11"/>
  <c r="A237" i="11"/>
  <c r="E236" i="11"/>
  <c r="D236" i="11"/>
  <c r="G236" i="11" s="1"/>
  <c r="C236" i="11"/>
  <c r="B236" i="11"/>
  <c r="A236" i="11"/>
  <c r="E235" i="11"/>
  <c r="D235" i="11"/>
  <c r="G235" i="11" s="1"/>
  <c r="C235" i="11"/>
  <c r="B235" i="11"/>
  <c r="A235" i="11"/>
  <c r="E234" i="11"/>
  <c r="D234" i="11"/>
  <c r="G234" i="11" s="1"/>
  <c r="C234" i="11"/>
  <c r="B234" i="11"/>
  <c r="A234" i="11"/>
  <c r="E233" i="11"/>
  <c r="D233" i="11"/>
  <c r="G233" i="11" s="1"/>
  <c r="C233" i="11"/>
  <c r="B233" i="11"/>
  <c r="A233" i="11"/>
  <c r="E232" i="11"/>
  <c r="D232" i="11"/>
  <c r="G232" i="11" s="1"/>
  <c r="C232" i="11"/>
  <c r="B232" i="11"/>
  <c r="A232" i="11"/>
  <c r="E231" i="11"/>
  <c r="D231" i="11"/>
  <c r="G231" i="11" s="1"/>
  <c r="C231" i="11"/>
  <c r="B231" i="11"/>
  <c r="A231" i="11"/>
  <c r="E230" i="11"/>
  <c r="D230" i="11"/>
  <c r="G230" i="11" s="1"/>
  <c r="C230" i="11"/>
  <c r="B230" i="11"/>
  <c r="A230" i="11"/>
  <c r="E229" i="11"/>
  <c r="D229" i="11"/>
  <c r="G229" i="11" s="1"/>
  <c r="C229" i="11"/>
  <c r="B229" i="11"/>
  <c r="A229" i="11"/>
  <c r="E228" i="11"/>
  <c r="D228" i="11"/>
  <c r="G228" i="11" s="1"/>
  <c r="C228" i="11"/>
  <c r="B228" i="11"/>
  <c r="A228" i="11"/>
  <c r="E227" i="11"/>
  <c r="D227" i="11"/>
  <c r="G227" i="11" s="1"/>
  <c r="C227" i="11"/>
  <c r="B227" i="11"/>
  <c r="A227" i="11"/>
  <c r="E226" i="11"/>
  <c r="D226" i="11"/>
  <c r="G226" i="11" s="1"/>
  <c r="C226" i="11"/>
  <c r="B226" i="11"/>
  <c r="A226" i="11"/>
  <c r="E225" i="11"/>
  <c r="D225" i="11"/>
  <c r="G225" i="11" s="1"/>
  <c r="C225" i="11"/>
  <c r="B225" i="11"/>
  <c r="A225" i="11"/>
  <c r="E224" i="11"/>
  <c r="D224" i="11"/>
  <c r="G224" i="11" s="1"/>
  <c r="C224" i="11"/>
  <c r="B224" i="11"/>
  <c r="A224" i="11"/>
  <c r="E223" i="11"/>
  <c r="D223" i="11"/>
  <c r="G223" i="11" s="1"/>
  <c r="C223" i="11"/>
  <c r="B223" i="11"/>
  <c r="A223" i="11"/>
  <c r="E222" i="11"/>
  <c r="D222" i="11"/>
  <c r="G222" i="11" s="1"/>
  <c r="C222" i="11"/>
  <c r="B222" i="11"/>
  <c r="A222" i="11"/>
  <c r="E221" i="11"/>
  <c r="D221" i="11"/>
  <c r="G221" i="11" s="1"/>
  <c r="C221" i="11"/>
  <c r="B221" i="11"/>
  <c r="A221" i="11"/>
  <c r="E220" i="11"/>
  <c r="D220" i="11"/>
  <c r="G220" i="11" s="1"/>
  <c r="C220" i="11"/>
  <c r="B220" i="11"/>
  <c r="A220" i="11"/>
  <c r="E219" i="11"/>
  <c r="D219" i="11"/>
  <c r="G219" i="11" s="1"/>
  <c r="C219" i="11"/>
  <c r="B219" i="11"/>
  <c r="A219" i="11"/>
  <c r="E218" i="11"/>
  <c r="D218" i="11"/>
  <c r="G218" i="11" s="1"/>
  <c r="C218" i="11"/>
  <c r="B218" i="11"/>
  <c r="A218" i="11"/>
  <c r="E217" i="11"/>
  <c r="D217" i="11"/>
  <c r="G217" i="11" s="1"/>
  <c r="C217" i="11"/>
  <c r="B217" i="11"/>
  <c r="A217" i="11"/>
  <c r="E216" i="11"/>
  <c r="D216" i="11"/>
  <c r="G216" i="11" s="1"/>
  <c r="C216" i="11"/>
  <c r="B216" i="11"/>
  <c r="A216" i="11"/>
  <c r="E215" i="11"/>
  <c r="D215" i="11"/>
  <c r="G215" i="11" s="1"/>
  <c r="C215" i="11"/>
  <c r="B215" i="11"/>
  <c r="A215" i="11"/>
  <c r="E214" i="11"/>
  <c r="D214" i="11"/>
  <c r="G214" i="11" s="1"/>
  <c r="C214" i="11"/>
  <c r="B214" i="11"/>
  <c r="A214" i="11"/>
  <c r="E213" i="11"/>
  <c r="D213" i="11"/>
  <c r="G213" i="11" s="1"/>
  <c r="C213" i="11"/>
  <c r="B213" i="11"/>
  <c r="A213" i="11"/>
  <c r="E212" i="11"/>
  <c r="D212" i="11"/>
  <c r="G212" i="11" s="1"/>
  <c r="C212" i="11"/>
  <c r="B212" i="11"/>
  <c r="A212" i="11"/>
  <c r="E211" i="11"/>
  <c r="D211" i="11"/>
  <c r="G211" i="11" s="1"/>
  <c r="C211" i="11"/>
  <c r="B211" i="11"/>
  <c r="A211" i="11"/>
  <c r="E210" i="11"/>
  <c r="D210" i="11"/>
  <c r="G210" i="11" s="1"/>
  <c r="C210" i="11"/>
  <c r="B210" i="11"/>
  <c r="A210" i="11"/>
  <c r="E209" i="11"/>
  <c r="D209" i="11"/>
  <c r="G209" i="11" s="1"/>
  <c r="C209" i="11"/>
  <c r="B209" i="11"/>
  <c r="A209" i="11"/>
  <c r="E208" i="11"/>
  <c r="D208" i="11"/>
  <c r="G208" i="11" s="1"/>
  <c r="C208" i="11"/>
  <c r="B208" i="11"/>
  <c r="A208" i="11"/>
  <c r="E207" i="11"/>
  <c r="D207" i="11"/>
  <c r="G207" i="11" s="1"/>
  <c r="C207" i="11"/>
  <c r="B207" i="11"/>
  <c r="A207" i="11"/>
  <c r="E206" i="11"/>
  <c r="D206" i="11"/>
  <c r="G206" i="11" s="1"/>
  <c r="C206" i="11"/>
  <c r="B206" i="11"/>
  <c r="A206" i="11"/>
  <c r="E205" i="11"/>
  <c r="D205" i="11"/>
  <c r="G205" i="11" s="1"/>
  <c r="C205" i="11"/>
  <c r="B205" i="11"/>
  <c r="A205" i="11"/>
  <c r="E204" i="11"/>
  <c r="D204" i="11"/>
  <c r="G204" i="11" s="1"/>
  <c r="C204" i="11"/>
  <c r="B204" i="11"/>
  <c r="A204" i="11"/>
  <c r="E203" i="11"/>
  <c r="D203" i="11"/>
  <c r="G203" i="11" s="1"/>
  <c r="C203" i="11"/>
  <c r="B203" i="11"/>
  <c r="A203" i="11"/>
  <c r="E202" i="11"/>
  <c r="D202" i="11"/>
  <c r="G202" i="11" s="1"/>
  <c r="C202" i="11"/>
  <c r="B202" i="11"/>
  <c r="A202" i="11"/>
  <c r="E201" i="11"/>
  <c r="D201" i="11"/>
  <c r="G201" i="11" s="1"/>
  <c r="C201" i="11"/>
  <c r="B201" i="11"/>
  <c r="A201" i="11"/>
  <c r="E200" i="11"/>
  <c r="D200" i="11"/>
  <c r="G200" i="11" s="1"/>
  <c r="C200" i="11"/>
  <c r="B200" i="11"/>
  <c r="A200" i="11"/>
  <c r="E199" i="11"/>
  <c r="D199" i="11"/>
  <c r="G199" i="11" s="1"/>
  <c r="C199" i="11"/>
  <c r="B199" i="11"/>
  <c r="A199" i="11"/>
  <c r="E198" i="11"/>
  <c r="D198" i="11"/>
  <c r="G198" i="11" s="1"/>
  <c r="C198" i="11"/>
  <c r="B198" i="11"/>
  <c r="A198" i="11"/>
  <c r="E197" i="11"/>
  <c r="D197" i="11"/>
  <c r="G197" i="11" s="1"/>
  <c r="C197" i="11"/>
  <c r="B197" i="11"/>
  <c r="A197" i="11"/>
  <c r="E196" i="11"/>
  <c r="D196" i="11"/>
  <c r="G196" i="11" s="1"/>
  <c r="C196" i="11"/>
  <c r="B196" i="11"/>
  <c r="A196" i="11"/>
  <c r="E195" i="11"/>
  <c r="D195" i="11"/>
  <c r="G195" i="11" s="1"/>
  <c r="C195" i="11"/>
  <c r="B195" i="11"/>
  <c r="A195" i="11"/>
  <c r="E194" i="11"/>
  <c r="D194" i="11"/>
  <c r="G194" i="11" s="1"/>
  <c r="C194" i="11"/>
  <c r="B194" i="11"/>
  <c r="A194" i="11"/>
  <c r="E193" i="11"/>
  <c r="D193" i="11"/>
  <c r="G193" i="11" s="1"/>
  <c r="C193" i="11"/>
  <c r="B193" i="11"/>
  <c r="A193" i="11"/>
  <c r="E192" i="11"/>
  <c r="D192" i="11"/>
  <c r="G192" i="11" s="1"/>
  <c r="C192" i="11"/>
  <c r="B192" i="11"/>
  <c r="A192" i="11"/>
  <c r="E191" i="11"/>
  <c r="D191" i="11"/>
  <c r="G191" i="11" s="1"/>
  <c r="C191" i="11"/>
  <c r="B191" i="11"/>
  <c r="A191" i="11"/>
  <c r="E190" i="11"/>
  <c r="D190" i="11"/>
  <c r="G190" i="11" s="1"/>
  <c r="C190" i="11"/>
  <c r="B190" i="11"/>
  <c r="A190" i="11"/>
  <c r="E189" i="11"/>
  <c r="D189" i="11"/>
  <c r="G189" i="11" s="1"/>
  <c r="C189" i="11"/>
  <c r="B189" i="11"/>
  <c r="A189" i="11"/>
  <c r="E188" i="11"/>
  <c r="D188" i="11"/>
  <c r="G188" i="11" s="1"/>
  <c r="C188" i="11"/>
  <c r="B188" i="11"/>
  <c r="A188" i="11"/>
  <c r="E187" i="11"/>
  <c r="D187" i="11"/>
  <c r="G187" i="11" s="1"/>
  <c r="C187" i="11"/>
  <c r="B187" i="11"/>
  <c r="A187" i="11"/>
  <c r="E186" i="11"/>
  <c r="D186" i="11"/>
  <c r="G186" i="11" s="1"/>
  <c r="C186" i="11"/>
  <c r="B186" i="11"/>
  <c r="A186" i="11"/>
  <c r="E185" i="11"/>
  <c r="D185" i="11"/>
  <c r="G185" i="11" s="1"/>
  <c r="C185" i="11"/>
  <c r="B185" i="11"/>
  <c r="A185" i="11"/>
  <c r="E184" i="11"/>
  <c r="D184" i="11"/>
  <c r="G184" i="11" s="1"/>
  <c r="C184" i="11"/>
  <c r="B184" i="11"/>
  <c r="A184" i="11"/>
  <c r="E183" i="11"/>
  <c r="D183" i="11"/>
  <c r="G183" i="11" s="1"/>
  <c r="C183" i="11"/>
  <c r="B183" i="11"/>
  <c r="A183" i="11"/>
  <c r="E182" i="11"/>
  <c r="D182" i="11"/>
  <c r="G182" i="11" s="1"/>
  <c r="C182" i="11"/>
  <c r="B182" i="11"/>
  <c r="A182" i="11"/>
  <c r="E181" i="11"/>
  <c r="D181" i="11"/>
  <c r="G181" i="11" s="1"/>
  <c r="C181" i="11"/>
  <c r="B181" i="11"/>
  <c r="A181" i="11"/>
  <c r="E180" i="11"/>
  <c r="D180" i="11"/>
  <c r="G180" i="11" s="1"/>
  <c r="C180" i="11"/>
  <c r="B180" i="11"/>
  <c r="A180" i="11"/>
  <c r="E179" i="11"/>
  <c r="D179" i="11"/>
  <c r="G179" i="11" s="1"/>
  <c r="C179" i="11"/>
  <c r="B179" i="11"/>
  <c r="A179" i="11"/>
  <c r="E178" i="11"/>
  <c r="D178" i="11"/>
  <c r="G178" i="11" s="1"/>
  <c r="C178" i="11"/>
  <c r="B178" i="11"/>
  <c r="A178" i="11"/>
  <c r="E177" i="11"/>
  <c r="D177" i="11"/>
  <c r="G177" i="11" s="1"/>
  <c r="C177" i="11"/>
  <c r="B177" i="11"/>
  <c r="A177" i="11"/>
  <c r="E176" i="11"/>
  <c r="D176" i="11"/>
  <c r="G176" i="11" s="1"/>
  <c r="C176" i="11"/>
  <c r="B176" i="11"/>
  <c r="A176" i="11"/>
  <c r="E175" i="11"/>
  <c r="D175" i="11"/>
  <c r="G175" i="11" s="1"/>
  <c r="C175" i="11"/>
  <c r="B175" i="11"/>
  <c r="A175" i="11"/>
  <c r="E174" i="11"/>
  <c r="D174" i="11"/>
  <c r="G174" i="11" s="1"/>
  <c r="C174" i="11"/>
  <c r="B174" i="11"/>
  <c r="A174" i="11"/>
  <c r="E173" i="11"/>
  <c r="D173" i="11"/>
  <c r="G173" i="11" s="1"/>
  <c r="C173" i="11"/>
  <c r="B173" i="11"/>
  <c r="A173" i="11"/>
  <c r="E172" i="11"/>
  <c r="D172" i="11"/>
  <c r="G172" i="11" s="1"/>
  <c r="C172" i="11"/>
  <c r="B172" i="11"/>
  <c r="A172" i="11"/>
  <c r="E171" i="11"/>
  <c r="D171" i="11"/>
  <c r="G171" i="11" s="1"/>
  <c r="C171" i="11"/>
  <c r="B171" i="11"/>
  <c r="A171" i="11"/>
  <c r="E170" i="11"/>
  <c r="D170" i="11"/>
  <c r="G170" i="11" s="1"/>
  <c r="C170" i="11"/>
  <c r="B170" i="11"/>
  <c r="A170" i="11"/>
  <c r="E169" i="11"/>
  <c r="D169" i="11"/>
  <c r="G169" i="11" s="1"/>
  <c r="C169" i="11"/>
  <c r="B169" i="11"/>
  <c r="A169" i="11"/>
  <c r="E168" i="11"/>
  <c r="D168" i="11"/>
  <c r="G168" i="11" s="1"/>
  <c r="C168" i="11"/>
  <c r="B168" i="11"/>
  <c r="A168" i="11"/>
  <c r="E167" i="11"/>
  <c r="D167" i="11"/>
  <c r="G167" i="11" s="1"/>
  <c r="C167" i="11"/>
  <c r="B167" i="11"/>
  <c r="A167" i="11"/>
  <c r="E166" i="11"/>
  <c r="D166" i="11"/>
  <c r="G166" i="11" s="1"/>
  <c r="C166" i="11"/>
  <c r="B166" i="11"/>
  <c r="A166" i="11"/>
  <c r="E165" i="11"/>
  <c r="D165" i="11"/>
  <c r="G165" i="11" s="1"/>
  <c r="C165" i="11"/>
  <c r="B165" i="11"/>
  <c r="A165" i="11"/>
  <c r="E164" i="11"/>
  <c r="D164" i="11"/>
  <c r="G164" i="11" s="1"/>
  <c r="C164" i="11"/>
  <c r="B164" i="11"/>
  <c r="A164" i="11"/>
  <c r="E163" i="11"/>
  <c r="D163" i="11"/>
  <c r="G163" i="11" s="1"/>
  <c r="C163" i="11"/>
  <c r="B163" i="11"/>
  <c r="A163" i="11"/>
  <c r="E162" i="11"/>
  <c r="D162" i="11"/>
  <c r="G162" i="11" s="1"/>
  <c r="C162" i="11"/>
  <c r="B162" i="11"/>
  <c r="A162" i="11"/>
  <c r="E161" i="11"/>
  <c r="D161" i="11"/>
  <c r="G161" i="11" s="1"/>
  <c r="C161" i="11"/>
  <c r="B161" i="11"/>
  <c r="A161" i="11"/>
  <c r="E160" i="11"/>
  <c r="D160" i="11"/>
  <c r="G160" i="11" s="1"/>
  <c r="C160" i="11"/>
  <c r="B160" i="11"/>
  <c r="A160" i="11"/>
  <c r="E159" i="11"/>
  <c r="D159" i="11"/>
  <c r="G159" i="11" s="1"/>
  <c r="C159" i="11"/>
  <c r="B159" i="11"/>
  <c r="A159" i="11"/>
  <c r="E158" i="11"/>
  <c r="D158" i="11"/>
  <c r="G158" i="11" s="1"/>
  <c r="C158" i="11"/>
  <c r="B158" i="11"/>
  <c r="A158" i="11"/>
  <c r="E157" i="11"/>
  <c r="D157" i="11"/>
  <c r="G157" i="11" s="1"/>
  <c r="C157" i="11"/>
  <c r="B157" i="11"/>
  <c r="A157" i="11"/>
  <c r="E156" i="11"/>
  <c r="D156" i="11"/>
  <c r="G156" i="11" s="1"/>
  <c r="C156" i="11"/>
  <c r="B156" i="11"/>
  <c r="A156" i="11"/>
  <c r="E155" i="11"/>
  <c r="D155" i="11"/>
  <c r="G155" i="11" s="1"/>
  <c r="C155" i="11"/>
  <c r="B155" i="11"/>
  <c r="A155" i="11"/>
  <c r="E154" i="11"/>
  <c r="D154" i="11"/>
  <c r="G154" i="11" s="1"/>
  <c r="C154" i="11"/>
  <c r="B154" i="11"/>
  <c r="A154" i="11"/>
  <c r="E153" i="11"/>
  <c r="D153" i="11"/>
  <c r="G153" i="11" s="1"/>
  <c r="C153" i="11"/>
  <c r="B153" i="11"/>
  <c r="A153" i="11"/>
  <c r="E152" i="11"/>
  <c r="D152" i="11"/>
  <c r="G152" i="11" s="1"/>
  <c r="C152" i="11"/>
  <c r="B152" i="11"/>
  <c r="A152" i="11"/>
  <c r="E151" i="11"/>
  <c r="D151" i="11"/>
  <c r="G151" i="11" s="1"/>
  <c r="C151" i="11"/>
  <c r="B151" i="11"/>
  <c r="A151" i="11"/>
  <c r="E150" i="11"/>
  <c r="D150" i="11"/>
  <c r="G150" i="11" s="1"/>
  <c r="C150" i="11"/>
  <c r="B150" i="11"/>
  <c r="A150" i="11"/>
  <c r="E149" i="11"/>
  <c r="D149" i="11"/>
  <c r="G149" i="11" s="1"/>
  <c r="C149" i="11"/>
  <c r="B149" i="11"/>
  <c r="A149" i="11"/>
  <c r="E148" i="11"/>
  <c r="D148" i="11"/>
  <c r="G148" i="11" s="1"/>
  <c r="C148" i="11"/>
  <c r="B148" i="11"/>
  <c r="A148" i="11"/>
  <c r="E147" i="11"/>
  <c r="D147" i="11"/>
  <c r="G147" i="11" s="1"/>
  <c r="C147" i="11"/>
  <c r="B147" i="11"/>
  <c r="A147" i="11"/>
  <c r="E146" i="11"/>
  <c r="D146" i="11"/>
  <c r="G146" i="11" s="1"/>
  <c r="C146" i="11"/>
  <c r="B146" i="11"/>
  <c r="A146" i="11"/>
  <c r="E145" i="11"/>
  <c r="D145" i="11"/>
  <c r="G145" i="11" s="1"/>
  <c r="C145" i="11"/>
  <c r="B145" i="11"/>
  <c r="A145" i="11"/>
  <c r="E144" i="11"/>
  <c r="D144" i="11"/>
  <c r="G144" i="11" s="1"/>
  <c r="C144" i="11"/>
  <c r="B144" i="11"/>
  <c r="A144" i="11"/>
  <c r="E143" i="11"/>
  <c r="D143" i="11"/>
  <c r="G143" i="11" s="1"/>
  <c r="C143" i="11"/>
  <c r="B143" i="11"/>
  <c r="A143" i="11"/>
  <c r="E142" i="11"/>
  <c r="D142" i="11"/>
  <c r="G142" i="11" s="1"/>
  <c r="C142" i="11"/>
  <c r="B142" i="11"/>
  <c r="A142" i="11"/>
  <c r="E141" i="11"/>
  <c r="D141" i="11"/>
  <c r="G141" i="11" s="1"/>
  <c r="C141" i="11"/>
  <c r="B141" i="11"/>
  <c r="A141" i="11"/>
  <c r="E140" i="11"/>
  <c r="D140" i="11"/>
  <c r="G140" i="11" s="1"/>
  <c r="C140" i="11"/>
  <c r="B140" i="11"/>
  <c r="A140" i="11"/>
  <c r="E139" i="11"/>
  <c r="D139" i="11"/>
  <c r="G139" i="11" s="1"/>
  <c r="C139" i="11"/>
  <c r="B139" i="11"/>
  <c r="A139" i="11"/>
  <c r="E138" i="11"/>
  <c r="D138" i="11"/>
  <c r="G138" i="11" s="1"/>
  <c r="C138" i="11"/>
  <c r="B138" i="11"/>
  <c r="A138" i="11"/>
  <c r="E137" i="11"/>
  <c r="D137" i="11"/>
  <c r="G137" i="11" s="1"/>
  <c r="C137" i="11"/>
  <c r="B137" i="11"/>
  <c r="A137" i="11"/>
  <c r="E136" i="11"/>
  <c r="D136" i="11"/>
  <c r="G136" i="11" s="1"/>
  <c r="C136" i="11"/>
  <c r="B136" i="11"/>
  <c r="A136" i="11"/>
  <c r="E135" i="11"/>
  <c r="D135" i="11"/>
  <c r="G135" i="11" s="1"/>
  <c r="C135" i="11"/>
  <c r="B135" i="11"/>
  <c r="A135" i="11"/>
  <c r="E134" i="11"/>
  <c r="D134" i="11"/>
  <c r="G134" i="11" s="1"/>
  <c r="C134" i="11"/>
  <c r="B134" i="11"/>
  <c r="A134" i="11"/>
  <c r="E133" i="11"/>
  <c r="D133" i="11"/>
  <c r="G133" i="11" s="1"/>
  <c r="C133" i="11"/>
  <c r="B133" i="11"/>
  <c r="A133" i="11"/>
  <c r="E132" i="11"/>
  <c r="D132" i="11"/>
  <c r="G132" i="11" s="1"/>
  <c r="C132" i="11"/>
  <c r="B132" i="11"/>
  <c r="A132" i="11"/>
  <c r="E131" i="11"/>
  <c r="D131" i="11"/>
  <c r="G131" i="11" s="1"/>
  <c r="C131" i="11"/>
  <c r="B131" i="11"/>
  <c r="A131" i="11"/>
  <c r="E130" i="11"/>
  <c r="D130" i="11"/>
  <c r="G130" i="11" s="1"/>
  <c r="C130" i="11"/>
  <c r="B130" i="11"/>
  <c r="A130" i="11"/>
  <c r="E129" i="11"/>
  <c r="D129" i="11"/>
  <c r="G129" i="11" s="1"/>
  <c r="C129" i="11"/>
  <c r="B129" i="11"/>
  <c r="A129" i="11"/>
  <c r="E128" i="11"/>
  <c r="D128" i="11"/>
  <c r="G128" i="11" s="1"/>
  <c r="C128" i="11"/>
  <c r="B128" i="11"/>
  <c r="A128" i="11"/>
  <c r="E127" i="11"/>
  <c r="D127" i="11"/>
  <c r="G127" i="11" s="1"/>
  <c r="C127" i="11"/>
  <c r="B127" i="11"/>
  <c r="A127" i="11"/>
  <c r="E126" i="11"/>
  <c r="D126" i="11"/>
  <c r="G126" i="11" s="1"/>
  <c r="C126" i="11"/>
  <c r="B126" i="11"/>
  <c r="A126" i="11"/>
  <c r="E125" i="11"/>
  <c r="D125" i="11"/>
  <c r="G125" i="11" s="1"/>
  <c r="C125" i="11"/>
  <c r="B125" i="11"/>
  <c r="A125" i="11"/>
  <c r="E124" i="11"/>
  <c r="D124" i="11"/>
  <c r="G124" i="11" s="1"/>
  <c r="C124" i="11"/>
  <c r="B124" i="11"/>
  <c r="A124" i="11"/>
  <c r="E123" i="11"/>
  <c r="D123" i="11"/>
  <c r="G123" i="11" s="1"/>
  <c r="C123" i="11"/>
  <c r="B123" i="11"/>
  <c r="A123" i="11"/>
  <c r="E122" i="11"/>
  <c r="D122" i="11"/>
  <c r="G122" i="11" s="1"/>
  <c r="C122" i="11"/>
  <c r="B122" i="11"/>
  <c r="A122" i="11"/>
  <c r="E121" i="11"/>
  <c r="D121" i="11"/>
  <c r="G121" i="11" s="1"/>
  <c r="C121" i="11"/>
  <c r="B121" i="11"/>
  <c r="A121" i="11"/>
  <c r="E120" i="11"/>
  <c r="D120" i="11"/>
  <c r="G120" i="11" s="1"/>
  <c r="C120" i="11"/>
  <c r="B120" i="11"/>
  <c r="A120" i="11"/>
  <c r="E119" i="11"/>
  <c r="D119" i="11"/>
  <c r="G119" i="11" s="1"/>
  <c r="C119" i="11"/>
  <c r="B119" i="11"/>
  <c r="A119" i="11"/>
  <c r="E118" i="11"/>
  <c r="D118" i="11"/>
  <c r="G118" i="11" s="1"/>
  <c r="C118" i="11"/>
  <c r="B118" i="11"/>
  <c r="A118" i="11"/>
  <c r="E117" i="11"/>
  <c r="D117" i="11"/>
  <c r="G117" i="11" s="1"/>
  <c r="C117" i="11"/>
  <c r="B117" i="11"/>
  <c r="A117" i="11"/>
  <c r="E116" i="11"/>
  <c r="D116" i="11"/>
  <c r="G116" i="11" s="1"/>
  <c r="C116" i="11"/>
  <c r="B116" i="11"/>
  <c r="A116" i="11"/>
  <c r="E115" i="11"/>
  <c r="D115" i="11"/>
  <c r="G115" i="11" s="1"/>
  <c r="C115" i="11"/>
  <c r="B115" i="11"/>
  <c r="A115" i="11"/>
  <c r="E114" i="11"/>
  <c r="D114" i="11"/>
  <c r="G114" i="11" s="1"/>
  <c r="C114" i="11"/>
  <c r="B114" i="11"/>
  <c r="A114" i="11"/>
  <c r="E113" i="11"/>
  <c r="D113" i="11"/>
  <c r="G113" i="11" s="1"/>
  <c r="C113" i="11"/>
  <c r="B113" i="11"/>
  <c r="A113" i="11"/>
  <c r="E112" i="11"/>
  <c r="D112" i="11"/>
  <c r="G112" i="11" s="1"/>
  <c r="C112" i="11"/>
  <c r="B112" i="11"/>
  <c r="A112" i="11"/>
  <c r="E111" i="11"/>
  <c r="D111" i="11"/>
  <c r="G111" i="11" s="1"/>
  <c r="C111" i="11"/>
  <c r="B111" i="11"/>
  <c r="A111" i="11"/>
  <c r="E110" i="11"/>
  <c r="D110" i="11"/>
  <c r="G110" i="11" s="1"/>
  <c r="C110" i="11"/>
  <c r="B110" i="11"/>
  <c r="A110" i="11"/>
  <c r="E109" i="11"/>
  <c r="D109" i="11"/>
  <c r="G109" i="11" s="1"/>
  <c r="C109" i="11"/>
  <c r="B109" i="11"/>
  <c r="A109" i="11"/>
  <c r="E108" i="11"/>
  <c r="D108" i="11"/>
  <c r="G108" i="11" s="1"/>
  <c r="C108" i="11"/>
  <c r="B108" i="11"/>
  <c r="A108" i="11"/>
  <c r="E107" i="11"/>
  <c r="D107" i="11"/>
  <c r="G107" i="11" s="1"/>
  <c r="C107" i="11"/>
  <c r="B107" i="11"/>
  <c r="A107" i="11"/>
  <c r="E106" i="11"/>
  <c r="D106" i="11"/>
  <c r="G106" i="11" s="1"/>
  <c r="C106" i="11"/>
  <c r="B106" i="11"/>
  <c r="A106" i="11"/>
  <c r="E105" i="11"/>
  <c r="D105" i="11"/>
  <c r="G105" i="11" s="1"/>
  <c r="C105" i="11"/>
  <c r="B105" i="11"/>
  <c r="A105" i="11"/>
  <c r="E104" i="11"/>
  <c r="D104" i="11"/>
  <c r="G104" i="11" s="1"/>
  <c r="C104" i="11"/>
  <c r="B104" i="11"/>
  <c r="A104" i="11"/>
  <c r="E103" i="11"/>
  <c r="D103" i="11"/>
  <c r="G103" i="11" s="1"/>
  <c r="C103" i="11"/>
  <c r="B103" i="11"/>
  <c r="A103" i="11"/>
  <c r="E102" i="11"/>
  <c r="D102" i="11"/>
  <c r="G102" i="11" s="1"/>
  <c r="C102" i="11"/>
  <c r="B102" i="11"/>
  <c r="A102" i="11"/>
  <c r="E101" i="11"/>
  <c r="D101" i="11"/>
  <c r="G101" i="11" s="1"/>
  <c r="C101" i="11"/>
  <c r="B101" i="11"/>
  <c r="A101" i="11"/>
  <c r="E100" i="11"/>
  <c r="D100" i="11"/>
  <c r="G100" i="11" s="1"/>
  <c r="C100" i="11"/>
  <c r="B100" i="11"/>
  <c r="A100" i="11"/>
  <c r="E99" i="11"/>
  <c r="D99" i="11"/>
  <c r="G99" i="11" s="1"/>
  <c r="C99" i="11"/>
  <c r="B99" i="11"/>
  <c r="A99" i="11"/>
  <c r="E98" i="11"/>
  <c r="D98" i="11"/>
  <c r="G98" i="11" s="1"/>
  <c r="C98" i="11"/>
  <c r="B98" i="11"/>
  <c r="A98" i="11"/>
  <c r="E97" i="11"/>
  <c r="D97" i="11"/>
  <c r="G97" i="11" s="1"/>
  <c r="C97" i="11"/>
  <c r="B97" i="11"/>
  <c r="A97" i="11"/>
  <c r="E96" i="11"/>
  <c r="D96" i="11"/>
  <c r="G96" i="11" s="1"/>
  <c r="C96" i="11"/>
  <c r="B96" i="11"/>
  <c r="A96" i="11"/>
  <c r="E95" i="11"/>
  <c r="D95" i="11"/>
  <c r="G95" i="11" s="1"/>
  <c r="C95" i="11"/>
  <c r="B95" i="11"/>
  <c r="A95" i="11"/>
  <c r="E94" i="11"/>
  <c r="D94" i="11"/>
  <c r="G94" i="11" s="1"/>
  <c r="C94" i="11"/>
  <c r="B94" i="11"/>
  <c r="A94" i="11"/>
  <c r="E93" i="11"/>
  <c r="D93" i="11"/>
  <c r="G93" i="11" s="1"/>
  <c r="C93" i="11"/>
  <c r="B93" i="11"/>
  <c r="A93" i="11"/>
  <c r="E92" i="11"/>
  <c r="D92" i="11"/>
  <c r="G92" i="11" s="1"/>
  <c r="C92" i="11"/>
  <c r="B92" i="11"/>
  <c r="A92" i="11"/>
  <c r="E91" i="11"/>
  <c r="D91" i="11"/>
  <c r="G91" i="11" s="1"/>
  <c r="C91" i="11"/>
  <c r="B91" i="11"/>
  <c r="A91" i="11"/>
  <c r="E90" i="11"/>
  <c r="D90" i="11"/>
  <c r="G90" i="11" s="1"/>
  <c r="C90" i="11"/>
  <c r="B90" i="11"/>
  <c r="A90" i="11"/>
  <c r="E89" i="11"/>
  <c r="D89" i="11"/>
  <c r="G89" i="11" s="1"/>
  <c r="C89" i="11"/>
  <c r="B89" i="11"/>
  <c r="A89" i="11"/>
  <c r="E88" i="11"/>
  <c r="D88" i="11"/>
  <c r="G88" i="11" s="1"/>
  <c r="C88" i="11"/>
  <c r="B88" i="11"/>
  <c r="A88" i="11"/>
  <c r="E87" i="11"/>
  <c r="D87" i="11"/>
  <c r="G87" i="11" s="1"/>
  <c r="C87" i="11"/>
  <c r="B87" i="11"/>
  <c r="A87" i="11"/>
  <c r="E86" i="11"/>
  <c r="D86" i="11"/>
  <c r="G86" i="11" s="1"/>
  <c r="C86" i="11"/>
  <c r="B86" i="11"/>
  <c r="A86" i="11"/>
  <c r="E85" i="11"/>
  <c r="D85" i="11"/>
  <c r="G85" i="11" s="1"/>
  <c r="C85" i="11"/>
  <c r="B85" i="11"/>
  <c r="A85" i="11"/>
  <c r="E84" i="11"/>
  <c r="D84" i="11"/>
  <c r="G84" i="11" s="1"/>
  <c r="C84" i="11"/>
  <c r="B84" i="11"/>
  <c r="A84" i="11"/>
  <c r="E83" i="11"/>
  <c r="D83" i="11"/>
  <c r="G83" i="11" s="1"/>
  <c r="C83" i="11"/>
  <c r="B83" i="11"/>
  <c r="A83" i="11"/>
  <c r="E82" i="11"/>
  <c r="D82" i="11"/>
  <c r="G82" i="11" s="1"/>
  <c r="C82" i="11"/>
  <c r="B82" i="11"/>
  <c r="A82" i="11"/>
  <c r="E81" i="11"/>
  <c r="D81" i="11"/>
  <c r="G81" i="11" s="1"/>
  <c r="C81" i="11"/>
  <c r="B81" i="11"/>
  <c r="A81" i="11"/>
  <c r="E80" i="11"/>
  <c r="D80" i="11"/>
  <c r="G80" i="11" s="1"/>
  <c r="C80" i="11"/>
  <c r="B80" i="11"/>
  <c r="A80" i="11"/>
  <c r="E79" i="11"/>
  <c r="D79" i="11"/>
  <c r="G79" i="11" s="1"/>
  <c r="C79" i="11"/>
  <c r="B79" i="11"/>
  <c r="A79" i="11"/>
  <c r="E78" i="11"/>
  <c r="D78" i="11"/>
  <c r="G78" i="11" s="1"/>
  <c r="C78" i="11"/>
  <c r="B78" i="11"/>
  <c r="A78" i="11"/>
  <c r="E77" i="11"/>
  <c r="D77" i="11"/>
  <c r="G77" i="11" s="1"/>
  <c r="C77" i="11"/>
  <c r="B77" i="11"/>
  <c r="A77" i="11"/>
  <c r="E76" i="11"/>
  <c r="D76" i="11"/>
  <c r="G76" i="11" s="1"/>
  <c r="C76" i="11"/>
  <c r="B76" i="11"/>
  <c r="A76" i="11"/>
  <c r="E75" i="11"/>
  <c r="D75" i="11"/>
  <c r="G75" i="11" s="1"/>
  <c r="C75" i="11"/>
  <c r="B75" i="11"/>
  <c r="A75" i="11"/>
  <c r="E74" i="11"/>
  <c r="D74" i="11"/>
  <c r="G74" i="11" s="1"/>
  <c r="C74" i="11"/>
  <c r="B74" i="11"/>
  <c r="A74" i="11"/>
  <c r="E73" i="11"/>
  <c r="D73" i="11"/>
  <c r="G73" i="11" s="1"/>
  <c r="C73" i="11"/>
  <c r="B73" i="11"/>
  <c r="A73" i="11"/>
  <c r="E72" i="11"/>
  <c r="D72" i="11"/>
  <c r="G72" i="11" s="1"/>
  <c r="C72" i="11"/>
  <c r="B72" i="11"/>
  <c r="A72" i="11"/>
  <c r="E71" i="11"/>
  <c r="D71" i="11"/>
  <c r="G71" i="11" s="1"/>
  <c r="C71" i="11"/>
  <c r="B71" i="11"/>
  <c r="A71" i="11"/>
  <c r="E70" i="11"/>
  <c r="D70" i="11"/>
  <c r="G70" i="11" s="1"/>
  <c r="C70" i="11"/>
  <c r="B70" i="11"/>
  <c r="A70" i="11"/>
  <c r="E69" i="11"/>
  <c r="D69" i="11"/>
  <c r="G69" i="11" s="1"/>
  <c r="C69" i="11"/>
  <c r="B69" i="11"/>
  <c r="A69" i="11"/>
  <c r="E68" i="11"/>
  <c r="D68" i="11"/>
  <c r="G68" i="11" s="1"/>
  <c r="C68" i="11"/>
  <c r="B68" i="11"/>
  <c r="A68" i="11"/>
  <c r="E67" i="11"/>
  <c r="D67" i="11"/>
  <c r="G67" i="11" s="1"/>
  <c r="C67" i="11"/>
  <c r="B67" i="11"/>
  <c r="A67" i="11"/>
  <c r="E66" i="11"/>
  <c r="D66" i="11"/>
  <c r="G66" i="11" s="1"/>
  <c r="C66" i="11"/>
  <c r="B66" i="11"/>
  <c r="A66" i="11"/>
  <c r="E65" i="11"/>
  <c r="D65" i="11"/>
  <c r="G65" i="11" s="1"/>
  <c r="C65" i="11"/>
  <c r="B65" i="11"/>
  <c r="A65" i="11"/>
  <c r="E64" i="11"/>
  <c r="D64" i="11"/>
  <c r="G64" i="11" s="1"/>
  <c r="C64" i="11"/>
  <c r="B64" i="11"/>
  <c r="A64" i="11"/>
  <c r="E63" i="11"/>
  <c r="D63" i="11"/>
  <c r="G63" i="11" s="1"/>
  <c r="C63" i="11"/>
  <c r="B63" i="11"/>
  <c r="A63" i="11"/>
  <c r="E62" i="11"/>
  <c r="D62" i="11"/>
  <c r="G62" i="11" s="1"/>
  <c r="C62" i="11"/>
  <c r="B62" i="11"/>
  <c r="A62" i="11"/>
  <c r="E61" i="11"/>
  <c r="D61" i="11"/>
  <c r="G61" i="11" s="1"/>
  <c r="C61" i="11"/>
  <c r="B61" i="11"/>
  <c r="A61" i="11"/>
  <c r="E60" i="11"/>
  <c r="D60" i="11"/>
  <c r="G60" i="11" s="1"/>
  <c r="C60" i="11"/>
  <c r="B60" i="11"/>
  <c r="A60" i="11"/>
  <c r="E59" i="11"/>
  <c r="D59" i="11"/>
  <c r="G59" i="11" s="1"/>
  <c r="C59" i="11"/>
  <c r="B59" i="11"/>
  <c r="A59" i="11"/>
  <c r="E58" i="11"/>
  <c r="D58" i="11"/>
  <c r="G58" i="11" s="1"/>
  <c r="C58" i="11"/>
  <c r="B58" i="11"/>
  <c r="A58" i="11"/>
  <c r="E57" i="11"/>
  <c r="D57" i="11"/>
  <c r="G57" i="11" s="1"/>
  <c r="C57" i="11"/>
  <c r="B57" i="11"/>
  <c r="A57" i="11"/>
  <c r="E56" i="11"/>
  <c r="D56" i="11"/>
  <c r="G56" i="11" s="1"/>
  <c r="C56" i="11"/>
  <c r="B56" i="11"/>
  <c r="A56" i="11"/>
  <c r="E55" i="11"/>
  <c r="D55" i="11"/>
  <c r="G55" i="11" s="1"/>
  <c r="C55" i="11"/>
  <c r="B55" i="11"/>
  <c r="A55" i="11"/>
  <c r="E54" i="11"/>
  <c r="D54" i="11"/>
  <c r="G54" i="11" s="1"/>
  <c r="C54" i="11"/>
  <c r="B54" i="11"/>
  <c r="A54" i="11"/>
  <c r="E53" i="11"/>
  <c r="D53" i="11"/>
  <c r="G53" i="11" s="1"/>
  <c r="C53" i="11"/>
  <c r="B53" i="11"/>
  <c r="A53" i="11"/>
  <c r="E52" i="11"/>
  <c r="D52" i="11"/>
  <c r="G52" i="11" s="1"/>
  <c r="C52" i="11"/>
  <c r="B52" i="11"/>
  <c r="A52" i="11"/>
  <c r="E51" i="11"/>
  <c r="D51" i="11"/>
  <c r="G51" i="11" s="1"/>
  <c r="C51" i="11"/>
  <c r="B51" i="11"/>
  <c r="A51" i="11"/>
  <c r="E50" i="11"/>
  <c r="D50" i="11"/>
  <c r="G50" i="11" s="1"/>
  <c r="C50" i="11"/>
  <c r="B50" i="11"/>
  <c r="A50" i="11"/>
  <c r="E49" i="11"/>
  <c r="D49" i="11"/>
  <c r="G49" i="11" s="1"/>
  <c r="C49" i="11"/>
  <c r="B49" i="11"/>
  <c r="A49" i="11"/>
  <c r="E48" i="11"/>
  <c r="D48" i="11"/>
  <c r="G48" i="11" s="1"/>
  <c r="C48" i="11"/>
  <c r="B48" i="11"/>
  <c r="A48" i="11"/>
  <c r="E47" i="11"/>
  <c r="D47" i="11"/>
  <c r="G47" i="11" s="1"/>
  <c r="C47" i="11"/>
  <c r="B47" i="11"/>
  <c r="A47" i="11"/>
  <c r="E46" i="11"/>
  <c r="D46" i="11"/>
  <c r="G46" i="11" s="1"/>
  <c r="C46" i="11"/>
  <c r="B46" i="11"/>
  <c r="A46" i="11"/>
  <c r="E45" i="11"/>
  <c r="D45" i="11"/>
  <c r="G45" i="11" s="1"/>
  <c r="C45" i="11"/>
  <c r="B45" i="11"/>
  <c r="A45" i="11"/>
  <c r="E44" i="11"/>
  <c r="D44" i="11"/>
  <c r="G44" i="11" s="1"/>
  <c r="C44" i="11"/>
  <c r="B44" i="11"/>
  <c r="A44" i="11"/>
  <c r="E43" i="11"/>
  <c r="D43" i="11"/>
  <c r="G43" i="11" s="1"/>
  <c r="C43" i="11"/>
  <c r="B43" i="11"/>
  <c r="A43" i="11"/>
  <c r="E42" i="11"/>
  <c r="D42" i="11"/>
  <c r="G42" i="11" s="1"/>
  <c r="C42" i="11"/>
  <c r="B42" i="11"/>
  <c r="A42" i="11"/>
  <c r="E41" i="11"/>
  <c r="D41" i="11"/>
  <c r="G41" i="11" s="1"/>
  <c r="C41" i="11"/>
  <c r="B41" i="11"/>
  <c r="A41" i="11"/>
  <c r="E40" i="11"/>
  <c r="D40" i="11"/>
  <c r="G40" i="11" s="1"/>
  <c r="C40" i="11"/>
  <c r="B40" i="11"/>
  <c r="A40" i="11"/>
  <c r="E39" i="11"/>
  <c r="D39" i="11"/>
  <c r="G39" i="11" s="1"/>
  <c r="C39" i="11"/>
  <c r="B39" i="11"/>
  <c r="A39" i="11"/>
  <c r="E38" i="11"/>
  <c r="D38" i="11"/>
  <c r="G38" i="11" s="1"/>
  <c r="C38" i="11"/>
  <c r="B38" i="11"/>
  <c r="A38" i="11"/>
  <c r="E37" i="11"/>
  <c r="D37" i="11"/>
  <c r="G37" i="11" s="1"/>
  <c r="C37" i="11"/>
  <c r="B37" i="11"/>
  <c r="A37" i="11"/>
  <c r="E36" i="11"/>
  <c r="D36" i="11"/>
  <c r="G36" i="11" s="1"/>
  <c r="C36" i="11"/>
  <c r="B36" i="11"/>
  <c r="A36" i="11"/>
  <c r="E35" i="11"/>
  <c r="D35" i="11"/>
  <c r="G35" i="11" s="1"/>
  <c r="C35" i="11"/>
  <c r="B35" i="11"/>
  <c r="A35" i="11"/>
  <c r="E34" i="11"/>
  <c r="D34" i="11"/>
  <c r="G34" i="11" s="1"/>
  <c r="C34" i="11"/>
  <c r="B34" i="11"/>
  <c r="A34" i="11"/>
  <c r="E33" i="11"/>
  <c r="D33" i="11"/>
  <c r="G33" i="11" s="1"/>
  <c r="C33" i="11"/>
  <c r="B33" i="11"/>
  <c r="A33" i="11"/>
  <c r="E32" i="11"/>
  <c r="D32" i="11"/>
  <c r="G32" i="11" s="1"/>
  <c r="C32" i="11"/>
  <c r="B32" i="11"/>
  <c r="A32" i="11"/>
  <c r="E31" i="11"/>
  <c r="D31" i="11"/>
  <c r="G31" i="11" s="1"/>
  <c r="C31" i="11"/>
  <c r="B31" i="11"/>
  <c r="A31" i="11"/>
  <c r="E30" i="11"/>
  <c r="D30" i="11"/>
  <c r="G30" i="11" s="1"/>
  <c r="C30" i="11"/>
  <c r="B30" i="11"/>
  <c r="A30" i="11"/>
  <c r="E29" i="11"/>
  <c r="D29" i="11"/>
  <c r="G29" i="11" s="1"/>
  <c r="C29" i="11"/>
  <c r="B29" i="11"/>
  <c r="A29" i="11"/>
  <c r="E28" i="11"/>
  <c r="D28" i="11"/>
  <c r="G28" i="11" s="1"/>
  <c r="C28" i="11"/>
  <c r="B28" i="11"/>
  <c r="A28" i="11"/>
  <c r="E27" i="11"/>
  <c r="D27" i="11"/>
  <c r="G27" i="11" s="1"/>
  <c r="C27" i="11"/>
  <c r="B27" i="11"/>
  <c r="A27" i="11"/>
  <c r="E26" i="11"/>
  <c r="D26" i="11"/>
  <c r="G26" i="11" s="1"/>
  <c r="C26" i="11"/>
  <c r="B26" i="11"/>
  <c r="A26" i="11"/>
  <c r="E25" i="11"/>
  <c r="D25" i="11"/>
  <c r="G25" i="11" s="1"/>
  <c r="C25" i="11"/>
  <c r="B25" i="11"/>
  <c r="A25" i="11"/>
  <c r="E24" i="11"/>
  <c r="D24" i="11"/>
  <c r="G24" i="11" s="1"/>
  <c r="C24" i="11"/>
  <c r="B24" i="11"/>
  <c r="A24" i="11"/>
  <c r="E23" i="11"/>
  <c r="D23" i="11"/>
  <c r="G23" i="11" s="1"/>
  <c r="C23" i="11"/>
  <c r="B23" i="11"/>
  <c r="A23" i="11"/>
  <c r="E22" i="11"/>
  <c r="D22" i="11"/>
  <c r="G22" i="11" s="1"/>
  <c r="C22" i="11"/>
  <c r="B22" i="11"/>
  <c r="A22" i="11"/>
  <c r="E21" i="11"/>
  <c r="D21" i="11"/>
  <c r="G21" i="11" s="1"/>
  <c r="C21" i="11"/>
  <c r="B21" i="11"/>
  <c r="A21" i="11"/>
  <c r="E20" i="11"/>
  <c r="D20" i="11"/>
  <c r="G20" i="11" s="1"/>
  <c r="C20" i="11"/>
  <c r="B20" i="11"/>
  <c r="A20" i="11"/>
  <c r="E19" i="11"/>
  <c r="D19" i="11"/>
  <c r="G19" i="11" s="1"/>
  <c r="C19" i="11"/>
  <c r="B19" i="11"/>
  <c r="A19" i="11"/>
  <c r="E18" i="11"/>
  <c r="D18" i="11"/>
  <c r="G18" i="11" s="1"/>
  <c r="C18" i="11"/>
  <c r="B18" i="11"/>
  <c r="A18" i="11"/>
  <c r="E17" i="11"/>
  <c r="D17" i="11"/>
  <c r="G17" i="11" s="1"/>
  <c r="C17" i="11"/>
  <c r="B17" i="11"/>
  <c r="A17" i="11"/>
  <c r="E16" i="11"/>
  <c r="D16" i="11"/>
  <c r="G16" i="11" s="1"/>
  <c r="C16" i="11"/>
  <c r="B16" i="11"/>
  <c r="A16" i="11"/>
  <c r="E15" i="11"/>
  <c r="D15" i="11"/>
  <c r="G15" i="11" s="1"/>
  <c r="C15" i="11"/>
  <c r="B15" i="11"/>
  <c r="A15" i="11"/>
  <c r="E14" i="11"/>
  <c r="D14" i="11"/>
  <c r="G14" i="11" s="1"/>
  <c r="C14" i="11"/>
  <c r="B14" i="11"/>
  <c r="A14" i="11"/>
  <c r="E13" i="11"/>
  <c r="D13" i="11"/>
  <c r="G13" i="11" s="1"/>
  <c r="C13" i="11"/>
  <c r="B13" i="11"/>
  <c r="A13" i="11"/>
  <c r="E12" i="11"/>
  <c r="D12" i="11"/>
  <c r="G12" i="11" s="1"/>
  <c r="C12" i="11"/>
  <c r="B12" i="11"/>
  <c r="A12" i="11"/>
  <c r="E11" i="11"/>
  <c r="D11" i="11"/>
  <c r="G11" i="11" s="1"/>
  <c r="C11" i="11"/>
  <c r="B11" i="11"/>
  <c r="A11" i="11"/>
  <c r="E10" i="11"/>
  <c r="D10" i="11"/>
  <c r="G10" i="11" s="1"/>
  <c r="C10" i="11"/>
  <c r="B10" i="11"/>
  <c r="A10" i="11"/>
  <c r="E9" i="11"/>
  <c r="D9" i="11"/>
  <c r="G9" i="11" s="1"/>
  <c r="C9" i="11"/>
  <c r="B9" i="11"/>
  <c r="A9" i="11"/>
  <c r="E8" i="11"/>
  <c r="D8" i="11"/>
  <c r="G8" i="11" s="1"/>
  <c r="C8" i="11"/>
  <c r="B8" i="11"/>
  <c r="A8" i="11"/>
  <c r="E7" i="11"/>
  <c r="D7" i="11"/>
  <c r="G7" i="11" s="1"/>
  <c r="C7" i="11"/>
  <c r="B7" i="11"/>
  <c r="A7" i="11"/>
  <c r="E6" i="11"/>
  <c r="D6" i="11"/>
  <c r="G6" i="11" s="1"/>
  <c r="C6" i="11"/>
  <c r="B6" i="11"/>
  <c r="A6" i="11"/>
  <c r="E5" i="11"/>
  <c r="D5" i="11"/>
  <c r="G5" i="11" s="1"/>
  <c r="C5" i="11"/>
  <c r="B5" i="11"/>
  <c r="A5" i="11"/>
  <c r="E4" i="11"/>
  <c r="D4" i="11"/>
  <c r="C4" i="11"/>
  <c r="B4" i="11"/>
  <c r="A4" i="11"/>
  <c r="E503" i="8"/>
  <c r="P503" i="8" s="1"/>
  <c r="D503" i="8"/>
  <c r="O503" i="8" s="1"/>
  <c r="C503" i="8"/>
  <c r="N503" i="8" s="1"/>
  <c r="B503" i="8"/>
  <c r="A503" i="8"/>
  <c r="E502" i="8"/>
  <c r="P502" i="8" s="1"/>
  <c r="D502" i="8"/>
  <c r="O502" i="8" s="1"/>
  <c r="C502" i="8"/>
  <c r="N502" i="8" s="1"/>
  <c r="B502" i="8"/>
  <c r="A502" i="8"/>
  <c r="E501" i="8"/>
  <c r="P501" i="8" s="1"/>
  <c r="D501" i="8"/>
  <c r="O501" i="8" s="1"/>
  <c r="C501" i="8"/>
  <c r="N501" i="8" s="1"/>
  <c r="B501" i="8"/>
  <c r="A501" i="8"/>
  <c r="E500" i="8"/>
  <c r="P500" i="8" s="1"/>
  <c r="D500" i="8"/>
  <c r="O500" i="8" s="1"/>
  <c r="C500" i="8"/>
  <c r="N500" i="8" s="1"/>
  <c r="B500" i="8"/>
  <c r="A500" i="8"/>
  <c r="E499" i="8"/>
  <c r="P499" i="8" s="1"/>
  <c r="D499" i="8"/>
  <c r="O499" i="8" s="1"/>
  <c r="C499" i="8"/>
  <c r="N499" i="8" s="1"/>
  <c r="B499" i="8"/>
  <c r="A499" i="8"/>
  <c r="E498" i="8"/>
  <c r="P498" i="8" s="1"/>
  <c r="D498" i="8"/>
  <c r="O498" i="8" s="1"/>
  <c r="C498" i="8"/>
  <c r="N498" i="8" s="1"/>
  <c r="B498" i="8"/>
  <c r="A498" i="8"/>
  <c r="E497" i="8"/>
  <c r="P497" i="8" s="1"/>
  <c r="D497" i="8"/>
  <c r="O497" i="8" s="1"/>
  <c r="C497" i="8"/>
  <c r="N497" i="8" s="1"/>
  <c r="B497" i="8"/>
  <c r="A497" i="8"/>
  <c r="E496" i="8"/>
  <c r="P496" i="8" s="1"/>
  <c r="D496" i="8"/>
  <c r="O496" i="8" s="1"/>
  <c r="C496" i="8"/>
  <c r="N496" i="8" s="1"/>
  <c r="B496" i="8"/>
  <c r="A496" i="8"/>
  <c r="E495" i="8"/>
  <c r="P495" i="8" s="1"/>
  <c r="D495" i="8"/>
  <c r="O495" i="8" s="1"/>
  <c r="C495" i="8"/>
  <c r="N495" i="8" s="1"/>
  <c r="B495" i="8"/>
  <c r="A495" i="8"/>
  <c r="E494" i="8"/>
  <c r="P494" i="8" s="1"/>
  <c r="D494" i="8"/>
  <c r="O494" i="8" s="1"/>
  <c r="C494" i="8"/>
  <c r="N494" i="8" s="1"/>
  <c r="B494" i="8"/>
  <c r="A494" i="8"/>
  <c r="E493" i="8"/>
  <c r="P493" i="8" s="1"/>
  <c r="D493" i="8"/>
  <c r="O493" i="8" s="1"/>
  <c r="C493" i="8"/>
  <c r="N493" i="8" s="1"/>
  <c r="B493" i="8"/>
  <c r="A493" i="8"/>
  <c r="E492" i="8"/>
  <c r="P492" i="8" s="1"/>
  <c r="D492" i="8"/>
  <c r="O492" i="8" s="1"/>
  <c r="C492" i="8"/>
  <c r="N492" i="8" s="1"/>
  <c r="B492" i="8"/>
  <c r="A492" i="8"/>
  <c r="E491" i="8"/>
  <c r="P491" i="8" s="1"/>
  <c r="D491" i="8"/>
  <c r="O491" i="8" s="1"/>
  <c r="C491" i="8"/>
  <c r="N491" i="8" s="1"/>
  <c r="B491" i="8"/>
  <c r="A491" i="8"/>
  <c r="E490" i="8"/>
  <c r="P490" i="8" s="1"/>
  <c r="D490" i="8"/>
  <c r="O490" i="8" s="1"/>
  <c r="C490" i="8"/>
  <c r="N490" i="8" s="1"/>
  <c r="B490" i="8"/>
  <c r="A490" i="8"/>
  <c r="E489" i="8"/>
  <c r="P489" i="8" s="1"/>
  <c r="D489" i="8"/>
  <c r="O489" i="8" s="1"/>
  <c r="C489" i="8"/>
  <c r="N489" i="8" s="1"/>
  <c r="B489" i="8"/>
  <c r="A489" i="8"/>
  <c r="E488" i="8"/>
  <c r="P488" i="8" s="1"/>
  <c r="D488" i="8"/>
  <c r="O488" i="8" s="1"/>
  <c r="C488" i="8"/>
  <c r="N488" i="8" s="1"/>
  <c r="B488" i="8"/>
  <c r="A488" i="8"/>
  <c r="E487" i="8"/>
  <c r="P487" i="8" s="1"/>
  <c r="D487" i="8"/>
  <c r="O487" i="8" s="1"/>
  <c r="C487" i="8"/>
  <c r="N487" i="8" s="1"/>
  <c r="B487" i="8"/>
  <c r="A487" i="8"/>
  <c r="E486" i="8"/>
  <c r="P486" i="8" s="1"/>
  <c r="D486" i="8"/>
  <c r="O486" i="8" s="1"/>
  <c r="C486" i="8"/>
  <c r="N486" i="8" s="1"/>
  <c r="B486" i="8"/>
  <c r="A486" i="8"/>
  <c r="E485" i="8"/>
  <c r="P485" i="8" s="1"/>
  <c r="D485" i="8"/>
  <c r="O485" i="8" s="1"/>
  <c r="C485" i="8"/>
  <c r="N485" i="8" s="1"/>
  <c r="B485" i="8"/>
  <c r="A485" i="8"/>
  <c r="E484" i="8"/>
  <c r="P484" i="8" s="1"/>
  <c r="D484" i="8"/>
  <c r="O484" i="8" s="1"/>
  <c r="C484" i="8"/>
  <c r="N484" i="8" s="1"/>
  <c r="B484" i="8"/>
  <c r="A484" i="8"/>
  <c r="E483" i="8"/>
  <c r="P483" i="8" s="1"/>
  <c r="D483" i="8"/>
  <c r="O483" i="8" s="1"/>
  <c r="C483" i="8"/>
  <c r="N483" i="8" s="1"/>
  <c r="B483" i="8"/>
  <c r="A483" i="8"/>
  <c r="E482" i="8"/>
  <c r="P482" i="8" s="1"/>
  <c r="D482" i="8"/>
  <c r="O482" i="8" s="1"/>
  <c r="C482" i="8"/>
  <c r="N482" i="8" s="1"/>
  <c r="B482" i="8"/>
  <c r="A482" i="8"/>
  <c r="E481" i="8"/>
  <c r="P481" i="8" s="1"/>
  <c r="D481" i="8"/>
  <c r="O481" i="8" s="1"/>
  <c r="C481" i="8"/>
  <c r="N481" i="8" s="1"/>
  <c r="B481" i="8"/>
  <c r="A481" i="8"/>
  <c r="E480" i="8"/>
  <c r="P480" i="8" s="1"/>
  <c r="D480" i="8"/>
  <c r="O480" i="8" s="1"/>
  <c r="C480" i="8"/>
  <c r="N480" i="8" s="1"/>
  <c r="B480" i="8"/>
  <c r="A480" i="8"/>
  <c r="E479" i="8"/>
  <c r="P479" i="8" s="1"/>
  <c r="D479" i="8"/>
  <c r="O479" i="8" s="1"/>
  <c r="C479" i="8"/>
  <c r="N479" i="8" s="1"/>
  <c r="B479" i="8"/>
  <c r="A479" i="8"/>
  <c r="E478" i="8"/>
  <c r="P478" i="8" s="1"/>
  <c r="D478" i="8"/>
  <c r="O478" i="8" s="1"/>
  <c r="C478" i="8"/>
  <c r="N478" i="8" s="1"/>
  <c r="B478" i="8"/>
  <c r="A478" i="8"/>
  <c r="E477" i="8"/>
  <c r="P477" i="8" s="1"/>
  <c r="D477" i="8"/>
  <c r="O477" i="8" s="1"/>
  <c r="C477" i="8"/>
  <c r="N477" i="8" s="1"/>
  <c r="B477" i="8"/>
  <c r="A477" i="8"/>
  <c r="E476" i="8"/>
  <c r="P476" i="8" s="1"/>
  <c r="D476" i="8"/>
  <c r="O476" i="8" s="1"/>
  <c r="C476" i="8"/>
  <c r="N476" i="8" s="1"/>
  <c r="B476" i="8"/>
  <c r="A476" i="8"/>
  <c r="E475" i="8"/>
  <c r="P475" i="8" s="1"/>
  <c r="D475" i="8"/>
  <c r="O475" i="8" s="1"/>
  <c r="C475" i="8"/>
  <c r="N475" i="8" s="1"/>
  <c r="B475" i="8"/>
  <c r="A475" i="8"/>
  <c r="E474" i="8"/>
  <c r="P474" i="8" s="1"/>
  <c r="D474" i="8"/>
  <c r="O474" i="8" s="1"/>
  <c r="C474" i="8"/>
  <c r="N474" i="8" s="1"/>
  <c r="B474" i="8"/>
  <c r="A474" i="8"/>
  <c r="E473" i="8"/>
  <c r="P473" i="8" s="1"/>
  <c r="D473" i="8"/>
  <c r="O473" i="8" s="1"/>
  <c r="C473" i="8"/>
  <c r="N473" i="8" s="1"/>
  <c r="B473" i="8"/>
  <c r="A473" i="8"/>
  <c r="E472" i="8"/>
  <c r="P472" i="8" s="1"/>
  <c r="D472" i="8"/>
  <c r="O472" i="8" s="1"/>
  <c r="C472" i="8"/>
  <c r="N472" i="8" s="1"/>
  <c r="B472" i="8"/>
  <c r="A472" i="8"/>
  <c r="E471" i="8"/>
  <c r="P471" i="8" s="1"/>
  <c r="D471" i="8"/>
  <c r="O471" i="8" s="1"/>
  <c r="C471" i="8"/>
  <c r="N471" i="8" s="1"/>
  <c r="B471" i="8"/>
  <c r="A471" i="8"/>
  <c r="E470" i="8"/>
  <c r="P470" i="8" s="1"/>
  <c r="D470" i="8"/>
  <c r="O470" i="8" s="1"/>
  <c r="C470" i="8"/>
  <c r="N470" i="8" s="1"/>
  <c r="B470" i="8"/>
  <c r="A470" i="8"/>
  <c r="E469" i="8"/>
  <c r="P469" i="8" s="1"/>
  <c r="D469" i="8"/>
  <c r="O469" i="8" s="1"/>
  <c r="C469" i="8"/>
  <c r="N469" i="8" s="1"/>
  <c r="B469" i="8"/>
  <c r="A469" i="8"/>
  <c r="E468" i="8"/>
  <c r="P468" i="8" s="1"/>
  <c r="D468" i="8"/>
  <c r="O468" i="8" s="1"/>
  <c r="C468" i="8"/>
  <c r="N468" i="8" s="1"/>
  <c r="B468" i="8"/>
  <c r="A468" i="8"/>
  <c r="E467" i="8"/>
  <c r="P467" i="8" s="1"/>
  <c r="D467" i="8"/>
  <c r="O467" i="8" s="1"/>
  <c r="C467" i="8"/>
  <c r="N467" i="8" s="1"/>
  <c r="B467" i="8"/>
  <c r="A467" i="8"/>
  <c r="E466" i="8"/>
  <c r="P466" i="8" s="1"/>
  <c r="D466" i="8"/>
  <c r="O466" i="8" s="1"/>
  <c r="C466" i="8"/>
  <c r="N466" i="8" s="1"/>
  <c r="B466" i="8"/>
  <c r="A466" i="8"/>
  <c r="E465" i="8"/>
  <c r="P465" i="8" s="1"/>
  <c r="D465" i="8"/>
  <c r="O465" i="8" s="1"/>
  <c r="C465" i="8"/>
  <c r="N465" i="8" s="1"/>
  <c r="B465" i="8"/>
  <c r="A465" i="8"/>
  <c r="E464" i="8"/>
  <c r="P464" i="8" s="1"/>
  <c r="D464" i="8"/>
  <c r="O464" i="8" s="1"/>
  <c r="C464" i="8"/>
  <c r="N464" i="8" s="1"/>
  <c r="B464" i="8"/>
  <c r="A464" i="8"/>
  <c r="E463" i="8"/>
  <c r="P463" i="8" s="1"/>
  <c r="D463" i="8"/>
  <c r="O463" i="8" s="1"/>
  <c r="C463" i="8"/>
  <c r="N463" i="8" s="1"/>
  <c r="B463" i="8"/>
  <c r="A463" i="8"/>
  <c r="E462" i="8"/>
  <c r="P462" i="8" s="1"/>
  <c r="D462" i="8"/>
  <c r="O462" i="8" s="1"/>
  <c r="C462" i="8"/>
  <c r="N462" i="8" s="1"/>
  <c r="B462" i="8"/>
  <c r="A462" i="8"/>
  <c r="E461" i="8"/>
  <c r="P461" i="8" s="1"/>
  <c r="D461" i="8"/>
  <c r="O461" i="8" s="1"/>
  <c r="C461" i="8"/>
  <c r="N461" i="8" s="1"/>
  <c r="B461" i="8"/>
  <c r="A461" i="8"/>
  <c r="E460" i="8"/>
  <c r="P460" i="8" s="1"/>
  <c r="D460" i="8"/>
  <c r="O460" i="8" s="1"/>
  <c r="C460" i="8"/>
  <c r="N460" i="8" s="1"/>
  <c r="B460" i="8"/>
  <c r="A460" i="8"/>
  <c r="E459" i="8"/>
  <c r="P459" i="8" s="1"/>
  <c r="D459" i="8"/>
  <c r="O459" i="8" s="1"/>
  <c r="C459" i="8"/>
  <c r="N459" i="8" s="1"/>
  <c r="B459" i="8"/>
  <c r="A459" i="8"/>
  <c r="E458" i="8"/>
  <c r="P458" i="8" s="1"/>
  <c r="D458" i="8"/>
  <c r="O458" i="8" s="1"/>
  <c r="C458" i="8"/>
  <c r="N458" i="8" s="1"/>
  <c r="B458" i="8"/>
  <c r="A458" i="8"/>
  <c r="E457" i="8"/>
  <c r="P457" i="8" s="1"/>
  <c r="D457" i="8"/>
  <c r="O457" i="8" s="1"/>
  <c r="C457" i="8"/>
  <c r="N457" i="8" s="1"/>
  <c r="B457" i="8"/>
  <c r="A457" i="8"/>
  <c r="E456" i="8"/>
  <c r="P456" i="8" s="1"/>
  <c r="D456" i="8"/>
  <c r="O456" i="8" s="1"/>
  <c r="C456" i="8"/>
  <c r="N456" i="8" s="1"/>
  <c r="B456" i="8"/>
  <c r="A456" i="8"/>
  <c r="E455" i="8"/>
  <c r="P455" i="8" s="1"/>
  <c r="D455" i="8"/>
  <c r="O455" i="8" s="1"/>
  <c r="C455" i="8"/>
  <c r="N455" i="8" s="1"/>
  <c r="B455" i="8"/>
  <c r="A455" i="8"/>
  <c r="E454" i="8"/>
  <c r="P454" i="8" s="1"/>
  <c r="D454" i="8"/>
  <c r="O454" i="8" s="1"/>
  <c r="C454" i="8"/>
  <c r="N454" i="8" s="1"/>
  <c r="B454" i="8"/>
  <c r="A454" i="8"/>
  <c r="E453" i="8"/>
  <c r="P453" i="8" s="1"/>
  <c r="D453" i="8"/>
  <c r="O453" i="8" s="1"/>
  <c r="C453" i="8"/>
  <c r="N453" i="8" s="1"/>
  <c r="B453" i="8"/>
  <c r="A453" i="8"/>
  <c r="E452" i="8"/>
  <c r="P452" i="8" s="1"/>
  <c r="D452" i="8"/>
  <c r="O452" i="8" s="1"/>
  <c r="C452" i="8"/>
  <c r="N452" i="8" s="1"/>
  <c r="B452" i="8"/>
  <c r="A452" i="8"/>
  <c r="E451" i="8"/>
  <c r="P451" i="8" s="1"/>
  <c r="D451" i="8"/>
  <c r="O451" i="8" s="1"/>
  <c r="C451" i="8"/>
  <c r="N451" i="8" s="1"/>
  <c r="B451" i="8"/>
  <c r="A451" i="8"/>
  <c r="E450" i="8"/>
  <c r="P450" i="8" s="1"/>
  <c r="D450" i="8"/>
  <c r="O450" i="8" s="1"/>
  <c r="C450" i="8"/>
  <c r="N450" i="8" s="1"/>
  <c r="B450" i="8"/>
  <c r="A450" i="8"/>
  <c r="E449" i="8"/>
  <c r="P449" i="8" s="1"/>
  <c r="D449" i="8"/>
  <c r="O449" i="8" s="1"/>
  <c r="C449" i="8"/>
  <c r="N449" i="8" s="1"/>
  <c r="B449" i="8"/>
  <c r="A449" i="8"/>
  <c r="E448" i="8"/>
  <c r="P448" i="8" s="1"/>
  <c r="D448" i="8"/>
  <c r="O448" i="8" s="1"/>
  <c r="C448" i="8"/>
  <c r="N448" i="8" s="1"/>
  <c r="B448" i="8"/>
  <c r="A448" i="8"/>
  <c r="E447" i="8"/>
  <c r="P447" i="8" s="1"/>
  <c r="D447" i="8"/>
  <c r="O447" i="8" s="1"/>
  <c r="C447" i="8"/>
  <c r="N447" i="8" s="1"/>
  <c r="B447" i="8"/>
  <c r="A447" i="8"/>
  <c r="E446" i="8"/>
  <c r="P446" i="8" s="1"/>
  <c r="D446" i="8"/>
  <c r="O446" i="8" s="1"/>
  <c r="C446" i="8"/>
  <c r="N446" i="8" s="1"/>
  <c r="B446" i="8"/>
  <c r="A446" i="8"/>
  <c r="E445" i="8"/>
  <c r="P445" i="8" s="1"/>
  <c r="D445" i="8"/>
  <c r="O445" i="8" s="1"/>
  <c r="C445" i="8"/>
  <c r="N445" i="8" s="1"/>
  <c r="B445" i="8"/>
  <c r="A445" i="8"/>
  <c r="E444" i="8"/>
  <c r="P444" i="8" s="1"/>
  <c r="D444" i="8"/>
  <c r="O444" i="8" s="1"/>
  <c r="C444" i="8"/>
  <c r="N444" i="8" s="1"/>
  <c r="B444" i="8"/>
  <c r="A444" i="8"/>
  <c r="E443" i="8"/>
  <c r="P443" i="8" s="1"/>
  <c r="D443" i="8"/>
  <c r="O443" i="8" s="1"/>
  <c r="C443" i="8"/>
  <c r="N443" i="8" s="1"/>
  <c r="B443" i="8"/>
  <c r="A443" i="8"/>
  <c r="E442" i="8"/>
  <c r="P442" i="8" s="1"/>
  <c r="D442" i="8"/>
  <c r="O442" i="8" s="1"/>
  <c r="C442" i="8"/>
  <c r="N442" i="8" s="1"/>
  <c r="B442" i="8"/>
  <c r="A442" i="8"/>
  <c r="E441" i="8"/>
  <c r="P441" i="8" s="1"/>
  <c r="D441" i="8"/>
  <c r="O441" i="8" s="1"/>
  <c r="C441" i="8"/>
  <c r="N441" i="8" s="1"/>
  <c r="B441" i="8"/>
  <c r="A441" i="8"/>
  <c r="E440" i="8"/>
  <c r="P440" i="8" s="1"/>
  <c r="D440" i="8"/>
  <c r="O440" i="8" s="1"/>
  <c r="C440" i="8"/>
  <c r="N440" i="8" s="1"/>
  <c r="B440" i="8"/>
  <c r="A440" i="8"/>
  <c r="E439" i="8"/>
  <c r="P439" i="8" s="1"/>
  <c r="D439" i="8"/>
  <c r="O439" i="8" s="1"/>
  <c r="C439" i="8"/>
  <c r="N439" i="8" s="1"/>
  <c r="B439" i="8"/>
  <c r="A439" i="8"/>
  <c r="E438" i="8"/>
  <c r="P438" i="8" s="1"/>
  <c r="D438" i="8"/>
  <c r="O438" i="8" s="1"/>
  <c r="C438" i="8"/>
  <c r="N438" i="8" s="1"/>
  <c r="B438" i="8"/>
  <c r="A438" i="8"/>
  <c r="E437" i="8"/>
  <c r="P437" i="8" s="1"/>
  <c r="D437" i="8"/>
  <c r="O437" i="8" s="1"/>
  <c r="C437" i="8"/>
  <c r="N437" i="8" s="1"/>
  <c r="B437" i="8"/>
  <c r="A437" i="8"/>
  <c r="E436" i="8"/>
  <c r="P436" i="8" s="1"/>
  <c r="D436" i="8"/>
  <c r="O436" i="8" s="1"/>
  <c r="C436" i="8"/>
  <c r="N436" i="8" s="1"/>
  <c r="B436" i="8"/>
  <c r="A436" i="8"/>
  <c r="E435" i="8"/>
  <c r="P435" i="8" s="1"/>
  <c r="D435" i="8"/>
  <c r="O435" i="8" s="1"/>
  <c r="C435" i="8"/>
  <c r="N435" i="8" s="1"/>
  <c r="B435" i="8"/>
  <c r="A435" i="8"/>
  <c r="E434" i="8"/>
  <c r="P434" i="8" s="1"/>
  <c r="D434" i="8"/>
  <c r="O434" i="8" s="1"/>
  <c r="C434" i="8"/>
  <c r="N434" i="8" s="1"/>
  <c r="B434" i="8"/>
  <c r="A434" i="8"/>
  <c r="E433" i="8"/>
  <c r="P433" i="8" s="1"/>
  <c r="D433" i="8"/>
  <c r="O433" i="8" s="1"/>
  <c r="C433" i="8"/>
  <c r="N433" i="8" s="1"/>
  <c r="B433" i="8"/>
  <c r="A433" i="8"/>
  <c r="E432" i="8"/>
  <c r="P432" i="8" s="1"/>
  <c r="D432" i="8"/>
  <c r="O432" i="8" s="1"/>
  <c r="C432" i="8"/>
  <c r="N432" i="8" s="1"/>
  <c r="B432" i="8"/>
  <c r="A432" i="8"/>
  <c r="E431" i="8"/>
  <c r="P431" i="8" s="1"/>
  <c r="D431" i="8"/>
  <c r="O431" i="8" s="1"/>
  <c r="C431" i="8"/>
  <c r="N431" i="8" s="1"/>
  <c r="B431" i="8"/>
  <c r="A431" i="8"/>
  <c r="E430" i="8"/>
  <c r="P430" i="8" s="1"/>
  <c r="D430" i="8"/>
  <c r="O430" i="8" s="1"/>
  <c r="C430" i="8"/>
  <c r="N430" i="8" s="1"/>
  <c r="B430" i="8"/>
  <c r="A430" i="8"/>
  <c r="E429" i="8"/>
  <c r="P429" i="8" s="1"/>
  <c r="D429" i="8"/>
  <c r="O429" i="8" s="1"/>
  <c r="C429" i="8"/>
  <c r="N429" i="8" s="1"/>
  <c r="B429" i="8"/>
  <c r="A429" i="8"/>
  <c r="E428" i="8"/>
  <c r="P428" i="8" s="1"/>
  <c r="D428" i="8"/>
  <c r="O428" i="8" s="1"/>
  <c r="C428" i="8"/>
  <c r="N428" i="8" s="1"/>
  <c r="B428" i="8"/>
  <c r="A428" i="8"/>
  <c r="E427" i="8"/>
  <c r="P427" i="8" s="1"/>
  <c r="D427" i="8"/>
  <c r="O427" i="8" s="1"/>
  <c r="C427" i="8"/>
  <c r="N427" i="8" s="1"/>
  <c r="B427" i="8"/>
  <c r="A427" i="8"/>
  <c r="E426" i="8"/>
  <c r="P426" i="8" s="1"/>
  <c r="D426" i="8"/>
  <c r="O426" i="8" s="1"/>
  <c r="C426" i="8"/>
  <c r="N426" i="8" s="1"/>
  <c r="B426" i="8"/>
  <c r="A426" i="8"/>
  <c r="E425" i="8"/>
  <c r="P425" i="8" s="1"/>
  <c r="D425" i="8"/>
  <c r="O425" i="8" s="1"/>
  <c r="C425" i="8"/>
  <c r="N425" i="8" s="1"/>
  <c r="B425" i="8"/>
  <c r="A425" i="8"/>
  <c r="E424" i="8"/>
  <c r="P424" i="8" s="1"/>
  <c r="D424" i="8"/>
  <c r="O424" i="8" s="1"/>
  <c r="C424" i="8"/>
  <c r="N424" i="8" s="1"/>
  <c r="B424" i="8"/>
  <c r="A424" i="8"/>
  <c r="E423" i="8"/>
  <c r="P423" i="8" s="1"/>
  <c r="D423" i="8"/>
  <c r="O423" i="8" s="1"/>
  <c r="C423" i="8"/>
  <c r="N423" i="8" s="1"/>
  <c r="B423" i="8"/>
  <c r="A423" i="8"/>
  <c r="E422" i="8"/>
  <c r="P422" i="8" s="1"/>
  <c r="D422" i="8"/>
  <c r="O422" i="8" s="1"/>
  <c r="C422" i="8"/>
  <c r="N422" i="8" s="1"/>
  <c r="B422" i="8"/>
  <c r="A422" i="8"/>
  <c r="E421" i="8"/>
  <c r="P421" i="8" s="1"/>
  <c r="D421" i="8"/>
  <c r="O421" i="8" s="1"/>
  <c r="C421" i="8"/>
  <c r="N421" i="8" s="1"/>
  <c r="B421" i="8"/>
  <c r="A421" i="8"/>
  <c r="E420" i="8"/>
  <c r="P420" i="8" s="1"/>
  <c r="D420" i="8"/>
  <c r="O420" i="8" s="1"/>
  <c r="C420" i="8"/>
  <c r="N420" i="8" s="1"/>
  <c r="B420" i="8"/>
  <c r="A420" i="8"/>
  <c r="E419" i="8"/>
  <c r="P419" i="8" s="1"/>
  <c r="D419" i="8"/>
  <c r="O419" i="8" s="1"/>
  <c r="C419" i="8"/>
  <c r="N419" i="8" s="1"/>
  <c r="B419" i="8"/>
  <c r="A419" i="8"/>
  <c r="E418" i="8"/>
  <c r="P418" i="8" s="1"/>
  <c r="D418" i="8"/>
  <c r="O418" i="8" s="1"/>
  <c r="C418" i="8"/>
  <c r="N418" i="8" s="1"/>
  <c r="B418" i="8"/>
  <c r="A418" i="8"/>
  <c r="E417" i="8"/>
  <c r="P417" i="8" s="1"/>
  <c r="D417" i="8"/>
  <c r="O417" i="8" s="1"/>
  <c r="C417" i="8"/>
  <c r="N417" i="8" s="1"/>
  <c r="B417" i="8"/>
  <c r="A417" i="8"/>
  <c r="E416" i="8"/>
  <c r="P416" i="8" s="1"/>
  <c r="D416" i="8"/>
  <c r="O416" i="8" s="1"/>
  <c r="C416" i="8"/>
  <c r="N416" i="8" s="1"/>
  <c r="B416" i="8"/>
  <c r="A416" i="8"/>
  <c r="E415" i="8"/>
  <c r="P415" i="8" s="1"/>
  <c r="D415" i="8"/>
  <c r="O415" i="8" s="1"/>
  <c r="C415" i="8"/>
  <c r="N415" i="8" s="1"/>
  <c r="B415" i="8"/>
  <c r="A415" i="8"/>
  <c r="E414" i="8"/>
  <c r="P414" i="8" s="1"/>
  <c r="D414" i="8"/>
  <c r="O414" i="8" s="1"/>
  <c r="C414" i="8"/>
  <c r="N414" i="8" s="1"/>
  <c r="B414" i="8"/>
  <c r="A414" i="8"/>
  <c r="E413" i="8"/>
  <c r="P413" i="8" s="1"/>
  <c r="D413" i="8"/>
  <c r="O413" i="8" s="1"/>
  <c r="C413" i="8"/>
  <c r="N413" i="8" s="1"/>
  <c r="B413" i="8"/>
  <c r="A413" i="8"/>
  <c r="E412" i="8"/>
  <c r="P412" i="8" s="1"/>
  <c r="D412" i="8"/>
  <c r="O412" i="8" s="1"/>
  <c r="C412" i="8"/>
  <c r="N412" i="8" s="1"/>
  <c r="B412" i="8"/>
  <c r="A412" i="8"/>
  <c r="E411" i="8"/>
  <c r="P411" i="8" s="1"/>
  <c r="D411" i="8"/>
  <c r="O411" i="8" s="1"/>
  <c r="C411" i="8"/>
  <c r="N411" i="8" s="1"/>
  <c r="B411" i="8"/>
  <c r="A411" i="8"/>
  <c r="E410" i="8"/>
  <c r="P410" i="8" s="1"/>
  <c r="D410" i="8"/>
  <c r="O410" i="8" s="1"/>
  <c r="C410" i="8"/>
  <c r="N410" i="8" s="1"/>
  <c r="B410" i="8"/>
  <c r="A410" i="8"/>
  <c r="E409" i="8"/>
  <c r="P409" i="8" s="1"/>
  <c r="D409" i="8"/>
  <c r="O409" i="8" s="1"/>
  <c r="C409" i="8"/>
  <c r="N409" i="8" s="1"/>
  <c r="B409" i="8"/>
  <c r="A409" i="8"/>
  <c r="E408" i="8"/>
  <c r="P408" i="8" s="1"/>
  <c r="D408" i="8"/>
  <c r="O408" i="8" s="1"/>
  <c r="C408" i="8"/>
  <c r="N408" i="8" s="1"/>
  <c r="B408" i="8"/>
  <c r="A408" i="8"/>
  <c r="E407" i="8"/>
  <c r="P407" i="8" s="1"/>
  <c r="D407" i="8"/>
  <c r="O407" i="8" s="1"/>
  <c r="C407" i="8"/>
  <c r="N407" i="8" s="1"/>
  <c r="B407" i="8"/>
  <c r="A407" i="8"/>
  <c r="E406" i="8"/>
  <c r="P406" i="8" s="1"/>
  <c r="D406" i="8"/>
  <c r="O406" i="8" s="1"/>
  <c r="C406" i="8"/>
  <c r="N406" i="8" s="1"/>
  <c r="B406" i="8"/>
  <c r="A406" i="8"/>
  <c r="E405" i="8"/>
  <c r="P405" i="8" s="1"/>
  <c r="D405" i="8"/>
  <c r="O405" i="8" s="1"/>
  <c r="C405" i="8"/>
  <c r="N405" i="8" s="1"/>
  <c r="B405" i="8"/>
  <c r="A405" i="8"/>
  <c r="E404" i="8"/>
  <c r="P404" i="8" s="1"/>
  <c r="D404" i="8"/>
  <c r="O404" i="8" s="1"/>
  <c r="C404" i="8"/>
  <c r="N404" i="8" s="1"/>
  <c r="B404" i="8"/>
  <c r="A404" i="8"/>
  <c r="E403" i="8"/>
  <c r="P403" i="8" s="1"/>
  <c r="D403" i="8"/>
  <c r="O403" i="8" s="1"/>
  <c r="C403" i="8"/>
  <c r="N403" i="8" s="1"/>
  <c r="B403" i="8"/>
  <c r="A403" i="8"/>
  <c r="E402" i="8"/>
  <c r="P402" i="8" s="1"/>
  <c r="D402" i="8"/>
  <c r="O402" i="8" s="1"/>
  <c r="C402" i="8"/>
  <c r="N402" i="8" s="1"/>
  <c r="B402" i="8"/>
  <c r="A402" i="8"/>
  <c r="E401" i="8"/>
  <c r="P401" i="8" s="1"/>
  <c r="D401" i="8"/>
  <c r="O401" i="8" s="1"/>
  <c r="C401" i="8"/>
  <c r="N401" i="8" s="1"/>
  <c r="B401" i="8"/>
  <c r="A401" i="8"/>
  <c r="E400" i="8"/>
  <c r="P400" i="8" s="1"/>
  <c r="D400" i="8"/>
  <c r="O400" i="8" s="1"/>
  <c r="C400" i="8"/>
  <c r="N400" i="8" s="1"/>
  <c r="B400" i="8"/>
  <c r="A400" i="8"/>
  <c r="E399" i="8"/>
  <c r="P399" i="8" s="1"/>
  <c r="D399" i="8"/>
  <c r="O399" i="8" s="1"/>
  <c r="C399" i="8"/>
  <c r="N399" i="8" s="1"/>
  <c r="B399" i="8"/>
  <c r="A399" i="8"/>
  <c r="E398" i="8"/>
  <c r="P398" i="8" s="1"/>
  <c r="D398" i="8"/>
  <c r="O398" i="8" s="1"/>
  <c r="C398" i="8"/>
  <c r="N398" i="8" s="1"/>
  <c r="B398" i="8"/>
  <c r="A398" i="8"/>
  <c r="E397" i="8"/>
  <c r="P397" i="8" s="1"/>
  <c r="D397" i="8"/>
  <c r="O397" i="8" s="1"/>
  <c r="C397" i="8"/>
  <c r="N397" i="8" s="1"/>
  <c r="B397" i="8"/>
  <c r="A397" i="8"/>
  <c r="E396" i="8"/>
  <c r="P396" i="8" s="1"/>
  <c r="D396" i="8"/>
  <c r="O396" i="8" s="1"/>
  <c r="C396" i="8"/>
  <c r="N396" i="8" s="1"/>
  <c r="B396" i="8"/>
  <c r="A396" i="8"/>
  <c r="E395" i="8"/>
  <c r="P395" i="8" s="1"/>
  <c r="D395" i="8"/>
  <c r="O395" i="8" s="1"/>
  <c r="C395" i="8"/>
  <c r="N395" i="8" s="1"/>
  <c r="B395" i="8"/>
  <c r="A395" i="8"/>
  <c r="E394" i="8"/>
  <c r="P394" i="8" s="1"/>
  <c r="D394" i="8"/>
  <c r="O394" i="8" s="1"/>
  <c r="C394" i="8"/>
  <c r="N394" i="8" s="1"/>
  <c r="B394" i="8"/>
  <c r="A394" i="8"/>
  <c r="E393" i="8"/>
  <c r="P393" i="8" s="1"/>
  <c r="D393" i="8"/>
  <c r="O393" i="8" s="1"/>
  <c r="C393" i="8"/>
  <c r="N393" i="8" s="1"/>
  <c r="B393" i="8"/>
  <c r="A393" i="8"/>
  <c r="E392" i="8"/>
  <c r="P392" i="8" s="1"/>
  <c r="D392" i="8"/>
  <c r="O392" i="8" s="1"/>
  <c r="C392" i="8"/>
  <c r="N392" i="8" s="1"/>
  <c r="B392" i="8"/>
  <c r="A392" i="8"/>
  <c r="E391" i="8"/>
  <c r="P391" i="8" s="1"/>
  <c r="D391" i="8"/>
  <c r="O391" i="8" s="1"/>
  <c r="C391" i="8"/>
  <c r="N391" i="8" s="1"/>
  <c r="B391" i="8"/>
  <c r="A391" i="8"/>
  <c r="E390" i="8"/>
  <c r="P390" i="8" s="1"/>
  <c r="D390" i="8"/>
  <c r="O390" i="8" s="1"/>
  <c r="C390" i="8"/>
  <c r="N390" i="8" s="1"/>
  <c r="B390" i="8"/>
  <c r="A390" i="8"/>
  <c r="E389" i="8"/>
  <c r="P389" i="8" s="1"/>
  <c r="D389" i="8"/>
  <c r="O389" i="8" s="1"/>
  <c r="C389" i="8"/>
  <c r="N389" i="8" s="1"/>
  <c r="B389" i="8"/>
  <c r="A389" i="8"/>
  <c r="E388" i="8"/>
  <c r="P388" i="8" s="1"/>
  <c r="D388" i="8"/>
  <c r="O388" i="8" s="1"/>
  <c r="C388" i="8"/>
  <c r="N388" i="8" s="1"/>
  <c r="B388" i="8"/>
  <c r="A388" i="8"/>
  <c r="E387" i="8"/>
  <c r="P387" i="8" s="1"/>
  <c r="D387" i="8"/>
  <c r="O387" i="8" s="1"/>
  <c r="C387" i="8"/>
  <c r="N387" i="8" s="1"/>
  <c r="B387" i="8"/>
  <c r="A387" i="8"/>
  <c r="E386" i="8"/>
  <c r="P386" i="8" s="1"/>
  <c r="D386" i="8"/>
  <c r="O386" i="8" s="1"/>
  <c r="C386" i="8"/>
  <c r="N386" i="8" s="1"/>
  <c r="B386" i="8"/>
  <c r="A386" i="8"/>
  <c r="E385" i="8"/>
  <c r="P385" i="8" s="1"/>
  <c r="D385" i="8"/>
  <c r="O385" i="8" s="1"/>
  <c r="C385" i="8"/>
  <c r="N385" i="8" s="1"/>
  <c r="B385" i="8"/>
  <c r="A385" i="8"/>
  <c r="E384" i="8"/>
  <c r="P384" i="8" s="1"/>
  <c r="D384" i="8"/>
  <c r="O384" i="8" s="1"/>
  <c r="C384" i="8"/>
  <c r="N384" i="8" s="1"/>
  <c r="B384" i="8"/>
  <c r="A384" i="8"/>
  <c r="E383" i="8"/>
  <c r="P383" i="8" s="1"/>
  <c r="D383" i="8"/>
  <c r="O383" i="8" s="1"/>
  <c r="C383" i="8"/>
  <c r="N383" i="8" s="1"/>
  <c r="B383" i="8"/>
  <c r="A383" i="8"/>
  <c r="E382" i="8"/>
  <c r="P382" i="8" s="1"/>
  <c r="D382" i="8"/>
  <c r="O382" i="8" s="1"/>
  <c r="C382" i="8"/>
  <c r="N382" i="8" s="1"/>
  <c r="B382" i="8"/>
  <c r="A382" i="8"/>
  <c r="E381" i="8"/>
  <c r="P381" i="8" s="1"/>
  <c r="D381" i="8"/>
  <c r="O381" i="8" s="1"/>
  <c r="C381" i="8"/>
  <c r="N381" i="8" s="1"/>
  <c r="B381" i="8"/>
  <c r="A381" i="8"/>
  <c r="E380" i="8"/>
  <c r="P380" i="8" s="1"/>
  <c r="D380" i="8"/>
  <c r="O380" i="8" s="1"/>
  <c r="C380" i="8"/>
  <c r="N380" i="8" s="1"/>
  <c r="B380" i="8"/>
  <c r="A380" i="8"/>
  <c r="E379" i="8"/>
  <c r="P379" i="8" s="1"/>
  <c r="D379" i="8"/>
  <c r="O379" i="8" s="1"/>
  <c r="C379" i="8"/>
  <c r="N379" i="8" s="1"/>
  <c r="B379" i="8"/>
  <c r="A379" i="8"/>
  <c r="E378" i="8"/>
  <c r="P378" i="8" s="1"/>
  <c r="D378" i="8"/>
  <c r="O378" i="8" s="1"/>
  <c r="C378" i="8"/>
  <c r="N378" i="8" s="1"/>
  <c r="B378" i="8"/>
  <c r="A378" i="8"/>
  <c r="E377" i="8"/>
  <c r="P377" i="8" s="1"/>
  <c r="D377" i="8"/>
  <c r="O377" i="8" s="1"/>
  <c r="C377" i="8"/>
  <c r="N377" i="8" s="1"/>
  <c r="B377" i="8"/>
  <c r="A377" i="8"/>
  <c r="E376" i="8"/>
  <c r="P376" i="8" s="1"/>
  <c r="D376" i="8"/>
  <c r="O376" i="8" s="1"/>
  <c r="C376" i="8"/>
  <c r="N376" i="8" s="1"/>
  <c r="B376" i="8"/>
  <c r="A376" i="8"/>
  <c r="E375" i="8"/>
  <c r="P375" i="8" s="1"/>
  <c r="D375" i="8"/>
  <c r="O375" i="8" s="1"/>
  <c r="C375" i="8"/>
  <c r="N375" i="8" s="1"/>
  <c r="B375" i="8"/>
  <c r="A375" i="8"/>
  <c r="E374" i="8"/>
  <c r="P374" i="8" s="1"/>
  <c r="D374" i="8"/>
  <c r="O374" i="8" s="1"/>
  <c r="C374" i="8"/>
  <c r="N374" i="8" s="1"/>
  <c r="B374" i="8"/>
  <c r="A374" i="8"/>
  <c r="E373" i="8"/>
  <c r="P373" i="8" s="1"/>
  <c r="D373" i="8"/>
  <c r="O373" i="8" s="1"/>
  <c r="C373" i="8"/>
  <c r="N373" i="8" s="1"/>
  <c r="B373" i="8"/>
  <c r="A373" i="8"/>
  <c r="E372" i="8"/>
  <c r="P372" i="8" s="1"/>
  <c r="D372" i="8"/>
  <c r="O372" i="8" s="1"/>
  <c r="C372" i="8"/>
  <c r="N372" i="8" s="1"/>
  <c r="B372" i="8"/>
  <c r="A372" i="8"/>
  <c r="E371" i="8"/>
  <c r="P371" i="8" s="1"/>
  <c r="D371" i="8"/>
  <c r="O371" i="8" s="1"/>
  <c r="C371" i="8"/>
  <c r="N371" i="8" s="1"/>
  <c r="B371" i="8"/>
  <c r="A371" i="8"/>
  <c r="E370" i="8"/>
  <c r="P370" i="8" s="1"/>
  <c r="D370" i="8"/>
  <c r="O370" i="8" s="1"/>
  <c r="C370" i="8"/>
  <c r="N370" i="8" s="1"/>
  <c r="B370" i="8"/>
  <c r="A370" i="8"/>
  <c r="E369" i="8"/>
  <c r="P369" i="8" s="1"/>
  <c r="D369" i="8"/>
  <c r="O369" i="8" s="1"/>
  <c r="C369" i="8"/>
  <c r="N369" i="8" s="1"/>
  <c r="B369" i="8"/>
  <c r="A369" i="8"/>
  <c r="E368" i="8"/>
  <c r="P368" i="8" s="1"/>
  <c r="D368" i="8"/>
  <c r="O368" i="8" s="1"/>
  <c r="C368" i="8"/>
  <c r="N368" i="8" s="1"/>
  <c r="B368" i="8"/>
  <c r="A368" i="8"/>
  <c r="E367" i="8"/>
  <c r="P367" i="8" s="1"/>
  <c r="D367" i="8"/>
  <c r="O367" i="8" s="1"/>
  <c r="C367" i="8"/>
  <c r="N367" i="8" s="1"/>
  <c r="B367" i="8"/>
  <c r="A367" i="8"/>
  <c r="E366" i="8"/>
  <c r="P366" i="8" s="1"/>
  <c r="D366" i="8"/>
  <c r="O366" i="8" s="1"/>
  <c r="C366" i="8"/>
  <c r="N366" i="8" s="1"/>
  <c r="B366" i="8"/>
  <c r="A366" i="8"/>
  <c r="E365" i="8"/>
  <c r="P365" i="8" s="1"/>
  <c r="D365" i="8"/>
  <c r="O365" i="8" s="1"/>
  <c r="C365" i="8"/>
  <c r="N365" i="8" s="1"/>
  <c r="B365" i="8"/>
  <c r="A365" i="8"/>
  <c r="E364" i="8"/>
  <c r="P364" i="8" s="1"/>
  <c r="D364" i="8"/>
  <c r="O364" i="8" s="1"/>
  <c r="C364" i="8"/>
  <c r="N364" i="8" s="1"/>
  <c r="B364" i="8"/>
  <c r="A364" i="8"/>
  <c r="E363" i="8"/>
  <c r="P363" i="8" s="1"/>
  <c r="D363" i="8"/>
  <c r="O363" i="8" s="1"/>
  <c r="C363" i="8"/>
  <c r="N363" i="8" s="1"/>
  <c r="B363" i="8"/>
  <c r="A363" i="8"/>
  <c r="E362" i="8"/>
  <c r="P362" i="8" s="1"/>
  <c r="D362" i="8"/>
  <c r="O362" i="8" s="1"/>
  <c r="C362" i="8"/>
  <c r="N362" i="8" s="1"/>
  <c r="B362" i="8"/>
  <c r="A362" i="8"/>
  <c r="E361" i="8"/>
  <c r="P361" i="8" s="1"/>
  <c r="D361" i="8"/>
  <c r="O361" i="8" s="1"/>
  <c r="C361" i="8"/>
  <c r="N361" i="8" s="1"/>
  <c r="B361" i="8"/>
  <c r="A361" i="8"/>
  <c r="E360" i="8"/>
  <c r="P360" i="8" s="1"/>
  <c r="D360" i="8"/>
  <c r="O360" i="8" s="1"/>
  <c r="C360" i="8"/>
  <c r="N360" i="8" s="1"/>
  <c r="B360" i="8"/>
  <c r="A360" i="8"/>
  <c r="E359" i="8"/>
  <c r="P359" i="8" s="1"/>
  <c r="D359" i="8"/>
  <c r="O359" i="8" s="1"/>
  <c r="C359" i="8"/>
  <c r="N359" i="8" s="1"/>
  <c r="B359" i="8"/>
  <c r="A359" i="8"/>
  <c r="E358" i="8"/>
  <c r="P358" i="8" s="1"/>
  <c r="D358" i="8"/>
  <c r="O358" i="8" s="1"/>
  <c r="C358" i="8"/>
  <c r="N358" i="8" s="1"/>
  <c r="B358" i="8"/>
  <c r="A358" i="8"/>
  <c r="E357" i="8"/>
  <c r="P357" i="8" s="1"/>
  <c r="D357" i="8"/>
  <c r="O357" i="8" s="1"/>
  <c r="C357" i="8"/>
  <c r="N357" i="8" s="1"/>
  <c r="B357" i="8"/>
  <c r="A357" i="8"/>
  <c r="E356" i="8"/>
  <c r="P356" i="8" s="1"/>
  <c r="D356" i="8"/>
  <c r="O356" i="8" s="1"/>
  <c r="C356" i="8"/>
  <c r="N356" i="8" s="1"/>
  <c r="B356" i="8"/>
  <c r="A356" i="8"/>
  <c r="E355" i="8"/>
  <c r="P355" i="8" s="1"/>
  <c r="D355" i="8"/>
  <c r="O355" i="8" s="1"/>
  <c r="C355" i="8"/>
  <c r="N355" i="8" s="1"/>
  <c r="B355" i="8"/>
  <c r="A355" i="8"/>
  <c r="E354" i="8"/>
  <c r="P354" i="8" s="1"/>
  <c r="D354" i="8"/>
  <c r="O354" i="8" s="1"/>
  <c r="C354" i="8"/>
  <c r="N354" i="8" s="1"/>
  <c r="B354" i="8"/>
  <c r="A354" i="8"/>
  <c r="E353" i="8"/>
  <c r="P353" i="8" s="1"/>
  <c r="D353" i="8"/>
  <c r="O353" i="8" s="1"/>
  <c r="C353" i="8"/>
  <c r="N353" i="8" s="1"/>
  <c r="B353" i="8"/>
  <c r="A353" i="8"/>
  <c r="E352" i="8"/>
  <c r="P352" i="8" s="1"/>
  <c r="D352" i="8"/>
  <c r="O352" i="8" s="1"/>
  <c r="C352" i="8"/>
  <c r="N352" i="8" s="1"/>
  <c r="B352" i="8"/>
  <c r="A352" i="8"/>
  <c r="E351" i="8"/>
  <c r="P351" i="8" s="1"/>
  <c r="D351" i="8"/>
  <c r="O351" i="8" s="1"/>
  <c r="C351" i="8"/>
  <c r="N351" i="8" s="1"/>
  <c r="B351" i="8"/>
  <c r="A351" i="8"/>
  <c r="E350" i="8"/>
  <c r="P350" i="8" s="1"/>
  <c r="D350" i="8"/>
  <c r="O350" i="8" s="1"/>
  <c r="C350" i="8"/>
  <c r="N350" i="8" s="1"/>
  <c r="B350" i="8"/>
  <c r="A350" i="8"/>
  <c r="E349" i="8"/>
  <c r="P349" i="8" s="1"/>
  <c r="D349" i="8"/>
  <c r="O349" i="8" s="1"/>
  <c r="C349" i="8"/>
  <c r="N349" i="8" s="1"/>
  <c r="B349" i="8"/>
  <c r="A349" i="8"/>
  <c r="E348" i="8"/>
  <c r="P348" i="8" s="1"/>
  <c r="D348" i="8"/>
  <c r="O348" i="8" s="1"/>
  <c r="C348" i="8"/>
  <c r="N348" i="8" s="1"/>
  <c r="B348" i="8"/>
  <c r="A348" i="8"/>
  <c r="E347" i="8"/>
  <c r="P347" i="8" s="1"/>
  <c r="D347" i="8"/>
  <c r="O347" i="8" s="1"/>
  <c r="C347" i="8"/>
  <c r="N347" i="8" s="1"/>
  <c r="B347" i="8"/>
  <c r="A347" i="8"/>
  <c r="E346" i="8"/>
  <c r="P346" i="8" s="1"/>
  <c r="D346" i="8"/>
  <c r="O346" i="8" s="1"/>
  <c r="C346" i="8"/>
  <c r="N346" i="8" s="1"/>
  <c r="B346" i="8"/>
  <c r="A346" i="8"/>
  <c r="E345" i="8"/>
  <c r="P345" i="8" s="1"/>
  <c r="D345" i="8"/>
  <c r="O345" i="8" s="1"/>
  <c r="C345" i="8"/>
  <c r="N345" i="8" s="1"/>
  <c r="B345" i="8"/>
  <c r="A345" i="8"/>
  <c r="E344" i="8"/>
  <c r="P344" i="8" s="1"/>
  <c r="D344" i="8"/>
  <c r="O344" i="8" s="1"/>
  <c r="C344" i="8"/>
  <c r="N344" i="8" s="1"/>
  <c r="B344" i="8"/>
  <c r="A344" i="8"/>
  <c r="E343" i="8"/>
  <c r="P343" i="8" s="1"/>
  <c r="D343" i="8"/>
  <c r="O343" i="8" s="1"/>
  <c r="C343" i="8"/>
  <c r="N343" i="8" s="1"/>
  <c r="B343" i="8"/>
  <c r="A343" i="8"/>
  <c r="E342" i="8"/>
  <c r="P342" i="8" s="1"/>
  <c r="D342" i="8"/>
  <c r="O342" i="8" s="1"/>
  <c r="C342" i="8"/>
  <c r="N342" i="8" s="1"/>
  <c r="B342" i="8"/>
  <c r="A342" i="8"/>
  <c r="E341" i="8"/>
  <c r="P341" i="8" s="1"/>
  <c r="D341" i="8"/>
  <c r="O341" i="8" s="1"/>
  <c r="C341" i="8"/>
  <c r="N341" i="8" s="1"/>
  <c r="B341" i="8"/>
  <c r="A341" i="8"/>
  <c r="E340" i="8"/>
  <c r="P340" i="8" s="1"/>
  <c r="D340" i="8"/>
  <c r="O340" i="8" s="1"/>
  <c r="C340" i="8"/>
  <c r="N340" i="8" s="1"/>
  <c r="B340" i="8"/>
  <c r="A340" i="8"/>
  <c r="E339" i="8"/>
  <c r="P339" i="8" s="1"/>
  <c r="D339" i="8"/>
  <c r="O339" i="8" s="1"/>
  <c r="C339" i="8"/>
  <c r="N339" i="8" s="1"/>
  <c r="B339" i="8"/>
  <c r="A339" i="8"/>
  <c r="E338" i="8"/>
  <c r="P338" i="8" s="1"/>
  <c r="D338" i="8"/>
  <c r="O338" i="8" s="1"/>
  <c r="C338" i="8"/>
  <c r="N338" i="8" s="1"/>
  <c r="B338" i="8"/>
  <c r="A338" i="8"/>
  <c r="E337" i="8"/>
  <c r="P337" i="8" s="1"/>
  <c r="D337" i="8"/>
  <c r="O337" i="8" s="1"/>
  <c r="C337" i="8"/>
  <c r="N337" i="8" s="1"/>
  <c r="B337" i="8"/>
  <c r="A337" i="8"/>
  <c r="E336" i="8"/>
  <c r="P336" i="8" s="1"/>
  <c r="D336" i="8"/>
  <c r="O336" i="8" s="1"/>
  <c r="C336" i="8"/>
  <c r="N336" i="8" s="1"/>
  <c r="B336" i="8"/>
  <c r="A336" i="8"/>
  <c r="E335" i="8"/>
  <c r="P335" i="8" s="1"/>
  <c r="D335" i="8"/>
  <c r="O335" i="8" s="1"/>
  <c r="C335" i="8"/>
  <c r="N335" i="8" s="1"/>
  <c r="B335" i="8"/>
  <c r="A335" i="8"/>
  <c r="E334" i="8"/>
  <c r="P334" i="8" s="1"/>
  <c r="D334" i="8"/>
  <c r="O334" i="8" s="1"/>
  <c r="C334" i="8"/>
  <c r="N334" i="8" s="1"/>
  <c r="B334" i="8"/>
  <c r="A334" i="8"/>
  <c r="E333" i="8"/>
  <c r="P333" i="8" s="1"/>
  <c r="D333" i="8"/>
  <c r="O333" i="8" s="1"/>
  <c r="C333" i="8"/>
  <c r="N333" i="8" s="1"/>
  <c r="B333" i="8"/>
  <c r="A333" i="8"/>
  <c r="E332" i="8"/>
  <c r="P332" i="8" s="1"/>
  <c r="D332" i="8"/>
  <c r="O332" i="8" s="1"/>
  <c r="C332" i="8"/>
  <c r="N332" i="8" s="1"/>
  <c r="B332" i="8"/>
  <c r="A332" i="8"/>
  <c r="E331" i="8"/>
  <c r="P331" i="8" s="1"/>
  <c r="D331" i="8"/>
  <c r="O331" i="8" s="1"/>
  <c r="C331" i="8"/>
  <c r="N331" i="8" s="1"/>
  <c r="B331" i="8"/>
  <c r="A331" i="8"/>
  <c r="E330" i="8"/>
  <c r="P330" i="8" s="1"/>
  <c r="D330" i="8"/>
  <c r="O330" i="8" s="1"/>
  <c r="C330" i="8"/>
  <c r="N330" i="8" s="1"/>
  <c r="B330" i="8"/>
  <c r="A330" i="8"/>
  <c r="E329" i="8"/>
  <c r="P329" i="8" s="1"/>
  <c r="D329" i="8"/>
  <c r="O329" i="8" s="1"/>
  <c r="C329" i="8"/>
  <c r="N329" i="8" s="1"/>
  <c r="B329" i="8"/>
  <c r="A329" i="8"/>
  <c r="E328" i="8"/>
  <c r="P328" i="8" s="1"/>
  <c r="D328" i="8"/>
  <c r="O328" i="8" s="1"/>
  <c r="C328" i="8"/>
  <c r="N328" i="8" s="1"/>
  <c r="B328" i="8"/>
  <c r="A328" i="8"/>
  <c r="E327" i="8"/>
  <c r="P327" i="8" s="1"/>
  <c r="D327" i="8"/>
  <c r="O327" i="8" s="1"/>
  <c r="C327" i="8"/>
  <c r="N327" i="8" s="1"/>
  <c r="B327" i="8"/>
  <c r="A327" i="8"/>
  <c r="E326" i="8"/>
  <c r="P326" i="8" s="1"/>
  <c r="D326" i="8"/>
  <c r="O326" i="8" s="1"/>
  <c r="C326" i="8"/>
  <c r="N326" i="8" s="1"/>
  <c r="B326" i="8"/>
  <c r="A326" i="8"/>
  <c r="E325" i="8"/>
  <c r="P325" i="8" s="1"/>
  <c r="D325" i="8"/>
  <c r="O325" i="8" s="1"/>
  <c r="C325" i="8"/>
  <c r="N325" i="8" s="1"/>
  <c r="B325" i="8"/>
  <c r="A325" i="8"/>
  <c r="E324" i="8"/>
  <c r="P324" i="8" s="1"/>
  <c r="D324" i="8"/>
  <c r="O324" i="8" s="1"/>
  <c r="C324" i="8"/>
  <c r="N324" i="8" s="1"/>
  <c r="B324" i="8"/>
  <c r="A324" i="8"/>
  <c r="E323" i="8"/>
  <c r="P323" i="8" s="1"/>
  <c r="D323" i="8"/>
  <c r="O323" i="8" s="1"/>
  <c r="C323" i="8"/>
  <c r="N323" i="8" s="1"/>
  <c r="B323" i="8"/>
  <c r="A323" i="8"/>
  <c r="E322" i="8"/>
  <c r="P322" i="8" s="1"/>
  <c r="D322" i="8"/>
  <c r="O322" i="8" s="1"/>
  <c r="C322" i="8"/>
  <c r="N322" i="8" s="1"/>
  <c r="B322" i="8"/>
  <c r="A322" i="8"/>
  <c r="E321" i="8"/>
  <c r="P321" i="8" s="1"/>
  <c r="D321" i="8"/>
  <c r="O321" i="8" s="1"/>
  <c r="C321" i="8"/>
  <c r="N321" i="8" s="1"/>
  <c r="B321" i="8"/>
  <c r="A321" i="8"/>
  <c r="E320" i="8"/>
  <c r="P320" i="8" s="1"/>
  <c r="D320" i="8"/>
  <c r="O320" i="8" s="1"/>
  <c r="C320" i="8"/>
  <c r="N320" i="8" s="1"/>
  <c r="B320" i="8"/>
  <c r="A320" i="8"/>
  <c r="E319" i="8"/>
  <c r="P319" i="8" s="1"/>
  <c r="D319" i="8"/>
  <c r="O319" i="8" s="1"/>
  <c r="C319" i="8"/>
  <c r="N319" i="8" s="1"/>
  <c r="B319" i="8"/>
  <c r="A319" i="8"/>
  <c r="E318" i="8"/>
  <c r="P318" i="8" s="1"/>
  <c r="D318" i="8"/>
  <c r="O318" i="8" s="1"/>
  <c r="C318" i="8"/>
  <c r="N318" i="8" s="1"/>
  <c r="B318" i="8"/>
  <c r="A318" i="8"/>
  <c r="E317" i="8"/>
  <c r="P317" i="8" s="1"/>
  <c r="D317" i="8"/>
  <c r="O317" i="8" s="1"/>
  <c r="C317" i="8"/>
  <c r="N317" i="8" s="1"/>
  <c r="B317" i="8"/>
  <c r="A317" i="8"/>
  <c r="E316" i="8"/>
  <c r="P316" i="8" s="1"/>
  <c r="D316" i="8"/>
  <c r="O316" i="8" s="1"/>
  <c r="C316" i="8"/>
  <c r="N316" i="8" s="1"/>
  <c r="B316" i="8"/>
  <c r="A316" i="8"/>
  <c r="E315" i="8"/>
  <c r="P315" i="8" s="1"/>
  <c r="D315" i="8"/>
  <c r="O315" i="8" s="1"/>
  <c r="C315" i="8"/>
  <c r="N315" i="8" s="1"/>
  <c r="B315" i="8"/>
  <c r="A315" i="8"/>
  <c r="E314" i="8"/>
  <c r="P314" i="8" s="1"/>
  <c r="D314" i="8"/>
  <c r="O314" i="8" s="1"/>
  <c r="C314" i="8"/>
  <c r="N314" i="8" s="1"/>
  <c r="B314" i="8"/>
  <c r="A314" i="8"/>
  <c r="E313" i="8"/>
  <c r="P313" i="8" s="1"/>
  <c r="D313" i="8"/>
  <c r="O313" i="8" s="1"/>
  <c r="C313" i="8"/>
  <c r="N313" i="8" s="1"/>
  <c r="B313" i="8"/>
  <c r="A313" i="8"/>
  <c r="E312" i="8"/>
  <c r="P312" i="8" s="1"/>
  <c r="D312" i="8"/>
  <c r="O312" i="8" s="1"/>
  <c r="C312" i="8"/>
  <c r="N312" i="8" s="1"/>
  <c r="B312" i="8"/>
  <c r="A312" i="8"/>
  <c r="E311" i="8"/>
  <c r="P311" i="8" s="1"/>
  <c r="D311" i="8"/>
  <c r="O311" i="8" s="1"/>
  <c r="C311" i="8"/>
  <c r="N311" i="8" s="1"/>
  <c r="B311" i="8"/>
  <c r="A311" i="8"/>
  <c r="E310" i="8"/>
  <c r="P310" i="8" s="1"/>
  <c r="D310" i="8"/>
  <c r="O310" i="8" s="1"/>
  <c r="C310" i="8"/>
  <c r="N310" i="8" s="1"/>
  <c r="B310" i="8"/>
  <c r="A310" i="8"/>
  <c r="E309" i="8"/>
  <c r="P309" i="8" s="1"/>
  <c r="D309" i="8"/>
  <c r="O309" i="8" s="1"/>
  <c r="C309" i="8"/>
  <c r="N309" i="8" s="1"/>
  <c r="B309" i="8"/>
  <c r="A309" i="8"/>
  <c r="E308" i="8"/>
  <c r="P308" i="8" s="1"/>
  <c r="D308" i="8"/>
  <c r="O308" i="8" s="1"/>
  <c r="C308" i="8"/>
  <c r="N308" i="8" s="1"/>
  <c r="B308" i="8"/>
  <c r="A308" i="8"/>
  <c r="E307" i="8"/>
  <c r="P307" i="8" s="1"/>
  <c r="D307" i="8"/>
  <c r="O307" i="8" s="1"/>
  <c r="C307" i="8"/>
  <c r="N307" i="8" s="1"/>
  <c r="B307" i="8"/>
  <c r="A307" i="8"/>
  <c r="E306" i="8"/>
  <c r="P306" i="8" s="1"/>
  <c r="D306" i="8"/>
  <c r="O306" i="8" s="1"/>
  <c r="C306" i="8"/>
  <c r="N306" i="8" s="1"/>
  <c r="B306" i="8"/>
  <c r="A306" i="8"/>
  <c r="E305" i="8"/>
  <c r="P305" i="8" s="1"/>
  <c r="D305" i="8"/>
  <c r="O305" i="8" s="1"/>
  <c r="C305" i="8"/>
  <c r="N305" i="8" s="1"/>
  <c r="B305" i="8"/>
  <c r="A305" i="8"/>
  <c r="E304" i="8"/>
  <c r="P304" i="8" s="1"/>
  <c r="D304" i="8"/>
  <c r="O304" i="8" s="1"/>
  <c r="C304" i="8"/>
  <c r="N304" i="8" s="1"/>
  <c r="B304" i="8"/>
  <c r="A304" i="8"/>
  <c r="E303" i="8"/>
  <c r="P303" i="8" s="1"/>
  <c r="D303" i="8"/>
  <c r="O303" i="8" s="1"/>
  <c r="C303" i="8"/>
  <c r="N303" i="8" s="1"/>
  <c r="B303" i="8"/>
  <c r="A303" i="8"/>
  <c r="E302" i="8"/>
  <c r="P302" i="8" s="1"/>
  <c r="D302" i="8"/>
  <c r="O302" i="8" s="1"/>
  <c r="C302" i="8"/>
  <c r="N302" i="8" s="1"/>
  <c r="B302" i="8"/>
  <c r="A302" i="8"/>
  <c r="E301" i="8"/>
  <c r="P301" i="8" s="1"/>
  <c r="D301" i="8"/>
  <c r="O301" i="8" s="1"/>
  <c r="C301" i="8"/>
  <c r="N301" i="8" s="1"/>
  <c r="B301" i="8"/>
  <c r="A301" i="8"/>
  <c r="E300" i="8"/>
  <c r="P300" i="8" s="1"/>
  <c r="D300" i="8"/>
  <c r="O300" i="8" s="1"/>
  <c r="C300" i="8"/>
  <c r="N300" i="8" s="1"/>
  <c r="B300" i="8"/>
  <c r="A300" i="8"/>
  <c r="E299" i="8"/>
  <c r="P299" i="8" s="1"/>
  <c r="D299" i="8"/>
  <c r="O299" i="8" s="1"/>
  <c r="C299" i="8"/>
  <c r="N299" i="8" s="1"/>
  <c r="B299" i="8"/>
  <c r="A299" i="8"/>
  <c r="E298" i="8"/>
  <c r="P298" i="8" s="1"/>
  <c r="D298" i="8"/>
  <c r="O298" i="8" s="1"/>
  <c r="C298" i="8"/>
  <c r="N298" i="8" s="1"/>
  <c r="B298" i="8"/>
  <c r="A298" i="8"/>
  <c r="E297" i="8"/>
  <c r="P297" i="8" s="1"/>
  <c r="D297" i="8"/>
  <c r="O297" i="8" s="1"/>
  <c r="C297" i="8"/>
  <c r="N297" i="8" s="1"/>
  <c r="B297" i="8"/>
  <c r="A297" i="8"/>
  <c r="E296" i="8"/>
  <c r="P296" i="8" s="1"/>
  <c r="D296" i="8"/>
  <c r="O296" i="8" s="1"/>
  <c r="C296" i="8"/>
  <c r="N296" i="8" s="1"/>
  <c r="B296" i="8"/>
  <c r="A296" i="8"/>
  <c r="E295" i="8"/>
  <c r="P295" i="8" s="1"/>
  <c r="D295" i="8"/>
  <c r="O295" i="8" s="1"/>
  <c r="C295" i="8"/>
  <c r="N295" i="8" s="1"/>
  <c r="B295" i="8"/>
  <c r="A295" i="8"/>
  <c r="E294" i="8"/>
  <c r="P294" i="8" s="1"/>
  <c r="D294" i="8"/>
  <c r="O294" i="8" s="1"/>
  <c r="C294" i="8"/>
  <c r="N294" i="8" s="1"/>
  <c r="B294" i="8"/>
  <c r="A294" i="8"/>
  <c r="E293" i="8"/>
  <c r="P293" i="8" s="1"/>
  <c r="D293" i="8"/>
  <c r="O293" i="8" s="1"/>
  <c r="C293" i="8"/>
  <c r="N293" i="8" s="1"/>
  <c r="B293" i="8"/>
  <c r="A293" i="8"/>
  <c r="E292" i="8"/>
  <c r="P292" i="8" s="1"/>
  <c r="D292" i="8"/>
  <c r="O292" i="8" s="1"/>
  <c r="C292" i="8"/>
  <c r="N292" i="8" s="1"/>
  <c r="B292" i="8"/>
  <c r="A292" i="8"/>
  <c r="E291" i="8"/>
  <c r="P291" i="8" s="1"/>
  <c r="D291" i="8"/>
  <c r="O291" i="8" s="1"/>
  <c r="C291" i="8"/>
  <c r="N291" i="8" s="1"/>
  <c r="B291" i="8"/>
  <c r="A291" i="8"/>
  <c r="E290" i="8"/>
  <c r="P290" i="8" s="1"/>
  <c r="D290" i="8"/>
  <c r="O290" i="8" s="1"/>
  <c r="C290" i="8"/>
  <c r="N290" i="8" s="1"/>
  <c r="B290" i="8"/>
  <c r="A290" i="8"/>
  <c r="E289" i="8"/>
  <c r="P289" i="8" s="1"/>
  <c r="D289" i="8"/>
  <c r="O289" i="8" s="1"/>
  <c r="C289" i="8"/>
  <c r="N289" i="8" s="1"/>
  <c r="B289" i="8"/>
  <c r="A289" i="8"/>
  <c r="E288" i="8"/>
  <c r="P288" i="8" s="1"/>
  <c r="D288" i="8"/>
  <c r="O288" i="8" s="1"/>
  <c r="C288" i="8"/>
  <c r="N288" i="8" s="1"/>
  <c r="B288" i="8"/>
  <c r="A288" i="8"/>
  <c r="E287" i="8"/>
  <c r="P287" i="8" s="1"/>
  <c r="D287" i="8"/>
  <c r="O287" i="8" s="1"/>
  <c r="C287" i="8"/>
  <c r="N287" i="8" s="1"/>
  <c r="B287" i="8"/>
  <c r="A287" i="8"/>
  <c r="E286" i="8"/>
  <c r="P286" i="8" s="1"/>
  <c r="D286" i="8"/>
  <c r="O286" i="8" s="1"/>
  <c r="C286" i="8"/>
  <c r="N286" i="8" s="1"/>
  <c r="B286" i="8"/>
  <c r="A286" i="8"/>
  <c r="E285" i="8"/>
  <c r="P285" i="8" s="1"/>
  <c r="D285" i="8"/>
  <c r="O285" i="8" s="1"/>
  <c r="C285" i="8"/>
  <c r="N285" i="8" s="1"/>
  <c r="B285" i="8"/>
  <c r="A285" i="8"/>
  <c r="E284" i="8"/>
  <c r="P284" i="8" s="1"/>
  <c r="D284" i="8"/>
  <c r="O284" i="8" s="1"/>
  <c r="C284" i="8"/>
  <c r="N284" i="8" s="1"/>
  <c r="B284" i="8"/>
  <c r="A284" i="8"/>
  <c r="E283" i="8"/>
  <c r="P283" i="8" s="1"/>
  <c r="D283" i="8"/>
  <c r="O283" i="8" s="1"/>
  <c r="C283" i="8"/>
  <c r="N283" i="8" s="1"/>
  <c r="B283" i="8"/>
  <c r="A283" i="8"/>
  <c r="E282" i="8"/>
  <c r="P282" i="8" s="1"/>
  <c r="D282" i="8"/>
  <c r="O282" i="8" s="1"/>
  <c r="C282" i="8"/>
  <c r="N282" i="8" s="1"/>
  <c r="B282" i="8"/>
  <c r="A282" i="8"/>
  <c r="E281" i="8"/>
  <c r="P281" i="8" s="1"/>
  <c r="D281" i="8"/>
  <c r="O281" i="8" s="1"/>
  <c r="C281" i="8"/>
  <c r="N281" i="8" s="1"/>
  <c r="B281" i="8"/>
  <c r="A281" i="8"/>
  <c r="E280" i="8"/>
  <c r="P280" i="8" s="1"/>
  <c r="D280" i="8"/>
  <c r="O280" i="8" s="1"/>
  <c r="C280" i="8"/>
  <c r="N280" i="8" s="1"/>
  <c r="B280" i="8"/>
  <c r="A280" i="8"/>
  <c r="E279" i="8"/>
  <c r="P279" i="8" s="1"/>
  <c r="D279" i="8"/>
  <c r="O279" i="8" s="1"/>
  <c r="C279" i="8"/>
  <c r="N279" i="8" s="1"/>
  <c r="B279" i="8"/>
  <c r="A279" i="8"/>
  <c r="E278" i="8"/>
  <c r="P278" i="8" s="1"/>
  <c r="D278" i="8"/>
  <c r="O278" i="8" s="1"/>
  <c r="C278" i="8"/>
  <c r="N278" i="8" s="1"/>
  <c r="B278" i="8"/>
  <c r="A278" i="8"/>
  <c r="E277" i="8"/>
  <c r="P277" i="8" s="1"/>
  <c r="D277" i="8"/>
  <c r="O277" i="8" s="1"/>
  <c r="C277" i="8"/>
  <c r="N277" i="8" s="1"/>
  <c r="B277" i="8"/>
  <c r="A277" i="8"/>
  <c r="E276" i="8"/>
  <c r="P276" i="8" s="1"/>
  <c r="D276" i="8"/>
  <c r="O276" i="8" s="1"/>
  <c r="C276" i="8"/>
  <c r="N276" i="8" s="1"/>
  <c r="B276" i="8"/>
  <c r="A276" i="8"/>
  <c r="E275" i="8"/>
  <c r="P275" i="8" s="1"/>
  <c r="D275" i="8"/>
  <c r="O275" i="8" s="1"/>
  <c r="C275" i="8"/>
  <c r="N275" i="8" s="1"/>
  <c r="B275" i="8"/>
  <c r="A275" i="8"/>
  <c r="E274" i="8"/>
  <c r="P274" i="8" s="1"/>
  <c r="D274" i="8"/>
  <c r="O274" i="8" s="1"/>
  <c r="C274" i="8"/>
  <c r="N274" i="8" s="1"/>
  <c r="B274" i="8"/>
  <c r="A274" i="8"/>
  <c r="E273" i="8"/>
  <c r="P273" i="8" s="1"/>
  <c r="D273" i="8"/>
  <c r="O273" i="8" s="1"/>
  <c r="C273" i="8"/>
  <c r="N273" i="8" s="1"/>
  <c r="B273" i="8"/>
  <c r="A273" i="8"/>
  <c r="E272" i="8"/>
  <c r="P272" i="8" s="1"/>
  <c r="D272" i="8"/>
  <c r="O272" i="8" s="1"/>
  <c r="C272" i="8"/>
  <c r="N272" i="8" s="1"/>
  <c r="B272" i="8"/>
  <c r="A272" i="8"/>
  <c r="E271" i="8"/>
  <c r="P271" i="8" s="1"/>
  <c r="D271" i="8"/>
  <c r="O271" i="8" s="1"/>
  <c r="C271" i="8"/>
  <c r="N271" i="8" s="1"/>
  <c r="B271" i="8"/>
  <c r="A271" i="8"/>
  <c r="E270" i="8"/>
  <c r="P270" i="8" s="1"/>
  <c r="D270" i="8"/>
  <c r="O270" i="8" s="1"/>
  <c r="C270" i="8"/>
  <c r="N270" i="8" s="1"/>
  <c r="B270" i="8"/>
  <c r="A270" i="8"/>
  <c r="E269" i="8"/>
  <c r="P269" i="8" s="1"/>
  <c r="D269" i="8"/>
  <c r="O269" i="8" s="1"/>
  <c r="C269" i="8"/>
  <c r="N269" i="8" s="1"/>
  <c r="B269" i="8"/>
  <c r="A269" i="8"/>
  <c r="E268" i="8"/>
  <c r="P268" i="8" s="1"/>
  <c r="D268" i="8"/>
  <c r="O268" i="8" s="1"/>
  <c r="C268" i="8"/>
  <c r="N268" i="8" s="1"/>
  <c r="B268" i="8"/>
  <c r="A268" i="8"/>
  <c r="E267" i="8"/>
  <c r="P267" i="8" s="1"/>
  <c r="D267" i="8"/>
  <c r="O267" i="8" s="1"/>
  <c r="C267" i="8"/>
  <c r="N267" i="8" s="1"/>
  <c r="B267" i="8"/>
  <c r="A267" i="8"/>
  <c r="E266" i="8"/>
  <c r="P266" i="8" s="1"/>
  <c r="D266" i="8"/>
  <c r="O266" i="8" s="1"/>
  <c r="C266" i="8"/>
  <c r="N266" i="8" s="1"/>
  <c r="B266" i="8"/>
  <c r="A266" i="8"/>
  <c r="E265" i="8"/>
  <c r="P265" i="8" s="1"/>
  <c r="D265" i="8"/>
  <c r="O265" i="8" s="1"/>
  <c r="C265" i="8"/>
  <c r="N265" i="8" s="1"/>
  <c r="B265" i="8"/>
  <c r="A265" i="8"/>
  <c r="E264" i="8"/>
  <c r="P264" i="8" s="1"/>
  <c r="D264" i="8"/>
  <c r="O264" i="8" s="1"/>
  <c r="C264" i="8"/>
  <c r="N264" i="8" s="1"/>
  <c r="B264" i="8"/>
  <c r="A264" i="8"/>
  <c r="E263" i="8"/>
  <c r="P263" i="8" s="1"/>
  <c r="D263" i="8"/>
  <c r="O263" i="8" s="1"/>
  <c r="C263" i="8"/>
  <c r="N263" i="8" s="1"/>
  <c r="B263" i="8"/>
  <c r="A263" i="8"/>
  <c r="E262" i="8"/>
  <c r="P262" i="8" s="1"/>
  <c r="D262" i="8"/>
  <c r="O262" i="8" s="1"/>
  <c r="C262" i="8"/>
  <c r="N262" i="8" s="1"/>
  <c r="B262" i="8"/>
  <c r="A262" i="8"/>
  <c r="E261" i="8"/>
  <c r="P261" i="8" s="1"/>
  <c r="D261" i="8"/>
  <c r="O261" i="8" s="1"/>
  <c r="C261" i="8"/>
  <c r="N261" i="8" s="1"/>
  <c r="B261" i="8"/>
  <c r="A261" i="8"/>
  <c r="E260" i="8"/>
  <c r="P260" i="8" s="1"/>
  <c r="D260" i="8"/>
  <c r="O260" i="8" s="1"/>
  <c r="C260" i="8"/>
  <c r="N260" i="8" s="1"/>
  <c r="B260" i="8"/>
  <c r="A260" i="8"/>
  <c r="E259" i="8"/>
  <c r="P259" i="8" s="1"/>
  <c r="D259" i="8"/>
  <c r="O259" i="8" s="1"/>
  <c r="C259" i="8"/>
  <c r="N259" i="8" s="1"/>
  <c r="B259" i="8"/>
  <c r="A259" i="8"/>
  <c r="E258" i="8"/>
  <c r="P258" i="8" s="1"/>
  <c r="D258" i="8"/>
  <c r="O258" i="8" s="1"/>
  <c r="C258" i="8"/>
  <c r="N258" i="8" s="1"/>
  <c r="B258" i="8"/>
  <c r="A258" i="8"/>
  <c r="E257" i="8"/>
  <c r="P257" i="8" s="1"/>
  <c r="D257" i="8"/>
  <c r="O257" i="8" s="1"/>
  <c r="C257" i="8"/>
  <c r="N257" i="8" s="1"/>
  <c r="B257" i="8"/>
  <c r="A257" i="8"/>
  <c r="E256" i="8"/>
  <c r="P256" i="8" s="1"/>
  <c r="D256" i="8"/>
  <c r="O256" i="8" s="1"/>
  <c r="C256" i="8"/>
  <c r="N256" i="8" s="1"/>
  <c r="B256" i="8"/>
  <c r="A256" i="8"/>
  <c r="E255" i="8"/>
  <c r="P255" i="8" s="1"/>
  <c r="D255" i="8"/>
  <c r="O255" i="8" s="1"/>
  <c r="C255" i="8"/>
  <c r="N255" i="8" s="1"/>
  <c r="B255" i="8"/>
  <c r="A255" i="8"/>
  <c r="E254" i="8"/>
  <c r="P254" i="8" s="1"/>
  <c r="D254" i="8"/>
  <c r="O254" i="8" s="1"/>
  <c r="C254" i="8"/>
  <c r="N254" i="8" s="1"/>
  <c r="B254" i="8"/>
  <c r="A254" i="8"/>
  <c r="E253" i="8"/>
  <c r="P253" i="8" s="1"/>
  <c r="D253" i="8"/>
  <c r="O253" i="8" s="1"/>
  <c r="C253" i="8"/>
  <c r="N253" i="8" s="1"/>
  <c r="B253" i="8"/>
  <c r="A253" i="8"/>
  <c r="E252" i="8"/>
  <c r="P252" i="8" s="1"/>
  <c r="D252" i="8"/>
  <c r="O252" i="8" s="1"/>
  <c r="C252" i="8"/>
  <c r="N252" i="8" s="1"/>
  <c r="B252" i="8"/>
  <c r="A252" i="8"/>
  <c r="E251" i="8"/>
  <c r="P251" i="8" s="1"/>
  <c r="D251" i="8"/>
  <c r="O251" i="8" s="1"/>
  <c r="C251" i="8"/>
  <c r="N251" i="8" s="1"/>
  <c r="B251" i="8"/>
  <c r="A251" i="8"/>
  <c r="E250" i="8"/>
  <c r="P250" i="8" s="1"/>
  <c r="D250" i="8"/>
  <c r="O250" i="8" s="1"/>
  <c r="C250" i="8"/>
  <c r="N250" i="8" s="1"/>
  <c r="B250" i="8"/>
  <c r="A250" i="8"/>
  <c r="E249" i="8"/>
  <c r="P249" i="8" s="1"/>
  <c r="D249" i="8"/>
  <c r="O249" i="8" s="1"/>
  <c r="C249" i="8"/>
  <c r="N249" i="8" s="1"/>
  <c r="B249" i="8"/>
  <c r="A249" i="8"/>
  <c r="E248" i="8"/>
  <c r="P248" i="8" s="1"/>
  <c r="D248" i="8"/>
  <c r="O248" i="8" s="1"/>
  <c r="C248" i="8"/>
  <c r="N248" i="8" s="1"/>
  <c r="B248" i="8"/>
  <c r="A248" i="8"/>
  <c r="E247" i="8"/>
  <c r="P247" i="8" s="1"/>
  <c r="D247" i="8"/>
  <c r="O247" i="8" s="1"/>
  <c r="C247" i="8"/>
  <c r="N247" i="8" s="1"/>
  <c r="B247" i="8"/>
  <c r="A247" i="8"/>
  <c r="E246" i="8"/>
  <c r="P246" i="8" s="1"/>
  <c r="D246" i="8"/>
  <c r="O246" i="8" s="1"/>
  <c r="C246" i="8"/>
  <c r="N246" i="8" s="1"/>
  <c r="B246" i="8"/>
  <c r="A246" i="8"/>
  <c r="E245" i="8"/>
  <c r="P245" i="8" s="1"/>
  <c r="D245" i="8"/>
  <c r="O245" i="8" s="1"/>
  <c r="C245" i="8"/>
  <c r="N245" i="8" s="1"/>
  <c r="B245" i="8"/>
  <c r="A245" i="8"/>
  <c r="E244" i="8"/>
  <c r="P244" i="8" s="1"/>
  <c r="D244" i="8"/>
  <c r="O244" i="8" s="1"/>
  <c r="C244" i="8"/>
  <c r="N244" i="8" s="1"/>
  <c r="B244" i="8"/>
  <c r="A244" i="8"/>
  <c r="E243" i="8"/>
  <c r="P243" i="8" s="1"/>
  <c r="D243" i="8"/>
  <c r="O243" i="8" s="1"/>
  <c r="C243" i="8"/>
  <c r="N243" i="8" s="1"/>
  <c r="B243" i="8"/>
  <c r="A243" i="8"/>
  <c r="E242" i="8"/>
  <c r="P242" i="8" s="1"/>
  <c r="D242" i="8"/>
  <c r="O242" i="8" s="1"/>
  <c r="C242" i="8"/>
  <c r="N242" i="8" s="1"/>
  <c r="B242" i="8"/>
  <c r="A242" i="8"/>
  <c r="E241" i="8"/>
  <c r="P241" i="8" s="1"/>
  <c r="D241" i="8"/>
  <c r="O241" i="8" s="1"/>
  <c r="C241" i="8"/>
  <c r="N241" i="8" s="1"/>
  <c r="B241" i="8"/>
  <c r="A241" i="8"/>
  <c r="E240" i="8"/>
  <c r="P240" i="8" s="1"/>
  <c r="D240" i="8"/>
  <c r="O240" i="8" s="1"/>
  <c r="C240" i="8"/>
  <c r="N240" i="8" s="1"/>
  <c r="B240" i="8"/>
  <c r="A240" i="8"/>
  <c r="E239" i="8"/>
  <c r="P239" i="8" s="1"/>
  <c r="D239" i="8"/>
  <c r="O239" i="8" s="1"/>
  <c r="C239" i="8"/>
  <c r="N239" i="8" s="1"/>
  <c r="B239" i="8"/>
  <c r="A239" i="8"/>
  <c r="E238" i="8"/>
  <c r="P238" i="8" s="1"/>
  <c r="D238" i="8"/>
  <c r="O238" i="8" s="1"/>
  <c r="C238" i="8"/>
  <c r="N238" i="8" s="1"/>
  <c r="B238" i="8"/>
  <c r="A238" i="8"/>
  <c r="E237" i="8"/>
  <c r="P237" i="8" s="1"/>
  <c r="D237" i="8"/>
  <c r="O237" i="8" s="1"/>
  <c r="C237" i="8"/>
  <c r="N237" i="8" s="1"/>
  <c r="B237" i="8"/>
  <c r="A237" i="8"/>
  <c r="E236" i="8"/>
  <c r="P236" i="8" s="1"/>
  <c r="D236" i="8"/>
  <c r="O236" i="8" s="1"/>
  <c r="C236" i="8"/>
  <c r="N236" i="8" s="1"/>
  <c r="B236" i="8"/>
  <c r="A236" i="8"/>
  <c r="E235" i="8"/>
  <c r="P235" i="8" s="1"/>
  <c r="D235" i="8"/>
  <c r="O235" i="8" s="1"/>
  <c r="C235" i="8"/>
  <c r="N235" i="8" s="1"/>
  <c r="B235" i="8"/>
  <c r="A235" i="8"/>
  <c r="E234" i="8"/>
  <c r="P234" i="8" s="1"/>
  <c r="D234" i="8"/>
  <c r="O234" i="8" s="1"/>
  <c r="C234" i="8"/>
  <c r="N234" i="8" s="1"/>
  <c r="B234" i="8"/>
  <c r="A234" i="8"/>
  <c r="E233" i="8"/>
  <c r="P233" i="8" s="1"/>
  <c r="D233" i="8"/>
  <c r="O233" i="8" s="1"/>
  <c r="C233" i="8"/>
  <c r="N233" i="8" s="1"/>
  <c r="B233" i="8"/>
  <c r="A233" i="8"/>
  <c r="E232" i="8"/>
  <c r="P232" i="8" s="1"/>
  <c r="D232" i="8"/>
  <c r="O232" i="8" s="1"/>
  <c r="C232" i="8"/>
  <c r="N232" i="8" s="1"/>
  <c r="B232" i="8"/>
  <c r="A232" i="8"/>
  <c r="E231" i="8"/>
  <c r="P231" i="8" s="1"/>
  <c r="D231" i="8"/>
  <c r="O231" i="8" s="1"/>
  <c r="C231" i="8"/>
  <c r="N231" i="8" s="1"/>
  <c r="B231" i="8"/>
  <c r="A231" i="8"/>
  <c r="E230" i="8"/>
  <c r="P230" i="8" s="1"/>
  <c r="D230" i="8"/>
  <c r="O230" i="8" s="1"/>
  <c r="C230" i="8"/>
  <c r="N230" i="8" s="1"/>
  <c r="B230" i="8"/>
  <c r="A230" i="8"/>
  <c r="E229" i="8"/>
  <c r="P229" i="8" s="1"/>
  <c r="D229" i="8"/>
  <c r="O229" i="8" s="1"/>
  <c r="C229" i="8"/>
  <c r="N229" i="8" s="1"/>
  <c r="B229" i="8"/>
  <c r="A229" i="8"/>
  <c r="E228" i="8"/>
  <c r="P228" i="8" s="1"/>
  <c r="D228" i="8"/>
  <c r="O228" i="8" s="1"/>
  <c r="C228" i="8"/>
  <c r="N228" i="8" s="1"/>
  <c r="B228" i="8"/>
  <c r="A228" i="8"/>
  <c r="E227" i="8"/>
  <c r="P227" i="8" s="1"/>
  <c r="D227" i="8"/>
  <c r="O227" i="8" s="1"/>
  <c r="C227" i="8"/>
  <c r="N227" i="8" s="1"/>
  <c r="B227" i="8"/>
  <c r="A227" i="8"/>
  <c r="E226" i="8"/>
  <c r="P226" i="8" s="1"/>
  <c r="D226" i="8"/>
  <c r="O226" i="8" s="1"/>
  <c r="C226" i="8"/>
  <c r="N226" i="8" s="1"/>
  <c r="B226" i="8"/>
  <c r="A226" i="8"/>
  <c r="E225" i="8"/>
  <c r="P225" i="8" s="1"/>
  <c r="D225" i="8"/>
  <c r="O225" i="8" s="1"/>
  <c r="C225" i="8"/>
  <c r="N225" i="8" s="1"/>
  <c r="B225" i="8"/>
  <c r="A225" i="8"/>
  <c r="E224" i="8"/>
  <c r="P224" i="8" s="1"/>
  <c r="D224" i="8"/>
  <c r="O224" i="8" s="1"/>
  <c r="C224" i="8"/>
  <c r="N224" i="8" s="1"/>
  <c r="B224" i="8"/>
  <c r="A224" i="8"/>
  <c r="E223" i="8"/>
  <c r="P223" i="8" s="1"/>
  <c r="D223" i="8"/>
  <c r="O223" i="8" s="1"/>
  <c r="C223" i="8"/>
  <c r="N223" i="8" s="1"/>
  <c r="B223" i="8"/>
  <c r="A223" i="8"/>
  <c r="E222" i="8"/>
  <c r="P222" i="8" s="1"/>
  <c r="D222" i="8"/>
  <c r="O222" i="8" s="1"/>
  <c r="C222" i="8"/>
  <c r="N222" i="8" s="1"/>
  <c r="B222" i="8"/>
  <c r="A222" i="8"/>
  <c r="E221" i="8"/>
  <c r="P221" i="8" s="1"/>
  <c r="D221" i="8"/>
  <c r="O221" i="8" s="1"/>
  <c r="C221" i="8"/>
  <c r="N221" i="8" s="1"/>
  <c r="B221" i="8"/>
  <c r="A221" i="8"/>
  <c r="E220" i="8"/>
  <c r="P220" i="8" s="1"/>
  <c r="D220" i="8"/>
  <c r="O220" i="8" s="1"/>
  <c r="C220" i="8"/>
  <c r="N220" i="8" s="1"/>
  <c r="B220" i="8"/>
  <c r="A220" i="8"/>
  <c r="E219" i="8"/>
  <c r="P219" i="8" s="1"/>
  <c r="D219" i="8"/>
  <c r="O219" i="8" s="1"/>
  <c r="C219" i="8"/>
  <c r="N219" i="8" s="1"/>
  <c r="B219" i="8"/>
  <c r="A219" i="8"/>
  <c r="E218" i="8"/>
  <c r="P218" i="8" s="1"/>
  <c r="D218" i="8"/>
  <c r="O218" i="8" s="1"/>
  <c r="C218" i="8"/>
  <c r="N218" i="8" s="1"/>
  <c r="B218" i="8"/>
  <c r="A218" i="8"/>
  <c r="E217" i="8"/>
  <c r="P217" i="8" s="1"/>
  <c r="D217" i="8"/>
  <c r="O217" i="8" s="1"/>
  <c r="C217" i="8"/>
  <c r="N217" i="8" s="1"/>
  <c r="B217" i="8"/>
  <c r="A217" i="8"/>
  <c r="E216" i="8"/>
  <c r="P216" i="8" s="1"/>
  <c r="D216" i="8"/>
  <c r="O216" i="8" s="1"/>
  <c r="C216" i="8"/>
  <c r="N216" i="8" s="1"/>
  <c r="B216" i="8"/>
  <c r="A216" i="8"/>
  <c r="E215" i="8"/>
  <c r="P215" i="8" s="1"/>
  <c r="D215" i="8"/>
  <c r="O215" i="8" s="1"/>
  <c r="C215" i="8"/>
  <c r="N215" i="8" s="1"/>
  <c r="B215" i="8"/>
  <c r="A215" i="8"/>
  <c r="E214" i="8"/>
  <c r="P214" i="8" s="1"/>
  <c r="D214" i="8"/>
  <c r="O214" i="8" s="1"/>
  <c r="C214" i="8"/>
  <c r="N214" i="8" s="1"/>
  <c r="B214" i="8"/>
  <c r="A214" i="8"/>
  <c r="E213" i="8"/>
  <c r="P213" i="8" s="1"/>
  <c r="D213" i="8"/>
  <c r="O213" i="8" s="1"/>
  <c r="C213" i="8"/>
  <c r="N213" i="8" s="1"/>
  <c r="B213" i="8"/>
  <c r="A213" i="8"/>
  <c r="E212" i="8"/>
  <c r="P212" i="8" s="1"/>
  <c r="D212" i="8"/>
  <c r="O212" i="8" s="1"/>
  <c r="C212" i="8"/>
  <c r="N212" i="8" s="1"/>
  <c r="B212" i="8"/>
  <c r="A212" i="8"/>
  <c r="E211" i="8"/>
  <c r="P211" i="8" s="1"/>
  <c r="D211" i="8"/>
  <c r="O211" i="8" s="1"/>
  <c r="C211" i="8"/>
  <c r="N211" i="8" s="1"/>
  <c r="B211" i="8"/>
  <c r="A211" i="8"/>
  <c r="E210" i="8"/>
  <c r="P210" i="8" s="1"/>
  <c r="D210" i="8"/>
  <c r="O210" i="8" s="1"/>
  <c r="C210" i="8"/>
  <c r="N210" i="8" s="1"/>
  <c r="B210" i="8"/>
  <c r="A210" i="8"/>
  <c r="E209" i="8"/>
  <c r="P209" i="8" s="1"/>
  <c r="D209" i="8"/>
  <c r="O209" i="8" s="1"/>
  <c r="C209" i="8"/>
  <c r="N209" i="8" s="1"/>
  <c r="B209" i="8"/>
  <c r="A209" i="8"/>
  <c r="E208" i="8"/>
  <c r="P208" i="8" s="1"/>
  <c r="D208" i="8"/>
  <c r="O208" i="8" s="1"/>
  <c r="C208" i="8"/>
  <c r="N208" i="8" s="1"/>
  <c r="B208" i="8"/>
  <c r="A208" i="8"/>
  <c r="E207" i="8"/>
  <c r="P207" i="8" s="1"/>
  <c r="D207" i="8"/>
  <c r="O207" i="8" s="1"/>
  <c r="C207" i="8"/>
  <c r="N207" i="8" s="1"/>
  <c r="B207" i="8"/>
  <c r="A207" i="8"/>
  <c r="E206" i="8"/>
  <c r="P206" i="8" s="1"/>
  <c r="D206" i="8"/>
  <c r="O206" i="8" s="1"/>
  <c r="C206" i="8"/>
  <c r="N206" i="8" s="1"/>
  <c r="B206" i="8"/>
  <c r="A206" i="8"/>
  <c r="E205" i="8"/>
  <c r="P205" i="8" s="1"/>
  <c r="D205" i="8"/>
  <c r="O205" i="8" s="1"/>
  <c r="C205" i="8"/>
  <c r="N205" i="8" s="1"/>
  <c r="B205" i="8"/>
  <c r="A205" i="8"/>
  <c r="E204" i="8"/>
  <c r="P204" i="8" s="1"/>
  <c r="D204" i="8"/>
  <c r="O204" i="8" s="1"/>
  <c r="C204" i="8"/>
  <c r="N204" i="8" s="1"/>
  <c r="B204" i="8"/>
  <c r="A204" i="8"/>
  <c r="E203" i="8"/>
  <c r="P203" i="8" s="1"/>
  <c r="D203" i="8"/>
  <c r="O203" i="8" s="1"/>
  <c r="C203" i="8"/>
  <c r="N203" i="8" s="1"/>
  <c r="B203" i="8"/>
  <c r="A203" i="8"/>
  <c r="E202" i="8"/>
  <c r="P202" i="8" s="1"/>
  <c r="D202" i="8"/>
  <c r="O202" i="8" s="1"/>
  <c r="C202" i="8"/>
  <c r="N202" i="8" s="1"/>
  <c r="B202" i="8"/>
  <c r="A202" i="8"/>
  <c r="E201" i="8"/>
  <c r="P201" i="8" s="1"/>
  <c r="D201" i="8"/>
  <c r="O201" i="8" s="1"/>
  <c r="C201" i="8"/>
  <c r="N201" i="8" s="1"/>
  <c r="B201" i="8"/>
  <c r="A201" i="8"/>
  <c r="E200" i="8"/>
  <c r="P200" i="8" s="1"/>
  <c r="D200" i="8"/>
  <c r="O200" i="8" s="1"/>
  <c r="C200" i="8"/>
  <c r="N200" i="8" s="1"/>
  <c r="B200" i="8"/>
  <c r="A200" i="8"/>
  <c r="E199" i="8"/>
  <c r="P199" i="8" s="1"/>
  <c r="D199" i="8"/>
  <c r="O199" i="8" s="1"/>
  <c r="C199" i="8"/>
  <c r="N199" i="8" s="1"/>
  <c r="B199" i="8"/>
  <c r="A199" i="8"/>
  <c r="E198" i="8"/>
  <c r="P198" i="8" s="1"/>
  <c r="D198" i="8"/>
  <c r="O198" i="8" s="1"/>
  <c r="C198" i="8"/>
  <c r="N198" i="8" s="1"/>
  <c r="B198" i="8"/>
  <c r="A198" i="8"/>
  <c r="E197" i="8"/>
  <c r="P197" i="8" s="1"/>
  <c r="D197" i="8"/>
  <c r="O197" i="8" s="1"/>
  <c r="C197" i="8"/>
  <c r="N197" i="8" s="1"/>
  <c r="B197" i="8"/>
  <c r="A197" i="8"/>
  <c r="E196" i="8"/>
  <c r="P196" i="8" s="1"/>
  <c r="D196" i="8"/>
  <c r="O196" i="8" s="1"/>
  <c r="C196" i="8"/>
  <c r="N196" i="8" s="1"/>
  <c r="B196" i="8"/>
  <c r="A196" i="8"/>
  <c r="E195" i="8"/>
  <c r="P195" i="8" s="1"/>
  <c r="D195" i="8"/>
  <c r="O195" i="8" s="1"/>
  <c r="C195" i="8"/>
  <c r="N195" i="8" s="1"/>
  <c r="B195" i="8"/>
  <c r="A195" i="8"/>
  <c r="E194" i="8"/>
  <c r="P194" i="8" s="1"/>
  <c r="D194" i="8"/>
  <c r="O194" i="8" s="1"/>
  <c r="C194" i="8"/>
  <c r="N194" i="8" s="1"/>
  <c r="B194" i="8"/>
  <c r="A194" i="8"/>
  <c r="E193" i="8"/>
  <c r="P193" i="8" s="1"/>
  <c r="D193" i="8"/>
  <c r="O193" i="8" s="1"/>
  <c r="C193" i="8"/>
  <c r="N193" i="8" s="1"/>
  <c r="B193" i="8"/>
  <c r="A193" i="8"/>
  <c r="E192" i="8"/>
  <c r="P192" i="8" s="1"/>
  <c r="D192" i="8"/>
  <c r="O192" i="8" s="1"/>
  <c r="C192" i="8"/>
  <c r="N192" i="8" s="1"/>
  <c r="B192" i="8"/>
  <c r="A192" i="8"/>
  <c r="E191" i="8"/>
  <c r="P191" i="8" s="1"/>
  <c r="D191" i="8"/>
  <c r="O191" i="8" s="1"/>
  <c r="C191" i="8"/>
  <c r="N191" i="8" s="1"/>
  <c r="B191" i="8"/>
  <c r="A191" i="8"/>
  <c r="E190" i="8"/>
  <c r="P190" i="8" s="1"/>
  <c r="D190" i="8"/>
  <c r="O190" i="8" s="1"/>
  <c r="C190" i="8"/>
  <c r="N190" i="8" s="1"/>
  <c r="B190" i="8"/>
  <c r="A190" i="8"/>
  <c r="E189" i="8"/>
  <c r="P189" i="8" s="1"/>
  <c r="D189" i="8"/>
  <c r="O189" i="8" s="1"/>
  <c r="C189" i="8"/>
  <c r="N189" i="8" s="1"/>
  <c r="B189" i="8"/>
  <c r="A189" i="8"/>
  <c r="E188" i="8"/>
  <c r="P188" i="8" s="1"/>
  <c r="D188" i="8"/>
  <c r="O188" i="8" s="1"/>
  <c r="C188" i="8"/>
  <c r="N188" i="8" s="1"/>
  <c r="B188" i="8"/>
  <c r="A188" i="8"/>
  <c r="E187" i="8"/>
  <c r="P187" i="8" s="1"/>
  <c r="D187" i="8"/>
  <c r="O187" i="8" s="1"/>
  <c r="C187" i="8"/>
  <c r="N187" i="8" s="1"/>
  <c r="B187" i="8"/>
  <c r="A187" i="8"/>
  <c r="E186" i="8"/>
  <c r="P186" i="8" s="1"/>
  <c r="D186" i="8"/>
  <c r="O186" i="8" s="1"/>
  <c r="C186" i="8"/>
  <c r="N186" i="8" s="1"/>
  <c r="B186" i="8"/>
  <c r="A186" i="8"/>
  <c r="E185" i="8"/>
  <c r="P185" i="8" s="1"/>
  <c r="D185" i="8"/>
  <c r="O185" i="8" s="1"/>
  <c r="C185" i="8"/>
  <c r="N185" i="8" s="1"/>
  <c r="B185" i="8"/>
  <c r="A185" i="8"/>
  <c r="E184" i="8"/>
  <c r="P184" i="8" s="1"/>
  <c r="D184" i="8"/>
  <c r="O184" i="8" s="1"/>
  <c r="C184" i="8"/>
  <c r="N184" i="8" s="1"/>
  <c r="B184" i="8"/>
  <c r="A184" i="8"/>
  <c r="E183" i="8"/>
  <c r="P183" i="8" s="1"/>
  <c r="D183" i="8"/>
  <c r="O183" i="8" s="1"/>
  <c r="C183" i="8"/>
  <c r="N183" i="8" s="1"/>
  <c r="B183" i="8"/>
  <c r="A183" i="8"/>
  <c r="E182" i="8"/>
  <c r="P182" i="8" s="1"/>
  <c r="D182" i="8"/>
  <c r="O182" i="8" s="1"/>
  <c r="C182" i="8"/>
  <c r="N182" i="8" s="1"/>
  <c r="B182" i="8"/>
  <c r="A182" i="8"/>
  <c r="E181" i="8"/>
  <c r="P181" i="8" s="1"/>
  <c r="D181" i="8"/>
  <c r="O181" i="8" s="1"/>
  <c r="C181" i="8"/>
  <c r="N181" i="8" s="1"/>
  <c r="B181" i="8"/>
  <c r="A181" i="8"/>
  <c r="E180" i="8"/>
  <c r="P180" i="8" s="1"/>
  <c r="D180" i="8"/>
  <c r="O180" i="8" s="1"/>
  <c r="C180" i="8"/>
  <c r="N180" i="8" s="1"/>
  <c r="B180" i="8"/>
  <c r="A180" i="8"/>
  <c r="E179" i="8"/>
  <c r="P179" i="8" s="1"/>
  <c r="D179" i="8"/>
  <c r="O179" i="8" s="1"/>
  <c r="C179" i="8"/>
  <c r="N179" i="8" s="1"/>
  <c r="B179" i="8"/>
  <c r="A179" i="8"/>
  <c r="E178" i="8"/>
  <c r="P178" i="8" s="1"/>
  <c r="D178" i="8"/>
  <c r="O178" i="8" s="1"/>
  <c r="C178" i="8"/>
  <c r="N178" i="8" s="1"/>
  <c r="B178" i="8"/>
  <c r="A178" i="8"/>
  <c r="E177" i="8"/>
  <c r="P177" i="8" s="1"/>
  <c r="D177" i="8"/>
  <c r="O177" i="8" s="1"/>
  <c r="C177" i="8"/>
  <c r="N177" i="8" s="1"/>
  <c r="B177" i="8"/>
  <c r="A177" i="8"/>
  <c r="E176" i="8"/>
  <c r="P176" i="8" s="1"/>
  <c r="D176" i="8"/>
  <c r="O176" i="8" s="1"/>
  <c r="C176" i="8"/>
  <c r="N176" i="8" s="1"/>
  <c r="B176" i="8"/>
  <c r="A176" i="8"/>
  <c r="E175" i="8"/>
  <c r="P175" i="8" s="1"/>
  <c r="D175" i="8"/>
  <c r="O175" i="8" s="1"/>
  <c r="C175" i="8"/>
  <c r="N175" i="8" s="1"/>
  <c r="B175" i="8"/>
  <c r="A175" i="8"/>
  <c r="E174" i="8"/>
  <c r="P174" i="8" s="1"/>
  <c r="D174" i="8"/>
  <c r="O174" i="8" s="1"/>
  <c r="C174" i="8"/>
  <c r="N174" i="8" s="1"/>
  <c r="B174" i="8"/>
  <c r="A174" i="8"/>
  <c r="E173" i="8"/>
  <c r="P173" i="8" s="1"/>
  <c r="D173" i="8"/>
  <c r="O173" i="8" s="1"/>
  <c r="C173" i="8"/>
  <c r="N173" i="8" s="1"/>
  <c r="B173" i="8"/>
  <c r="A173" i="8"/>
  <c r="E172" i="8"/>
  <c r="P172" i="8" s="1"/>
  <c r="D172" i="8"/>
  <c r="O172" i="8" s="1"/>
  <c r="C172" i="8"/>
  <c r="N172" i="8" s="1"/>
  <c r="B172" i="8"/>
  <c r="A172" i="8"/>
  <c r="E171" i="8"/>
  <c r="P171" i="8" s="1"/>
  <c r="D171" i="8"/>
  <c r="O171" i="8" s="1"/>
  <c r="C171" i="8"/>
  <c r="N171" i="8" s="1"/>
  <c r="B171" i="8"/>
  <c r="A171" i="8"/>
  <c r="E170" i="8"/>
  <c r="P170" i="8" s="1"/>
  <c r="D170" i="8"/>
  <c r="O170" i="8" s="1"/>
  <c r="C170" i="8"/>
  <c r="N170" i="8" s="1"/>
  <c r="B170" i="8"/>
  <c r="A170" i="8"/>
  <c r="E169" i="8"/>
  <c r="P169" i="8" s="1"/>
  <c r="D169" i="8"/>
  <c r="O169" i="8" s="1"/>
  <c r="C169" i="8"/>
  <c r="N169" i="8" s="1"/>
  <c r="B169" i="8"/>
  <c r="A169" i="8"/>
  <c r="E168" i="8"/>
  <c r="P168" i="8" s="1"/>
  <c r="D168" i="8"/>
  <c r="O168" i="8" s="1"/>
  <c r="C168" i="8"/>
  <c r="N168" i="8" s="1"/>
  <c r="B168" i="8"/>
  <c r="A168" i="8"/>
  <c r="E167" i="8"/>
  <c r="P167" i="8" s="1"/>
  <c r="D167" i="8"/>
  <c r="O167" i="8" s="1"/>
  <c r="C167" i="8"/>
  <c r="N167" i="8" s="1"/>
  <c r="B167" i="8"/>
  <c r="A167" i="8"/>
  <c r="E166" i="8"/>
  <c r="P166" i="8" s="1"/>
  <c r="D166" i="8"/>
  <c r="O166" i="8" s="1"/>
  <c r="C166" i="8"/>
  <c r="N166" i="8" s="1"/>
  <c r="B166" i="8"/>
  <c r="A166" i="8"/>
  <c r="E165" i="8"/>
  <c r="P165" i="8" s="1"/>
  <c r="D165" i="8"/>
  <c r="O165" i="8" s="1"/>
  <c r="C165" i="8"/>
  <c r="N165" i="8" s="1"/>
  <c r="B165" i="8"/>
  <c r="A165" i="8"/>
  <c r="E164" i="8"/>
  <c r="P164" i="8" s="1"/>
  <c r="D164" i="8"/>
  <c r="O164" i="8" s="1"/>
  <c r="C164" i="8"/>
  <c r="N164" i="8" s="1"/>
  <c r="B164" i="8"/>
  <c r="A164" i="8"/>
  <c r="E163" i="8"/>
  <c r="P163" i="8" s="1"/>
  <c r="D163" i="8"/>
  <c r="O163" i="8" s="1"/>
  <c r="C163" i="8"/>
  <c r="N163" i="8" s="1"/>
  <c r="B163" i="8"/>
  <c r="A163" i="8"/>
  <c r="E162" i="8"/>
  <c r="P162" i="8" s="1"/>
  <c r="D162" i="8"/>
  <c r="O162" i="8" s="1"/>
  <c r="C162" i="8"/>
  <c r="N162" i="8" s="1"/>
  <c r="B162" i="8"/>
  <c r="A162" i="8"/>
  <c r="E161" i="8"/>
  <c r="P161" i="8" s="1"/>
  <c r="D161" i="8"/>
  <c r="O161" i="8" s="1"/>
  <c r="C161" i="8"/>
  <c r="N161" i="8" s="1"/>
  <c r="B161" i="8"/>
  <c r="A161" i="8"/>
  <c r="E160" i="8"/>
  <c r="P160" i="8" s="1"/>
  <c r="D160" i="8"/>
  <c r="O160" i="8" s="1"/>
  <c r="C160" i="8"/>
  <c r="N160" i="8" s="1"/>
  <c r="B160" i="8"/>
  <c r="A160" i="8"/>
  <c r="E159" i="8"/>
  <c r="P159" i="8" s="1"/>
  <c r="D159" i="8"/>
  <c r="O159" i="8" s="1"/>
  <c r="C159" i="8"/>
  <c r="N159" i="8" s="1"/>
  <c r="B159" i="8"/>
  <c r="A159" i="8"/>
  <c r="E158" i="8"/>
  <c r="P158" i="8" s="1"/>
  <c r="D158" i="8"/>
  <c r="O158" i="8" s="1"/>
  <c r="C158" i="8"/>
  <c r="N158" i="8" s="1"/>
  <c r="B158" i="8"/>
  <c r="A158" i="8"/>
  <c r="E157" i="8"/>
  <c r="P157" i="8" s="1"/>
  <c r="D157" i="8"/>
  <c r="O157" i="8" s="1"/>
  <c r="C157" i="8"/>
  <c r="N157" i="8" s="1"/>
  <c r="B157" i="8"/>
  <c r="A157" i="8"/>
  <c r="E156" i="8"/>
  <c r="P156" i="8" s="1"/>
  <c r="D156" i="8"/>
  <c r="O156" i="8" s="1"/>
  <c r="C156" i="8"/>
  <c r="N156" i="8" s="1"/>
  <c r="B156" i="8"/>
  <c r="A156" i="8"/>
  <c r="E155" i="8"/>
  <c r="P155" i="8" s="1"/>
  <c r="D155" i="8"/>
  <c r="O155" i="8" s="1"/>
  <c r="C155" i="8"/>
  <c r="N155" i="8" s="1"/>
  <c r="B155" i="8"/>
  <c r="A155" i="8"/>
  <c r="E154" i="8"/>
  <c r="P154" i="8" s="1"/>
  <c r="D154" i="8"/>
  <c r="O154" i="8" s="1"/>
  <c r="C154" i="8"/>
  <c r="N154" i="8" s="1"/>
  <c r="B154" i="8"/>
  <c r="A154" i="8"/>
  <c r="E153" i="8"/>
  <c r="P153" i="8" s="1"/>
  <c r="D153" i="8"/>
  <c r="O153" i="8" s="1"/>
  <c r="C153" i="8"/>
  <c r="N153" i="8" s="1"/>
  <c r="B153" i="8"/>
  <c r="A153" i="8"/>
  <c r="E152" i="8"/>
  <c r="P152" i="8" s="1"/>
  <c r="D152" i="8"/>
  <c r="O152" i="8" s="1"/>
  <c r="C152" i="8"/>
  <c r="N152" i="8" s="1"/>
  <c r="B152" i="8"/>
  <c r="A152" i="8"/>
  <c r="E151" i="8"/>
  <c r="P151" i="8" s="1"/>
  <c r="D151" i="8"/>
  <c r="O151" i="8" s="1"/>
  <c r="C151" i="8"/>
  <c r="N151" i="8" s="1"/>
  <c r="B151" i="8"/>
  <c r="A151" i="8"/>
  <c r="E150" i="8"/>
  <c r="P150" i="8" s="1"/>
  <c r="D150" i="8"/>
  <c r="O150" i="8" s="1"/>
  <c r="C150" i="8"/>
  <c r="N150" i="8" s="1"/>
  <c r="B150" i="8"/>
  <c r="A150" i="8"/>
  <c r="E149" i="8"/>
  <c r="P149" i="8" s="1"/>
  <c r="D149" i="8"/>
  <c r="O149" i="8" s="1"/>
  <c r="C149" i="8"/>
  <c r="N149" i="8" s="1"/>
  <c r="B149" i="8"/>
  <c r="A149" i="8"/>
  <c r="E148" i="8"/>
  <c r="P148" i="8" s="1"/>
  <c r="D148" i="8"/>
  <c r="O148" i="8" s="1"/>
  <c r="C148" i="8"/>
  <c r="N148" i="8" s="1"/>
  <c r="B148" i="8"/>
  <c r="A148" i="8"/>
  <c r="E147" i="8"/>
  <c r="P147" i="8" s="1"/>
  <c r="D147" i="8"/>
  <c r="O147" i="8" s="1"/>
  <c r="C147" i="8"/>
  <c r="N147" i="8" s="1"/>
  <c r="B147" i="8"/>
  <c r="A147" i="8"/>
  <c r="E146" i="8"/>
  <c r="P146" i="8" s="1"/>
  <c r="D146" i="8"/>
  <c r="O146" i="8" s="1"/>
  <c r="C146" i="8"/>
  <c r="N146" i="8" s="1"/>
  <c r="B146" i="8"/>
  <c r="A146" i="8"/>
  <c r="E145" i="8"/>
  <c r="P145" i="8" s="1"/>
  <c r="D145" i="8"/>
  <c r="O145" i="8" s="1"/>
  <c r="C145" i="8"/>
  <c r="N145" i="8" s="1"/>
  <c r="B145" i="8"/>
  <c r="A145" i="8"/>
  <c r="E144" i="8"/>
  <c r="P144" i="8" s="1"/>
  <c r="D144" i="8"/>
  <c r="O144" i="8" s="1"/>
  <c r="C144" i="8"/>
  <c r="N144" i="8" s="1"/>
  <c r="B144" i="8"/>
  <c r="A144" i="8"/>
  <c r="E143" i="8"/>
  <c r="P143" i="8" s="1"/>
  <c r="D143" i="8"/>
  <c r="O143" i="8" s="1"/>
  <c r="C143" i="8"/>
  <c r="N143" i="8" s="1"/>
  <c r="B143" i="8"/>
  <c r="A143" i="8"/>
  <c r="E142" i="8"/>
  <c r="P142" i="8" s="1"/>
  <c r="D142" i="8"/>
  <c r="O142" i="8" s="1"/>
  <c r="C142" i="8"/>
  <c r="N142" i="8" s="1"/>
  <c r="B142" i="8"/>
  <c r="A142" i="8"/>
  <c r="E141" i="8"/>
  <c r="P141" i="8" s="1"/>
  <c r="D141" i="8"/>
  <c r="O141" i="8" s="1"/>
  <c r="C141" i="8"/>
  <c r="N141" i="8" s="1"/>
  <c r="B141" i="8"/>
  <c r="A141" i="8"/>
  <c r="E140" i="8"/>
  <c r="P140" i="8" s="1"/>
  <c r="D140" i="8"/>
  <c r="O140" i="8" s="1"/>
  <c r="C140" i="8"/>
  <c r="N140" i="8" s="1"/>
  <c r="B140" i="8"/>
  <c r="A140" i="8"/>
  <c r="E139" i="8"/>
  <c r="P139" i="8" s="1"/>
  <c r="D139" i="8"/>
  <c r="O139" i="8" s="1"/>
  <c r="C139" i="8"/>
  <c r="N139" i="8" s="1"/>
  <c r="B139" i="8"/>
  <c r="A139" i="8"/>
  <c r="E138" i="8"/>
  <c r="P138" i="8" s="1"/>
  <c r="D138" i="8"/>
  <c r="O138" i="8" s="1"/>
  <c r="C138" i="8"/>
  <c r="N138" i="8" s="1"/>
  <c r="B138" i="8"/>
  <c r="A138" i="8"/>
  <c r="E137" i="8"/>
  <c r="P137" i="8" s="1"/>
  <c r="D137" i="8"/>
  <c r="O137" i="8" s="1"/>
  <c r="C137" i="8"/>
  <c r="N137" i="8" s="1"/>
  <c r="B137" i="8"/>
  <c r="A137" i="8"/>
  <c r="E136" i="8"/>
  <c r="P136" i="8" s="1"/>
  <c r="D136" i="8"/>
  <c r="O136" i="8" s="1"/>
  <c r="C136" i="8"/>
  <c r="N136" i="8" s="1"/>
  <c r="B136" i="8"/>
  <c r="A136" i="8"/>
  <c r="E135" i="8"/>
  <c r="P135" i="8" s="1"/>
  <c r="D135" i="8"/>
  <c r="O135" i="8" s="1"/>
  <c r="C135" i="8"/>
  <c r="N135" i="8" s="1"/>
  <c r="B135" i="8"/>
  <c r="A135" i="8"/>
  <c r="E134" i="8"/>
  <c r="P134" i="8" s="1"/>
  <c r="D134" i="8"/>
  <c r="O134" i="8" s="1"/>
  <c r="C134" i="8"/>
  <c r="N134" i="8" s="1"/>
  <c r="B134" i="8"/>
  <c r="A134" i="8"/>
  <c r="E133" i="8"/>
  <c r="P133" i="8" s="1"/>
  <c r="D133" i="8"/>
  <c r="O133" i="8" s="1"/>
  <c r="C133" i="8"/>
  <c r="N133" i="8" s="1"/>
  <c r="B133" i="8"/>
  <c r="A133" i="8"/>
  <c r="E132" i="8"/>
  <c r="P132" i="8" s="1"/>
  <c r="D132" i="8"/>
  <c r="O132" i="8" s="1"/>
  <c r="C132" i="8"/>
  <c r="N132" i="8" s="1"/>
  <c r="B132" i="8"/>
  <c r="A132" i="8"/>
  <c r="E131" i="8"/>
  <c r="P131" i="8" s="1"/>
  <c r="D131" i="8"/>
  <c r="O131" i="8" s="1"/>
  <c r="C131" i="8"/>
  <c r="N131" i="8" s="1"/>
  <c r="B131" i="8"/>
  <c r="A131" i="8"/>
  <c r="E130" i="8"/>
  <c r="P130" i="8" s="1"/>
  <c r="D130" i="8"/>
  <c r="O130" i="8" s="1"/>
  <c r="C130" i="8"/>
  <c r="N130" i="8" s="1"/>
  <c r="B130" i="8"/>
  <c r="A130" i="8"/>
  <c r="E129" i="8"/>
  <c r="P129" i="8" s="1"/>
  <c r="D129" i="8"/>
  <c r="O129" i="8" s="1"/>
  <c r="C129" i="8"/>
  <c r="N129" i="8" s="1"/>
  <c r="B129" i="8"/>
  <c r="A129" i="8"/>
  <c r="E128" i="8"/>
  <c r="P128" i="8" s="1"/>
  <c r="D128" i="8"/>
  <c r="O128" i="8" s="1"/>
  <c r="C128" i="8"/>
  <c r="N128" i="8" s="1"/>
  <c r="B128" i="8"/>
  <c r="A128" i="8"/>
  <c r="E127" i="8"/>
  <c r="P127" i="8" s="1"/>
  <c r="D127" i="8"/>
  <c r="O127" i="8" s="1"/>
  <c r="C127" i="8"/>
  <c r="N127" i="8" s="1"/>
  <c r="B127" i="8"/>
  <c r="A127" i="8"/>
  <c r="E126" i="8"/>
  <c r="P126" i="8" s="1"/>
  <c r="D126" i="8"/>
  <c r="O126" i="8" s="1"/>
  <c r="C126" i="8"/>
  <c r="N126" i="8" s="1"/>
  <c r="B126" i="8"/>
  <c r="A126" i="8"/>
  <c r="E125" i="8"/>
  <c r="P125" i="8" s="1"/>
  <c r="D125" i="8"/>
  <c r="O125" i="8" s="1"/>
  <c r="C125" i="8"/>
  <c r="N125" i="8" s="1"/>
  <c r="B125" i="8"/>
  <c r="A125" i="8"/>
  <c r="E124" i="8"/>
  <c r="P124" i="8" s="1"/>
  <c r="D124" i="8"/>
  <c r="O124" i="8" s="1"/>
  <c r="C124" i="8"/>
  <c r="N124" i="8" s="1"/>
  <c r="B124" i="8"/>
  <c r="A124" i="8"/>
  <c r="E123" i="8"/>
  <c r="P123" i="8" s="1"/>
  <c r="D123" i="8"/>
  <c r="O123" i="8" s="1"/>
  <c r="C123" i="8"/>
  <c r="N123" i="8" s="1"/>
  <c r="B123" i="8"/>
  <c r="A123" i="8"/>
  <c r="E122" i="8"/>
  <c r="P122" i="8" s="1"/>
  <c r="D122" i="8"/>
  <c r="O122" i="8" s="1"/>
  <c r="C122" i="8"/>
  <c r="N122" i="8" s="1"/>
  <c r="B122" i="8"/>
  <c r="A122" i="8"/>
  <c r="E121" i="8"/>
  <c r="P121" i="8" s="1"/>
  <c r="D121" i="8"/>
  <c r="O121" i="8" s="1"/>
  <c r="C121" i="8"/>
  <c r="N121" i="8" s="1"/>
  <c r="B121" i="8"/>
  <c r="A121" i="8"/>
  <c r="E120" i="8"/>
  <c r="P120" i="8" s="1"/>
  <c r="D120" i="8"/>
  <c r="O120" i="8" s="1"/>
  <c r="C120" i="8"/>
  <c r="N120" i="8" s="1"/>
  <c r="B120" i="8"/>
  <c r="A120" i="8"/>
  <c r="E119" i="8"/>
  <c r="P119" i="8" s="1"/>
  <c r="D119" i="8"/>
  <c r="O119" i="8" s="1"/>
  <c r="C119" i="8"/>
  <c r="N119" i="8" s="1"/>
  <c r="B119" i="8"/>
  <c r="A119" i="8"/>
  <c r="E118" i="8"/>
  <c r="P118" i="8" s="1"/>
  <c r="D118" i="8"/>
  <c r="O118" i="8" s="1"/>
  <c r="C118" i="8"/>
  <c r="N118" i="8" s="1"/>
  <c r="B118" i="8"/>
  <c r="A118" i="8"/>
  <c r="E117" i="8"/>
  <c r="P117" i="8" s="1"/>
  <c r="D117" i="8"/>
  <c r="O117" i="8" s="1"/>
  <c r="C117" i="8"/>
  <c r="N117" i="8" s="1"/>
  <c r="B117" i="8"/>
  <c r="A117" i="8"/>
  <c r="E116" i="8"/>
  <c r="P116" i="8" s="1"/>
  <c r="D116" i="8"/>
  <c r="O116" i="8" s="1"/>
  <c r="C116" i="8"/>
  <c r="N116" i="8" s="1"/>
  <c r="B116" i="8"/>
  <c r="A116" i="8"/>
  <c r="E115" i="8"/>
  <c r="P115" i="8" s="1"/>
  <c r="D115" i="8"/>
  <c r="O115" i="8" s="1"/>
  <c r="C115" i="8"/>
  <c r="N115" i="8" s="1"/>
  <c r="B115" i="8"/>
  <c r="A115" i="8"/>
  <c r="E114" i="8"/>
  <c r="P114" i="8" s="1"/>
  <c r="D114" i="8"/>
  <c r="O114" i="8" s="1"/>
  <c r="C114" i="8"/>
  <c r="N114" i="8" s="1"/>
  <c r="B114" i="8"/>
  <c r="A114" i="8"/>
  <c r="E113" i="8"/>
  <c r="P113" i="8" s="1"/>
  <c r="D113" i="8"/>
  <c r="O113" i="8" s="1"/>
  <c r="C113" i="8"/>
  <c r="N113" i="8" s="1"/>
  <c r="B113" i="8"/>
  <c r="A113" i="8"/>
  <c r="E112" i="8"/>
  <c r="P112" i="8" s="1"/>
  <c r="D112" i="8"/>
  <c r="O112" i="8" s="1"/>
  <c r="C112" i="8"/>
  <c r="N112" i="8" s="1"/>
  <c r="B112" i="8"/>
  <c r="A112" i="8"/>
  <c r="E111" i="8"/>
  <c r="P111" i="8" s="1"/>
  <c r="D111" i="8"/>
  <c r="O111" i="8" s="1"/>
  <c r="C111" i="8"/>
  <c r="N111" i="8" s="1"/>
  <c r="B111" i="8"/>
  <c r="A111" i="8"/>
  <c r="E110" i="8"/>
  <c r="P110" i="8" s="1"/>
  <c r="D110" i="8"/>
  <c r="O110" i="8" s="1"/>
  <c r="C110" i="8"/>
  <c r="N110" i="8" s="1"/>
  <c r="B110" i="8"/>
  <c r="A110" i="8"/>
  <c r="E109" i="8"/>
  <c r="P109" i="8" s="1"/>
  <c r="D109" i="8"/>
  <c r="O109" i="8" s="1"/>
  <c r="C109" i="8"/>
  <c r="N109" i="8" s="1"/>
  <c r="B109" i="8"/>
  <c r="A109" i="8"/>
  <c r="E108" i="8"/>
  <c r="P108" i="8" s="1"/>
  <c r="D108" i="8"/>
  <c r="O108" i="8" s="1"/>
  <c r="C108" i="8"/>
  <c r="N108" i="8" s="1"/>
  <c r="B108" i="8"/>
  <c r="A108" i="8"/>
  <c r="E107" i="8"/>
  <c r="P107" i="8" s="1"/>
  <c r="D107" i="8"/>
  <c r="O107" i="8" s="1"/>
  <c r="C107" i="8"/>
  <c r="N107" i="8" s="1"/>
  <c r="B107" i="8"/>
  <c r="A107" i="8"/>
  <c r="E106" i="8"/>
  <c r="P106" i="8" s="1"/>
  <c r="D106" i="8"/>
  <c r="O106" i="8" s="1"/>
  <c r="C106" i="8"/>
  <c r="N106" i="8" s="1"/>
  <c r="B106" i="8"/>
  <c r="A106" i="8"/>
  <c r="E105" i="8"/>
  <c r="P105" i="8" s="1"/>
  <c r="D105" i="8"/>
  <c r="O105" i="8" s="1"/>
  <c r="C105" i="8"/>
  <c r="N105" i="8" s="1"/>
  <c r="B105" i="8"/>
  <c r="A105" i="8"/>
  <c r="E104" i="8"/>
  <c r="P104" i="8" s="1"/>
  <c r="D104" i="8"/>
  <c r="O104" i="8" s="1"/>
  <c r="C104" i="8"/>
  <c r="N104" i="8" s="1"/>
  <c r="B104" i="8"/>
  <c r="A104" i="8"/>
  <c r="E103" i="8"/>
  <c r="P103" i="8" s="1"/>
  <c r="D103" i="8"/>
  <c r="O103" i="8" s="1"/>
  <c r="C103" i="8"/>
  <c r="N103" i="8" s="1"/>
  <c r="B103" i="8"/>
  <c r="A103" i="8"/>
  <c r="E102" i="8"/>
  <c r="P102" i="8" s="1"/>
  <c r="D102" i="8"/>
  <c r="O102" i="8" s="1"/>
  <c r="C102" i="8"/>
  <c r="N102" i="8" s="1"/>
  <c r="B102" i="8"/>
  <c r="A102" i="8"/>
  <c r="E101" i="8"/>
  <c r="P101" i="8" s="1"/>
  <c r="D101" i="8"/>
  <c r="O101" i="8" s="1"/>
  <c r="C101" i="8"/>
  <c r="N101" i="8" s="1"/>
  <c r="B101" i="8"/>
  <c r="A101" i="8"/>
  <c r="E100" i="8"/>
  <c r="P100" i="8" s="1"/>
  <c r="D100" i="8"/>
  <c r="O100" i="8" s="1"/>
  <c r="C100" i="8"/>
  <c r="N100" i="8" s="1"/>
  <c r="B100" i="8"/>
  <c r="A100" i="8"/>
  <c r="E99" i="8"/>
  <c r="P99" i="8" s="1"/>
  <c r="D99" i="8"/>
  <c r="O99" i="8" s="1"/>
  <c r="C99" i="8"/>
  <c r="N99" i="8" s="1"/>
  <c r="B99" i="8"/>
  <c r="A99" i="8"/>
  <c r="E98" i="8"/>
  <c r="P98" i="8" s="1"/>
  <c r="D98" i="8"/>
  <c r="O98" i="8" s="1"/>
  <c r="C98" i="8"/>
  <c r="N98" i="8" s="1"/>
  <c r="B98" i="8"/>
  <c r="A98" i="8"/>
  <c r="E97" i="8"/>
  <c r="P97" i="8" s="1"/>
  <c r="D97" i="8"/>
  <c r="O97" i="8" s="1"/>
  <c r="C97" i="8"/>
  <c r="N97" i="8" s="1"/>
  <c r="B97" i="8"/>
  <c r="A97" i="8"/>
  <c r="E96" i="8"/>
  <c r="P96" i="8" s="1"/>
  <c r="D96" i="8"/>
  <c r="O96" i="8" s="1"/>
  <c r="C96" i="8"/>
  <c r="N96" i="8" s="1"/>
  <c r="B96" i="8"/>
  <c r="A96" i="8"/>
  <c r="E95" i="8"/>
  <c r="P95" i="8" s="1"/>
  <c r="D95" i="8"/>
  <c r="O95" i="8" s="1"/>
  <c r="C95" i="8"/>
  <c r="N95" i="8" s="1"/>
  <c r="B95" i="8"/>
  <c r="A95" i="8"/>
  <c r="E94" i="8"/>
  <c r="P94" i="8" s="1"/>
  <c r="D94" i="8"/>
  <c r="O94" i="8" s="1"/>
  <c r="C94" i="8"/>
  <c r="N94" i="8" s="1"/>
  <c r="B94" i="8"/>
  <c r="A94" i="8"/>
  <c r="E93" i="8"/>
  <c r="P93" i="8" s="1"/>
  <c r="D93" i="8"/>
  <c r="O93" i="8" s="1"/>
  <c r="C93" i="8"/>
  <c r="N93" i="8" s="1"/>
  <c r="B93" i="8"/>
  <c r="A93" i="8"/>
  <c r="E92" i="8"/>
  <c r="P92" i="8" s="1"/>
  <c r="D92" i="8"/>
  <c r="O92" i="8" s="1"/>
  <c r="C92" i="8"/>
  <c r="N92" i="8" s="1"/>
  <c r="B92" i="8"/>
  <c r="A92" i="8"/>
  <c r="E91" i="8"/>
  <c r="P91" i="8" s="1"/>
  <c r="D91" i="8"/>
  <c r="O91" i="8" s="1"/>
  <c r="C91" i="8"/>
  <c r="N91" i="8" s="1"/>
  <c r="B91" i="8"/>
  <c r="A91" i="8"/>
  <c r="E90" i="8"/>
  <c r="P90" i="8" s="1"/>
  <c r="D90" i="8"/>
  <c r="O90" i="8" s="1"/>
  <c r="C90" i="8"/>
  <c r="N90" i="8" s="1"/>
  <c r="B90" i="8"/>
  <c r="A90" i="8"/>
  <c r="E89" i="8"/>
  <c r="P89" i="8" s="1"/>
  <c r="D89" i="8"/>
  <c r="O89" i="8" s="1"/>
  <c r="C89" i="8"/>
  <c r="N89" i="8" s="1"/>
  <c r="B89" i="8"/>
  <c r="A89" i="8"/>
  <c r="E88" i="8"/>
  <c r="P88" i="8" s="1"/>
  <c r="D88" i="8"/>
  <c r="O88" i="8" s="1"/>
  <c r="C88" i="8"/>
  <c r="N88" i="8" s="1"/>
  <c r="B88" i="8"/>
  <c r="A88" i="8"/>
  <c r="E87" i="8"/>
  <c r="P87" i="8" s="1"/>
  <c r="D87" i="8"/>
  <c r="O87" i="8" s="1"/>
  <c r="C87" i="8"/>
  <c r="N87" i="8" s="1"/>
  <c r="B87" i="8"/>
  <c r="A87" i="8"/>
  <c r="E86" i="8"/>
  <c r="P86" i="8" s="1"/>
  <c r="D86" i="8"/>
  <c r="O86" i="8" s="1"/>
  <c r="C86" i="8"/>
  <c r="N86" i="8" s="1"/>
  <c r="B86" i="8"/>
  <c r="A86" i="8"/>
  <c r="E85" i="8"/>
  <c r="P85" i="8" s="1"/>
  <c r="D85" i="8"/>
  <c r="O85" i="8" s="1"/>
  <c r="C85" i="8"/>
  <c r="N85" i="8" s="1"/>
  <c r="B85" i="8"/>
  <c r="A85" i="8"/>
  <c r="E84" i="8"/>
  <c r="P84" i="8" s="1"/>
  <c r="D84" i="8"/>
  <c r="O84" i="8" s="1"/>
  <c r="C84" i="8"/>
  <c r="N84" i="8" s="1"/>
  <c r="B84" i="8"/>
  <c r="A84" i="8"/>
  <c r="E83" i="8"/>
  <c r="P83" i="8" s="1"/>
  <c r="D83" i="8"/>
  <c r="O83" i="8" s="1"/>
  <c r="C83" i="8"/>
  <c r="N83" i="8" s="1"/>
  <c r="B83" i="8"/>
  <c r="A83" i="8"/>
  <c r="E82" i="8"/>
  <c r="P82" i="8" s="1"/>
  <c r="D82" i="8"/>
  <c r="O82" i="8" s="1"/>
  <c r="C82" i="8"/>
  <c r="N82" i="8" s="1"/>
  <c r="B82" i="8"/>
  <c r="A82" i="8"/>
  <c r="E81" i="8"/>
  <c r="P81" i="8" s="1"/>
  <c r="D81" i="8"/>
  <c r="O81" i="8" s="1"/>
  <c r="C81" i="8"/>
  <c r="N81" i="8" s="1"/>
  <c r="B81" i="8"/>
  <c r="A81" i="8"/>
  <c r="E80" i="8"/>
  <c r="P80" i="8" s="1"/>
  <c r="D80" i="8"/>
  <c r="O80" i="8" s="1"/>
  <c r="C80" i="8"/>
  <c r="N80" i="8" s="1"/>
  <c r="B80" i="8"/>
  <c r="A80" i="8"/>
  <c r="E79" i="8"/>
  <c r="P79" i="8" s="1"/>
  <c r="D79" i="8"/>
  <c r="O79" i="8" s="1"/>
  <c r="C79" i="8"/>
  <c r="N79" i="8" s="1"/>
  <c r="B79" i="8"/>
  <c r="A79" i="8"/>
  <c r="E78" i="8"/>
  <c r="P78" i="8" s="1"/>
  <c r="D78" i="8"/>
  <c r="O78" i="8" s="1"/>
  <c r="C78" i="8"/>
  <c r="N78" i="8" s="1"/>
  <c r="B78" i="8"/>
  <c r="A78" i="8"/>
  <c r="E77" i="8"/>
  <c r="P77" i="8" s="1"/>
  <c r="D77" i="8"/>
  <c r="O77" i="8" s="1"/>
  <c r="C77" i="8"/>
  <c r="N77" i="8" s="1"/>
  <c r="B77" i="8"/>
  <c r="A77" i="8"/>
  <c r="E76" i="8"/>
  <c r="P76" i="8" s="1"/>
  <c r="D76" i="8"/>
  <c r="O76" i="8" s="1"/>
  <c r="C76" i="8"/>
  <c r="N76" i="8" s="1"/>
  <c r="B76" i="8"/>
  <c r="A76" i="8"/>
  <c r="E75" i="8"/>
  <c r="P75" i="8" s="1"/>
  <c r="D75" i="8"/>
  <c r="O75" i="8" s="1"/>
  <c r="C75" i="8"/>
  <c r="N75" i="8" s="1"/>
  <c r="B75" i="8"/>
  <c r="A75" i="8"/>
  <c r="E74" i="8"/>
  <c r="P74" i="8" s="1"/>
  <c r="D74" i="8"/>
  <c r="O74" i="8" s="1"/>
  <c r="C74" i="8"/>
  <c r="N74" i="8" s="1"/>
  <c r="B74" i="8"/>
  <c r="A74" i="8"/>
  <c r="E73" i="8"/>
  <c r="P73" i="8" s="1"/>
  <c r="D73" i="8"/>
  <c r="O73" i="8" s="1"/>
  <c r="C73" i="8"/>
  <c r="N73" i="8" s="1"/>
  <c r="B73" i="8"/>
  <c r="A73" i="8"/>
  <c r="E72" i="8"/>
  <c r="P72" i="8" s="1"/>
  <c r="D72" i="8"/>
  <c r="O72" i="8" s="1"/>
  <c r="C72" i="8"/>
  <c r="N72" i="8" s="1"/>
  <c r="B72" i="8"/>
  <c r="A72" i="8"/>
  <c r="E71" i="8"/>
  <c r="P71" i="8" s="1"/>
  <c r="D71" i="8"/>
  <c r="O71" i="8" s="1"/>
  <c r="C71" i="8"/>
  <c r="N71" i="8" s="1"/>
  <c r="B71" i="8"/>
  <c r="A71" i="8"/>
  <c r="E70" i="8"/>
  <c r="P70" i="8" s="1"/>
  <c r="D70" i="8"/>
  <c r="O70" i="8" s="1"/>
  <c r="C70" i="8"/>
  <c r="N70" i="8" s="1"/>
  <c r="B70" i="8"/>
  <c r="A70" i="8"/>
  <c r="E69" i="8"/>
  <c r="P69" i="8" s="1"/>
  <c r="D69" i="8"/>
  <c r="O69" i="8" s="1"/>
  <c r="C69" i="8"/>
  <c r="N69" i="8" s="1"/>
  <c r="B69" i="8"/>
  <c r="A69" i="8"/>
  <c r="E68" i="8"/>
  <c r="P68" i="8" s="1"/>
  <c r="D68" i="8"/>
  <c r="O68" i="8" s="1"/>
  <c r="C68" i="8"/>
  <c r="N68" i="8" s="1"/>
  <c r="B68" i="8"/>
  <c r="A68" i="8"/>
  <c r="E67" i="8"/>
  <c r="P67" i="8" s="1"/>
  <c r="D67" i="8"/>
  <c r="O67" i="8" s="1"/>
  <c r="C67" i="8"/>
  <c r="N67" i="8" s="1"/>
  <c r="B67" i="8"/>
  <c r="A67" i="8"/>
  <c r="E66" i="8"/>
  <c r="P66" i="8" s="1"/>
  <c r="D66" i="8"/>
  <c r="O66" i="8" s="1"/>
  <c r="C66" i="8"/>
  <c r="N66" i="8" s="1"/>
  <c r="B66" i="8"/>
  <c r="A66" i="8"/>
  <c r="E65" i="8"/>
  <c r="P65" i="8" s="1"/>
  <c r="D65" i="8"/>
  <c r="O65" i="8" s="1"/>
  <c r="C65" i="8"/>
  <c r="N65" i="8" s="1"/>
  <c r="B65" i="8"/>
  <c r="A65" i="8"/>
  <c r="E64" i="8"/>
  <c r="P64" i="8" s="1"/>
  <c r="D64" i="8"/>
  <c r="O64" i="8" s="1"/>
  <c r="C64" i="8"/>
  <c r="N64" i="8" s="1"/>
  <c r="B64" i="8"/>
  <c r="A64" i="8"/>
  <c r="E63" i="8"/>
  <c r="P63" i="8" s="1"/>
  <c r="D63" i="8"/>
  <c r="O63" i="8" s="1"/>
  <c r="C63" i="8"/>
  <c r="N63" i="8" s="1"/>
  <c r="B63" i="8"/>
  <c r="A63" i="8"/>
  <c r="E62" i="8"/>
  <c r="P62" i="8" s="1"/>
  <c r="D62" i="8"/>
  <c r="O62" i="8" s="1"/>
  <c r="C62" i="8"/>
  <c r="N62" i="8" s="1"/>
  <c r="B62" i="8"/>
  <c r="A62" i="8"/>
  <c r="E61" i="8"/>
  <c r="P61" i="8" s="1"/>
  <c r="D61" i="8"/>
  <c r="O61" i="8" s="1"/>
  <c r="C61" i="8"/>
  <c r="N61" i="8" s="1"/>
  <c r="B61" i="8"/>
  <c r="A61" i="8"/>
  <c r="E60" i="8"/>
  <c r="P60" i="8" s="1"/>
  <c r="D60" i="8"/>
  <c r="O60" i="8" s="1"/>
  <c r="C60" i="8"/>
  <c r="N60" i="8" s="1"/>
  <c r="B60" i="8"/>
  <c r="A60" i="8"/>
  <c r="E59" i="8"/>
  <c r="P59" i="8" s="1"/>
  <c r="D59" i="8"/>
  <c r="O59" i="8" s="1"/>
  <c r="C59" i="8"/>
  <c r="N59" i="8" s="1"/>
  <c r="B59" i="8"/>
  <c r="A59" i="8"/>
  <c r="E58" i="8"/>
  <c r="P58" i="8" s="1"/>
  <c r="D58" i="8"/>
  <c r="O58" i="8" s="1"/>
  <c r="C58" i="8"/>
  <c r="N58" i="8" s="1"/>
  <c r="B58" i="8"/>
  <c r="A58" i="8"/>
  <c r="E57" i="8"/>
  <c r="P57" i="8" s="1"/>
  <c r="D57" i="8"/>
  <c r="O57" i="8" s="1"/>
  <c r="C57" i="8"/>
  <c r="N57" i="8" s="1"/>
  <c r="B57" i="8"/>
  <c r="A57" i="8"/>
  <c r="E56" i="8"/>
  <c r="P56" i="8" s="1"/>
  <c r="D56" i="8"/>
  <c r="O56" i="8" s="1"/>
  <c r="C56" i="8"/>
  <c r="N56" i="8" s="1"/>
  <c r="B56" i="8"/>
  <c r="A56" i="8"/>
  <c r="E55" i="8"/>
  <c r="P55" i="8" s="1"/>
  <c r="D55" i="8"/>
  <c r="O55" i="8" s="1"/>
  <c r="C55" i="8"/>
  <c r="N55" i="8" s="1"/>
  <c r="B55" i="8"/>
  <c r="A55" i="8"/>
  <c r="E54" i="8"/>
  <c r="P54" i="8" s="1"/>
  <c r="D54" i="8"/>
  <c r="O54" i="8" s="1"/>
  <c r="C54" i="8"/>
  <c r="N54" i="8" s="1"/>
  <c r="B54" i="8"/>
  <c r="A54" i="8"/>
  <c r="E53" i="8"/>
  <c r="P53" i="8" s="1"/>
  <c r="D53" i="8"/>
  <c r="O53" i="8" s="1"/>
  <c r="C53" i="8"/>
  <c r="N53" i="8" s="1"/>
  <c r="B53" i="8"/>
  <c r="A53" i="8"/>
  <c r="E52" i="8"/>
  <c r="P52" i="8" s="1"/>
  <c r="D52" i="8"/>
  <c r="O52" i="8" s="1"/>
  <c r="C52" i="8"/>
  <c r="N52" i="8" s="1"/>
  <c r="B52" i="8"/>
  <c r="A52" i="8"/>
  <c r="E51" i="8"/>
  <c r="P51" i="8" s="1"/>
  <c r="D51" i="8"/>
  <c r="O51" i="8" s="1"/>
  <c r="C51" i="8"/>
  <c r="N51" i="8" s="1"/>
  <c r="B51" i="8"/>
  <c r="A51" i="8"/>
  <c r="E50" i="8"/>
  <c r="P50" i="8" s="1"/>
  <c r="D50" i="8"/>
  <c r="O50" i="8" s="1"/>
  <c r="C50" i="8"/>
  <c r="N50" i="8" s="1"/>
  <c r="B50" i="8"/>
  <c r="A50" i="8"/>
  <c r="E49" i="8"/>
  <c r="P49" i="8" s="1"/>
  <c r="D49" i="8"/>
  <c r="O49" i="8" s="1"/>
  <c r="C49" i="8"/>
  <c r="N49" i="8" s="1"/>
  <c r="B49" i="8"/>
  <c r="A49" i="8"/>
  <c r="E48" i="8"/>
  <c r="P48" i="8" s="1"/>
  <c r="D48" i="8"/>
  <c r="O48" i="8" s="1"/>
  <c r="C48" i="8"/>
  <c r="N48" i="8" s="1"/>
  <c r="B48" i="8"/>
  <c r="A48" i="8"/>
  <c r="E47" i="8"/>
  <c r="P47" i="8" s="1"/>
  <c r="D47" i="8"/>
  <c r="O47" i="8" s="1"/>
  <c r="C47" i="8"/>
  <c r="N47" i="8" s="1"/>
  <c r="B47" i="8"/>
  <c r="A47" i="8"/>
  <c r="E46" i="8"/>
  <c r="P46" i="8" s="1"/>
  <c r="D46" i="8"/>
  <c r="O46" i="8" s="1"/>
  <c r="C46" i="8"/>
  <c r="N46" i="8" s="1"/>
  <c r="B46" i="8"/>
  <c r="A46" i="8"/>
  <c r="E45" i="8"/>
  <c r="P45" i="8" s="1"/>
  <c r="D45" i="8"/>
  <c r="O45" i="8" s="1"/>
  <c r="C45" i="8"/>
  <c r="N45" i="8" s="1"/>
  <c r="B45" i="8"/>
  <c r="A45" i="8"/>
  <c r="E44" i="8"/>
  <c r="P44" i="8" s="1"/>
  <c r="D44" i="8"/>
  <c r="O44" i="8" s="1"/>
  <c r="C44" i="8"/>
  <c r="N44" i="8" s="1"/>
  <c r="B44" i="8"/>
  <c r="A44" i="8"/>
  <c r="E43" i="8"/>
  <c r="P43" i="8" s="1"/>
  <c r="D43" i="8"/>
  <c r="O43" i="8" s="1"/>
  <c r="C43" i="8"/>
  <c r="N43" i="8" s="1"/>
  <c r="B43" i="8"/>
  <c r="A43" i="8"/>
  <c r="E42" i="8"/>
  <c r="P42" i="8" s="1"/>
  <c r="D42" i="8"/>
  <c r="O42" i="8" s="1"/>
  <c r="C42" i="8"/>
  <c r="N42" i="8" s="1"/>
  <c r="B42" i="8"/>
  <c r="A42" i="8"/>
  <c r="E41" i="8"/>
  <c r="P41" i="8" s="1"/>
  <c r="D41" i="8"/>
  <c r="O41" i="8" s="1"/>
  <c r="C41" i="8"/>
  <c r="N41" i="8" s="1"/>
  <c r="B41" i="8"/>
  <c r="A41" i="8"/>
  <c r="E40" i="8"/>
  <c r="P40" i="8" s="1"/>
  <c r="D40" i="8"/>
  <c r="O40" i="8" s="1"/>
  <c r="C40" i="8"/>
  <c r="N40" i="8" s="1"/>
  <c r="B40" i="8"/>
  <c r="A40" i="8"/>
  <c r="E39" i="8"/>
  <c r="P39" i="8" s="1"/>
  <c r="D39" i="8"/>
  <c r="O39" i="8" s="1"/>
  <c r="C39" i="8"/>
  <c r="N39" i="8" s="1"/>
  <c r="B39" i="8"/>
  <c r="A39" i="8"/>
  <c r="E38" i="8"/>
  <c r="P38" i="8" s="1"/>
  <c r="D38" i="8"/>
  <c r="O38" i="8" s="1"/>
  <c r="C38" i="8"/>
  <c r="N38" i="8" s="1"/>
  <c r="B38" i="8"/>
  <c r="A38" i="8"/>
  <c r="E37" i="8"/>
  <c r="P37" i="8" s="1"/>
  <c r="D37" i="8"/>
  <c r="O37" i="8" s="1"/>
  <c r="C37" i="8"/>
  <c r="N37" i="8" s="1"/>
  <c r="B37" i="8"/>
  <c r="A37" i="8"/>
  <c r="E36" i="8"/>
  <c r="P36" i="8" s="1"/>
  <c r="D36" i="8"/>
  <c r="O36" i="8" s="1"/>
  <c r="C36" i="8"/>
  <c r="N36" i="8" s="1"/>
  <c r="B36" i="8"/>
  <c r="A36" i="8"/>
  <c r="E35" i="8"/>
  <c r="P35" i="8" s="1"/>
  <c r="D35" i="8"/>
  <c r="O35" i="8" s="1"/>
  <c r="C35" i="8"/>
  <c r="N35" i="8" s="1"/>
  <c r="B35" i="8"/>
  <c r="A35" i="8"/>
  <c r="E34" i="8"/>
  <c r="P34" i="8" s="1"/>
  <c r="D34" i="8"/>
  <c r="O34" i="8" s="1"/>
  <c r="C34" i="8"/>
  <c r="N34" i="8" s="1"/>
  <c r="B34" i="8"/>
  <c r="A34" i="8"/>
  <c r="E33" i="8"/>
  <c r="P33" i="8" s="1"/>
  <c r="D33" i="8"/>
  <c r="O33" i="8" s="1"/>
  <c r="C33" i="8"/>
  <c r="N33" i="8" s="1"/>
  <c r="B33" i="8"/>
  <c r="A33" i="8"/>
  <c r="E32" i="8"/>
  <c r="P32" i="8" s="1"/>
  <c r="D32" i="8"/>
  <c r="O32" i="8" s="1"/>
  <c r="C32" i="8"/>
  <c r="N32" i="8" s="1"/>
  <c r="B32" i="8"/>
  <c r="A32" i="8"/>
  <c r="E31" i="8"/>
  <c r="P31" i="8" s="1"/>
  <c r="D31" i="8"/>
  <c r="O31" i="8" s="1"/>
  <c r="C31" i="8"/>
  <c r="N31" i="8" s="1"/>
  <c r="B31" i="8"/>
  <c r="A31" i="8"/>
  <c r="E30" i="8"/>
  <c r="P30" i="8" s="1"/>
  <c r="D30" i="8"/>
  <c r="O30" i="8" s="1"/>
  <c r="C30" i="8"/>
  <c r="N30" i="8" s="1"/>
  <c r="B30" i="8"/>
  <c r="A30" i="8"/>
  <c r="E29" i="8"/>
  <c r="P29" i="8" s="1"/>
  <c r="D29" i="8"/>
  <c r="O29" i="8" s="1"/>
  <c r="C29" i="8"/>
  <c r="N29" i="8" s="1"/>
  <c r="B29" i="8"/>
  <c r="A29" i="8"/>
  <c r="E28" i="8"/>
  <c r="P28" i="8" s="1"/>
  <c r="D28" i="8"/>
  <c r="O28" i="8" s="1"/>
  <c r="C28" i="8"/>
  <c r="N28" i="8" s="1"/>
  <c r="B28" i="8"/>
  <c r="A28" i="8"/>
  <c r="E27" i="8"/>
  <c r="P27" i="8" s="1"/>
  <c r="D27" i="8"/>
  <c r="O27" i="8" s="1"/>
  <c r="C27" i="8"/>
  <c r="N27" i="8" s="1"/>
  <c r="B27" i="8"/>
  <c r="A27" i="8"/>
  <c r="E26" i="8"/>
  <c r="P26" i="8" s="1"/>
  <c r="D26" i="8"/>
  <c r="O26" i="8" s="1"/>
  <c r="C26" i="8"/>
  <c r="N26" i="8" s="1"/>
  <c r="B26" i="8"/>
  <c r="A26" i="8"/>
  <c r="E25" i="8"/>
  <c r="P25" i="8" s="1"/>
  <c r="D25" i="8"/>
  <c r="O25" i="8" s="1"/>
  <c r="C25" i="8"/>
  <c r="N25" i="8" s="1"/>
  <c r="B25" i="8"/>
  <c r="A25" i="8"/>
  <c r="E24" i="8"/>
  <c r="P24" i="8" s="1"/>
  <c r="D24" i="8"/>
  <c r="O24" i="8" s="1"/>
  <c r="C24" i="8"/>
  <c r="N24" i="8" s="1"/>
  <c r="B24" i="8"/>
  <c r="A24" i="8"/>
  <c r="E23" i="8"/>
  <c r="P23" i="8" s="1"/>
  <c r="D23" i="8"/>
  <c r="O23" i="8" s="1"/>
  <c r="C23" i="8"/>
  <c r="N23" i="8" s="1"/>
  <c r="B23" i="8"/>
  <c r="A23" i="8"/>
  <c r="E22" i="8"/>
  <c r="P22" i="8" s="1"/>
  <c r="D22" i="8"/>
  <c r="O22" i="8" s="1"/>
  <c r="C22" i="8"/>
  <c r="N22" i="8" s="1"/>
  <c r="B22" i="8"/>
  <c r="A22" i="8"/>
  <c r="E21" i="8"/>
  <c r="P21" i="8" s="1"/>
  <c r="D21" i="8"/>
  <c r="O21" i="8" s="1"/>
  <c r="C21" i="8"/>
  <c r="N21" i="8" s="1"/>
  <c r="B21" i="8"/>
  <c r="A21" i="8"/>
  <c r="E20" i="8"/>
  <c r="P20" i="8" s="1"/>
  <c r="D20" i="8"/>
  <c r="O20" i="8" s="1"/>
  <c r="C20" i="8"/>
  <c r="N20" i="8" s="1"/>
  <c r="B20" i="8"/>
  <c r="A20" i="8"/>
  <c r="E19" i="8"/>
  <c r="P19" i="8" s="1"/>
  <c r="D19" i="8"/>
  <c r="O19" i="8" s="1"/>
  <c r="C19" i="8"/>
  <c r="N19" i="8" s="1"/>
  <c r="B19" i="8"/>
  <c r="A19" i="8"/>
  <c r="E18" i="8"/>
  <c r="P18" i="8" s="1"/>
  <c r="D18" i="8"/>
  <c r="O18" i="8" s="1"/>
  <c r="C18" i="8"/>
  <c r="N18" i="8" s="1"/>
  <c r="B18" i="8"/>
  <c r="A18" i="8"/>
  <c r="E17" i="8"/>
  <c r="P17" i="8" s="1"/>
  <c r="D17" i="8"/>
  <c r="O17" i="8" s="1"/>
  <c r="C17" i="8"/>
  <c r="N17" i="8" s="1"/>
  <c r="B17" i="8"/>
  <c r="A17" i="8"/>
  <c r="E16" i="8"/>
  <c r="P16" i="8" s="1"/>
  <c r="D16" i="8"/>
  <c r="O16" i="8" s="1"/>
  <c r="C16" i="8"/>
  <c r="N16" i="8" s="1"/>
  <c r="B16" i="8"/>
  <c r="A16" i="8"/>
  <c r="E15" i="8"/>
  <c r="P15" i="8" s="1"/>
  <c r="D15" i="8"/>
  <c r="O15" i="8" s="1"/>
  <c r="C15" i="8"/>
  <c r="N15" i="8" s="1"/>
  <c r="B15" i="8"/>
  <c r="A15" i="8"/>
  <c r="E14" i="8"/>
  <c r="P14" i="8" s="1"/>
  <c r="D14" i="8"/>
  <c r="O14" i="8" s="1"/>
  <c r="C14" i="8"/>
  <c r="N14" i="8" s="1"/>
  <c r="B14" i="8"/>
  <c r="A14" i="8"/>
  <c r="E13" i="8"/>
  <c r="P13" i="8" s="1"/>
  <c r="D13" i="8"/>
  <c r="O13" i="8" s="1"/>
  <c r="C13" i="8"/>
  <c r="N13" i="8" s="1"/>
  <c r="B13" i="8"/>
  <c r="A13" i="8"/>
  <c r="E12" i="8"/>
  <c r="P12" i="8" s="1"/>
  <c r="D12" i="8"/>
  <c r="O12" i="8" s="1"/>
  <c r="C12" i="8"/>
  <c r="N12" i="8" s="1"/>
  <c r="B12" i="8"/>
  <c r="A12" i="8"/>
  <c r="E11" i="8"/>
  <c r="P11" i="8" s="1"/>
  <c r="D11" i="8"/>
  <c r="O11" i="8" s="1"/>
  <c r="C11" i="8"/>
  <c r="N11" i="8" s="1"/>
  <c r="B11" i="8"/>
  <c r="A11" i="8"/>
  <c r="E10" i="8"/>
  <c r="P10" i="8" s="1"/>
  <c r="D10" i="8"/>
  <c r="O10" i="8" s="1"/>
  <c r="C10" i="8"/>
  <c r="N10" i="8" s="1"/>
  <c r="B10" i="8"/>
  <c r="A10" i="8"/>
  <c r="E9" i="8"/>
  <c r="P9" i="8" s="1"/>
  <c r="D9" i="8"/>
  <c r="O9" i="8" s="1"/>
  <c r="C9" i="8"/>
  <c r="N9" i="8" s="1"/>
  <c r="B9" i="8"/>
  <c r="A9" i="8"/>
  <c r="E8" i="8"/>
  <c r="P8" i="8" s="1"/>
  <c r="D8" i="8"/>
  <c r="O8" i="8" s="1"/>
  <c r="C8" i="8"/>
  <c r="N8" i="8" s="1"/>
  <c r="B8" i="8"/>
  <c r="A8" i="8"/>
  <c r="E7" i="8"/>
  <c r="P7" i="8" s="1"/>
  <c r="D7" i="8"/>
  <c r="O7" i="8" s="1"/>
  <c r="C7" i="8"/>
  <c r="N7" i="8" s="1"/>
  <c r="B7" i="8"/>
  <c r="A7" i="8"/>
  <c r="E6" i="8"/>
  <c r="P6" i="8" s="1"/>
  <c r="D6" i="8"/>
  <c r="O6" i="8" s="1"/>
  <c r="C6" i="8"/>
  <c r="N6" i="8" s="1"/>
  <c r="B6" i="8"/>
  <c r="A6" i="8"/>
  <c r="E5" i="8"/>
  <c r="P5" i="8" s="1"/>
  <c r="D5" i="8"/>
  <c r="O5" i="8" s="1"/>
  <c r="C5" i="8"/>
  <c r="N5" i="8" s="1"/>
  <c r="B5" i="8"/>
  <c r="A5" i="8"/>
  <c r="E4" i="8"/>
  <c r="D4" i="8"/>
  <c r="C4" i="8"/>
  <c r="B4" i="8"/>
  <c r="A4" i="8"/>
  <c r="E503" i="14"/>
  <c r="D503" i="14"/>
  <c r="C503" i="14"/>
  <c r="B503" i="14"/>
  <c r="A503" i="14"/>
  <c r="E502" i="14"/>
  <c r="D502" i="14"/>
  <c r="C502" i="14"/>
  <c r="B502" i="14"/>
  <c r="A502" i="14"/>
  <c r="E501" i="14"/>
  <c r="D501" i="14"/>
  <c r="C501" i="14"/>
  <c r="B501" i="14"/>
  <c r="A501" i="14"/>
  <c r="E500" i="14"/>
  <c r="D500" i="14"/>
  <c r="C500" i="14"/>
  <c r="B500" i="14"/>
  <c r="A500" i="14"/>
  <c r="E499" i="14"/>
  <c r="D499" i="14"/>
  <c r="C499" i="14"/>
  <c r="B499" i="14"/>
  <c r="A499" i="14"/>
  <c r="E498" i="14"/>
  <c r="D498" i="14"/>
  <c r="C498" i="14"/>
  <c r="B498" i="14"/>
  <c r="A498" i="14"/>
  <c r="E497" i="14"/>
  <c r="D497" i="14"/>
  <c r="C497" i="14"/>
  <c r="B497" i="14"/>
  <c r="A497" i="14"/>
  <c r="E496" i="14"/>
  <c r="D496" i="14"/>
  <c r="C496" i="14"/>
  <c r="B496" i="14"/>
  <c r="A496" i="14"/>
  <c r="E495" i="14"/>
  <c r="D495" i="14"/>
  <c r="C495" i="14"/>
  <c r="B495" i="14"/>
  <c r="A495" i="14"/>
  <c r="E494" i="14"/>
  <c r="D494" i="14"/>
  <c r="C494" i="14"/>
  <c r="B494" i="14"/>
  <c r="A494" i="14"/>
  <c r="E493" i="14"/>
  <c r="D493" i="14"/>
  <c r="C493" i="14"/>
  <c r="B493" i="14"/>
  <c r="A493" i="14"/>
  <c r="E492" i="14"/>
  <c r="D492" i="14"/>
  <c r="C492" i="14"/>
  <c r="B492" i="14"/>
  <c r="A492" i="14"/>
  <c r="E491" i="14"/>
  <c r="D491" i="14"/>
  <c r="C491" i="14"/>
  <c r="B491" i="14"/>
  <c r="A491" i="14"/>
  <c r="E490" i="14"/>
  <c r="D490" i="14"/>
  <c r="C490" i="14"/>
  <c r="B490" i="14"/>
  <c r="A490" i="14"/>
  <c r="E489" i="14"/>
  <c r="D489" i="14"/>
  <c r="C489" i="14"/>
  <c r="B489" i="14"/>
  <c r="A489" i="14"/>
  <c r="E488" i="14"/>
  <c r="D488" i="14"/>
  <c r="C488" i="14"/>
  <c r="B488" i="14"/>
  <c r="A488" i="14"/>
  <c r="E487" i="14"/>
  <c r="D487" i="14"/>
  <c r="C487" i="14"/>
  <c r="B487" i="14"/>
  <c r="A487" i="14"/>
  <c r="E486" i="14"/>
  <c r="D486" i="14"/>
  <c r="C486" i="14"/>
  <c r="B486" i="14"/>
  <c r="A486" i="14"/>
  <c r="E485" i="14"/>
  <c r="D485" i="14"/>
  <c r="C485" i="14"/>
  <c r="B485" i="14"/>
  <c r="A485" i="14"/>
  <c r="E484" i="14"/>
  <c r="D484" i="14"/>
  <c r="C484" i="14"/>
  <c r="B484" i="14"/>
  <c r="A484" i="14"/>
  <c r="E483" i="14"/>
  <c r="D483" i="14"/>
  <c r="C483" i="14"/>
  <c r="B483" i="14"/>
  <c r="A483" i="14"/>
  <c r="E482" i="14"/>
  <c r="D482" i="14"/>
  <c r="C482" i="14"/>
  <c r="B482" i="14"/>
  <c r="A482" i="14"/>
  <c r="E481" i="14"/>
  <c r="D481" i="14"/>
  <c r="C481" i="14"/>
  <c r="B481" i="14"/>
  <c r="A481" i="14"/>
  <c r="E480" i="14"/>
  <c r="D480" i="14"/>
  <c r="C480" i="14"/>
  <c r="B480" i="14"/>
  <c r="A480" i="14"/>
  <c r="E479" i="14"/>
  <c r="D479" i="14"/>
  <c r="C479" i="14"/>
  <c r="B479" i="14"/>
  <c r="A479" i="14"/>
  <c r="E478" i="14"/>
  <c r="D478" i="14"/>
  <c r="C478" i="14"/>
  <c r="B478" i="14"/>
  <c r="A478" i="14"/>
  <c r="E477" i="14"/>
  <c r="D477" i="14"/>
  <c r="C477" i="14"/>
  <c r="B477" i="14"/>
  <c r="A477" i="14"/>
  <c r="E476" i="14"/>
  <c r="D476" i="14"/>
  <c r="C476" i="14"/>
  <c r="B476" i="14"/>
  <c r="A476" i="14"/>
  <c r="E475" i="14"/>
  <c r="D475" i="14"/>
  <c r="C475" i="14"/>
  <c r="B475" i="14"/>
  <c r="A475" i="14"/>
  <c r="E474" i="14"/>
  <c r="D474" i="14"/>
  <c r="C474" i="14"/>
  <c r="B474" i="14"/>
  <c r="A474" i="14"/>
  <c r="E473" i="14"/>
  <c r="D473" i="14"/>
  <c r="C473" i="14"/>
  <c r="B473" i="14"/>
  <c r="A473" i="14"/>
  <c r="E472" i="14"/>
  <c r="D472" i="14"/>
  <c r="C472" i="14"/>
  <c r="B472" i="14"/>
  <c r="A472" i="14"/>
  <c r="E471" i="14"/>
  <c r="D471" i="14"/>
  <c r="C471" i="14"/>
  <c r="B471" i="14"/>
  <c r="A471" i="14"/>
  <c r="E470" i="14"/>
  <c r="D470" i="14"/>
  <c r="C470" i="14"/>
  <c r="B470" i="14"/>
  <c r="A470" i="14"/>
  <c r="E469" i="14"/>
  <c r="D469" i="14"/>
  <c r="C469" i="14"/>
  <c r="B469" i="14"/>
  <c r="A469" i="14"/>
  <c r="E468" i="14"/>
  <c r="D468" i="14"/>
  <c r="C468" i="14"/>
  <c r="B468" i="14"/>
  <c r="A468" i="14"/>
  <c r="E467" i="14"/>
  <c r="D467" i="14"/>
  <c r="C467" i="14"/>
  <c r="B467" i="14"/>
  <c r="A467" i="14"/>
  <c r="E466" i="14"/>
  <c r="D466" i="14"/>
  <c r="C466" i="14"/>
  <c r="B466" i="14"/>
  <c r="A466" i="14"/>
  <c r="E465" i="14"/>
  <c r="D465" i="14"/>
  <c r="C465" i="14"/>
  <c r="B465" i="14"/>
  <c r="A465" i="14"/>
  <c r="E464" i="14"/>
  <c r="D464" i="14"/>
  <c r="C464" i="14"/>
  <c r="B464" i="14"/>
  <c r="A464" i="14"/>
  <c r="E463" i="14"/>
  <c r="D463" i="14"/>
  <c r="C463" i="14"/>
  <c r="B463" i="14"/>
  <c r="A463" i="14"/>
  <c r="E462" i="14"/>
  <c r="D462" i="14"/>
  <c r="C462" i="14"/>
  <c r="B462" i="14"/>
  <c r="A462" i="14"/>
  <c r="E461" i="14"/>
  <c r="D461" i="14"/>
  <c r="C461" i="14"/>
  <c r="B461" i="14"/>
  <c r="A461" i="14"/>
  <c r="E460" i="14"/>
  <c r="D460" i="14"/>
  <c r="C460" i="14"/>
  <c r="B460" i="14"/>
  <c r="A460" i="14"/>
  <c r="E459" i="14"/>
  <c r="D459" i="14"/>
  <c r="C459" i="14"/>
  <c r="B459" i="14"/>
  <c r="A459" i="14"/>
  <c r="E458" i="14"/>
  <c r="D458" i="14"/>
  <c r="C458" i="14"/>
  <c r="B458" i="14"/>
  <c r="A458" i="14"/>
  <c r="E457" i="14"/>
  <c r="D457" i="14"/>
  <c r="C457" i="14"/>
  <c r="B457" i="14"/>
  <c r="A457" i="14"/>
  <c r="E456" i="14"/>
  <c r="D456" i="14"/>
  <c r="C456" i="14"/>
  <c r="B456" i="14"/>
  <c r="A456" i="14"/>
  <c r="E455" i="14"/>
  <c r="D455" i="14"/>
  <c r="C455" i="14"/>
  <c r="B455" i="14"/>
  <c r="A455" i="14"/>
  <c r="E454" i="14"/>
  <c r="D454" i="14"/>
  <c r="C454" i="14"/>
  <c r="B454" i="14"/>
  <c r="A454" i="14"/>
  <c r="E453" i="14"/>
  <c r="D453" i="14"/>
  <c r="C453" i="14"/>
  <c r="B453" i="14"/>
  <c r="A453" i="14"/>
  <c r="E452" i="14"/>
  <c r="D452" i="14"/>
  <c r="C452" i="14"/>
  <c r="B452" i="14"/>
  <c r="A452" i="14"/>
  <c r="E451" i="14"/>
  <c r="D451" i="14"/>
  <c r="C451" i="14"/>
  <c r="B451" i="14"/>
  <c r="A451" i="14"/>
  <c r="E450" i="14"/>
  <c r="D450" i="14"/>
  <c r="C450" i="14"/>
  <c r="B450" i="14"/>
  <c r="A450" i="14"/>
  <c r="E449" i="14"/>
  <c r="D449" i="14"/>
  <c r="C449" i="14"/>
  <c r="B449" i="14"/>
  <c r="A449" i="14"/>
  <c r="E448" i="14"/>
  <c r="D448" i="14"/>
  <c r="C448" i="14"/>
  <c r="B448" i="14"/>
  <c r="A448" i="14"/>
  <c r="E447" i="14"/>
  <c r="D447" i="14"/>
  <c r="C447" i="14"/>
  <c r="B447" i="14"/>
  <c r="A447" i="14"/>
  <c r="E446" i="14"/>
  <c r="D446" i="14"/>
  <c r="C446" i="14"/>
  <c r="B446" i="14"/>
  <c r="A446" i="14"/>
  <c r="E445" i="14"/>
  <c r="D445" i="14"/>
  <c r="C445" i="14"/>
  <c r="B445" i="14"/>
  <c r="A445" i="14"/>
  <c r="E444" i="14"/>
  <c r="D444" i="14"/>
  <c r="C444" i="14"/>
  <c r="B444" i="14"/>
  <c r="A444" i="14"/>
  <c r="E443" i="14"/>
  <c r="D443" i="14"/>
  <c r="C443" i="14"/>
  <c r="B443" i="14"/>
  <c r="A443" i="14"/>
  <c r="E442" i="14"/>
  <c r="D442" i="14"/>
  <c r="C442" i="14"/>
  <c r="B442" i="14"/>
  <c r="A442" i="14"/>
  <c r="E441" i="14"/>
  <c r="D441" i="14"/>
  <c r="C441" i="14"/>
  <c r="B441" i="14"/>
  <c r="A441" i="14"/>
  <c r="E440" i="14"/>
  <c r="D440" i="14"/>
  <c r="C440" i="14"/>
  <c r="B440" i="14"/>
  <c r="A440" i="14"/>
  <c r="E439" i="14"/>
  <c r="D439" i="14"/>
  <c r="C439" i="14"/>
  <c r="B439" i="14"/>
  <c r="A439" i="14"/>
  <c r="E438" i="14"/>
  <c r="D438" i="14"/>
  <c r="C438" i="14"/>
  <c r="B438" i="14"/>
  <c r="A438" i="14"/>
  <c r="E437" i="14"/>
  <c r="D437" i="14"/>
  <c r="C437" i="14"/>
  <c r="B437" i="14"/>
  <c r="A437" i="14"/>
  <c r="E436" i="14"/>
  <c r="D436" i="14"/>
  <c r="C436" i="14"/>
  <c r="B436" i="14"/>
  <c r="A436" i="14"/>
  <c r="E435" i="14"/>
  <c r="D435" i="14"/>
  <c r="C435" i="14"/>
  <c r="B435" i="14"/>
  <c r="A435" i="14"/>
  <c r="E434" i="14"/>
  <c r="D434" i="14"/>
  <c r="C434" i="14"/>
  <c r="B434" i="14"/>
  <c r="A434" i="14"/>
  <c r="E433" i="14"/>
  <c r="D433" i="14"/>
  <c r="C433" i="14"/>
  <c r="B433" i="14"/>
  <c r="A433" i="14"/>
  <c r="E432" i="14"/>
  <c r="D432" i="14"/>
  <c r="C432" i="14"/>
  <c r="B432" i="14"/>
  <c r="A432" i="14"/>
  <c r="E431" i="14"/>
  <c r="D431" i="14"/>
  <c r="C431" i="14"/>
  <c r="B431" i="14"/>
  <c r="A431" i="14"/>
  <c r="E430" i="14"/>
  <c r="D430" i="14"/>
  <c r="C430" i="14"/>
  <c r="B430" i="14"/>
  <c r="A430" i="14"/>
  <c r="E429" i="14"/>
  <c r="D429" i="14"/>
  <c r="C429" i="14"/>
  <c r="B429" i="14"/>
  <c r="A429" i="14"/>
  <c r="E428" i="14"/>
  <c r="D428" i="14"/>
  <c r="C428" i="14"/>
  <c r="B428" i="14"/>
  <c r="A428" i="14"/>
  <c r="E427" i="14"/>
  <c r="D427" i="14"/>
  <c r="C427" i="14"/>
  <c r="B427" i="14"/>
  <c r="A427" i="14"/>
  <c r="E426" i="14"/>
  <c r="D426" i="14"/>
  <c r="C426" i="14"/>
  <c r="B426" i="14"/>
  <c r="A426" i="14"/>
  <c r="E425" i="14"/>
  <c r="D425" i="14"/>
  <c r="C425" i="14"/>
  <c r="B425" i="14"/>
  <c r="A425" i="14"/>
  <c r="E424" i="14"/>
  <c r="D424" i="14"/>
  <c r="C424" i="14"/>
  <c r="B424" i="14"/>
  <c r="A424" i="14"/>
  <c r="E423" i="14"/>
  <c r="D423" i="14"/>
  <c r="C423" i="14"/>
  <c r="B423" i="14"/>
  <c r="A423" i="14"/>
  <c r="E422" i="14"/>
  <c r="D422" i="14"/>
  <c r="C422" i="14"/>
  <c r="B422" i="14"/>
  <c r="A422" i="14"/>
  <c r="E421" i="14"/>
  <c r="D421" i="14"/>
  <c r="C421" i="14"/>
  <c r="B421" i="14"/>
  <c r="A421" i="14"/>
  <c r="E420" i="14"/>
  <c r="D420" i="14"/>
  <c r="C420" i="14"/>
  <c r="B420" i="14"/>
  <c r="A420" i="14"/>
  <c r="E419" i="14"/>
  <c r="D419" i="14"/>
  <c r="C419" i="14"/>
  <c r="B419" i="14"/>
  <c r="A419" i="14"/>
  <c r="E418" i="14"/>
  <c r="D418" i="14"/>
  <c r="C418" i="14"/>
  <c r="B418" i="14"/>
  <c r="A418" i="14"/>
  <c r="E417" i="14"/>
  <c r="D417" i="14"/>
  <c r="C417" i="14"/>
  <c r="B417" i="14"/>
  <c r="A417" i="14"/>
  <c r="E416" i="14"/>
  <c r="D416" i="14"/>
  <c r="C416" i="14"/>
  <c r="B416" i="14"/>
  <c r="A416" i="14"/>
  <c r="E415" i="14"/>
  <c r="D415" i="14"/>
  <c r="C415" i="14"/>
  <c r="B415" i="14"/>
  <c r="A415" i="14"/>
  <c r="E414" i="14"/>
  <c r="D414" i="14"/>
  <c r="C414" i="14"/>
  <c r="B414" i="14"/>
  <c r="A414" i="14"/>
  <c r="E413" i="14"/>
  <c r="D413" i="14"/>
  <c r="C413" i="14"/>
  <c r="B413" i="14"/>
  <c r="A413" i="14"/>
  <c r="E412" i="14"/>
  <c r="D412" i="14"/>
  <c r="C412" i="14"/>
  <c r="B412" i="14"/>
  <c r="A412" i="14"/>
  <c r="E411" i="14"/>
  <c r="D411" i="14"/>
  <c r="C411" i="14"/>
  <c r="B411" i="14"/>
  <c r="A411" i="14"/>
  <c r="E410" i="14"/>
  <c r="D410" i="14"/>
  <c r="C410" i="14"/>
  <c r="B410" i="14"/>
  <c r="A410" i="14"/>
  <c r="E409" i="14"/>
  <c r="D409" i="14"/>
  <c r="C409" i="14"/>
  <c r="B409" i="14"/>
  <c r="A409" i="14"/>
  <c r="E408" i="14"/>
  <c r="D408" i="14"/>
  <c r="C408" i="14"/>
  <c r="B408" i="14"/>
  <c r="A408" i="14"/>
  <c r="E407" i="14"/>
  <c r="D407" i="14"/>
  <c r="C407" i="14"/>
  <c r="B407" i="14"/>
  <c r="A407" i="14"/>
  <c r="E406" i="14"/>
  <c r="D406" i="14"/>
  <c r="C406" i="14"/>
  <c r="B406" i="14"/>
  <c r="A406" i="14"/>
  <c r="E405" i="14"/>
  <c r="D405" i="14"/>
  <c r="C405" i="14"/>
  <c r="B405" i="14"/>
  <c r="A405" i="14"/>
  <c r="E404" i="14"/>
  <c r="D404" i="14"/>
  <c r="C404" i="14"/>
  <c r="B404" i="14"/>
  <c r="A404" i="14"/>
  <c r="E403" i="14"/>
  <c r="D403" i="14"/>
  <c r="C403" i="14"/>
  <c r="B403" i="14"/>
  <c r="A403" i="14"/>
  <c r="E402" i="14"/>
  <c r="D402" i="14"/>
  <c r="C402" i="14"/>
  <c r="B402" i="14"/>
  <c r="A402" i="14"/>
  <c r="E401" i="14"/>
  <c r="D401" i="14"/>
  <c r="C401" i="14"/>
  <c r="B401" i="14"/>
  <c r="A401" i="14"/>
  <c r="E400" i="14"/>
  <c r="D400" i="14"/>
  <c r="C400" i="14"/>
  <c r="B400" i="14"/>
  <c r="A400" i="14"/>
  <c r="E399" i="14"/>
  <c r="D399" i="14"/>
  <c r="C399" i="14"/>
  <c r="B399" i="14"/>
  <c r="A399" i="14"/>
  <c r="E398" i="14"/>
  <c r="D398" i="14"/>
  <c r="C398" i="14"/>
  <c r="B398" i="14"/>
  <c r="A398" i="14"/>
  <c r="E397" i="14"/>
  <c r="D397" i="14"/>
  <c r="C397" i="14"/>
  <c r="B397" i="14"/>
  <c r="A397" i="14"/>
  <c r="E396" i="14"/>
  <c r="D396" i="14"/>
  <c r="C396" i="14"/>
  <c r="B396" i="14"/>
  <c r="A396" i="14"/>
  <c r="E395" i="14"/>
  <c r="D395" i="14"/>
  <c r="C395" i="14"/>
  <c r="B395" i="14"/>
  <c r="A395" i="14"/>
  <c r="E394" i="14"/>
  <c r="D394" i="14"/>
  <c r="C394" i="14"/>
  <c r="B394" i="14"/>
  <c r="A394" i="14"/>
  <c r="E393" i="14"/>
  <c r="D393" i="14"/>
  <c r="C393" i="14"/>
  <c r="B393" i="14"/>
  <c r="A393" i="14"/>
  <c r="E392" i="14"/>
  <c r="D392" i="14"/>
  <c r="C392" i="14"/>
  <c r="B392" i="14"/>
  <c r="A392" i="14"/>
  <c r="E391" i="14"/>
  <c r="D391" i="14"/>
  <c r="C391" i="14"/>
  <c r="B391" i="14"/>
  <c r="A391" i="14"/>
  <c r="E390" i="14"/>
  <c r="D390" i="14"/>
  <c r="C390" i="14"/>
  <c r="B390" i="14"/>
  <c r="A390" i="14"/>
  <c r="E389" i="14"/>
  <c r="D389" i="14"/>
  <c r="C389" i="14"/>
  <c r="B389" i="14"/>
  <c r="A389" i="14"/>
  <c r="E388" i="14"/>
  <c r="D388" i="14"/>
  <c r="C388" i="14"/>
  <c r="B388" i="14"/>
  <c r="A388" i="14"/>
  <c r="E387" i="14"/>
  <c r="D387" i="14"/>
  <c r="C387" i="14"/>
  <c r="B387" i="14"/>
  <c r="A387" i="14"/>
  <c r="E386" i="14"/>
  <c r="D386" i="14"/>
  <c r="C386" i="14"/>
  <c r="B386" i="14"/>
  <c r="A386" i="14"/>
  <c r="E385" i="14"/>
  <c r="D385" i="14"/>
  <c r="C385" i="14"/>
  <c r="B385" i="14"/>
  <c r="A385" i="14"/>
  <c r="E384" i="14"/>
  <c r="D384" i="14"/>
  <c r="C384" i="14"/>
  <c r="B384" i="14"/>
  <c r="A384" i="14"/>
  <c r="E383" i="14"/>
  <c r="D383" i="14"/>
  <c r="C383" i="14"/>
  <c r="B383" i="14"/>
  <c r="A383" i="14"/>
  <c r="E382" i="14"/>
  <c r="D382" i="14"/>
  <c r="C382" i="14"/>
  <c r="B382" i="14"/>
  <c r="A382" i="14"/>
  <c r="E381" i="14"/>
  <c r="D381" i="14"/>
  <c r="C381" i="14"/>
  <c r="B381" i="14"/>
  <c r="A381" i="14"/>
  <c r="E380" i="14"/>
  <c r="D380" i="14"/>
  <c r="C380" i="14"/>
  <c r="B380" i="14"/>
  <c r="A380" i="14"/>
  <c r="E379" i="14"/>
  <c r="D379" i="14"/>
  <c r="C379" i="14"/>
  <c r="B379" i="14"/>
  <c r="A379" i="14"/>
  <c r="E378" i="14"/>
  <c r="D378" i="14"/>
  <c r="C378" i="14"/>
  <c r="B378" i="14"/>
  <c r="A378" i="14"/>
  <c r="E377" i="14"/>
  <c r="D377" i="14"/>
  <c r="C377" i="14"/>
  <c r="B377" i="14"/>
  <c r="A377" i="14"/>
  <c r="E376" i="14"/>
  <c r="D376" i="14"/>
  <c r="C376" i="14"/>
  <c r="B376" i="14"/>
  <c r="A376" i="14"/>
  <c r="E375" i="14"/>
  <c r="D375" i="14"/>
  <c r="C375" i="14"/>
  <c r="B375" i="14"/>
  <c r="A375" i="14"/>
  <c r="E374" i="14"/>
  <c r="D374" i="14"/>
  <c r="C374" i="14"/>
  <c r="B374" i="14"/>
  <c r="A374" i="14"/>
  <c r="E373" i="14"/>
  <c r="D373" i="14"/>
  <c r="C373" i="14"/>
  <c r="B373" i="14"/>
  <c r="A373" i="14"/>
  <c r="E372" i="14"/>
  <c r="D372" i="14"/>
  <c r="C372" i="14"/>
  <c r="B372" i="14"/>
  <c r="A372" i="14"/>
  <c r="E371" i="14"/>
  <c r="D371" i="14"/>
  <c r="C371" i="14"/>
  <c r="B371" i="14"/>
  <c r="A371" i="14"/>
  <c r="E370" i="14"/>
  <c r="D370" i="14"/>
  <c r="C370" i="14"/>
  <c r="B370" i="14"/>
  <c r="A370" i="14"/>
  <c r="E369" i="14"/>
  <c r="D369" i="14"/>
  <c r="C369" i="14"/>
  <c r="B369" i="14"/>
  <c r="A369" i="14"/>
  <c r="E368" i="14"/>
  <c r="D368" i="14"/>
  <c r="C368" i="14"/>
  <c r="B368" i="14"/>
  <c r="A368" i="14"/>
  <c r="E367" i="14"/>
  <c r="D367" i="14"/>
  <c r="C367" i="14"/>
  <c r="B367" i="14"/>
  <c r="A367" i="14"/>
  <c r="E366" i="14"/>
  <c r="D366" i="14"/>
  <c r="C366" i="14"/>
  <c r="B366" i="14"/>
  <c r="A366" i="14"/>
  <c r="E365" i="14"/>
  <c r="D365" i="14"/>
  <c r="C365" i="14"/>
  <c r="B365" i="14"/>
  <c r="A365" i="14"/>
  <c r="E364" i="14"/>
  <c r="D364" i="14"/>
  <c r="C364" i="14"/>
  <c r="B364" i="14"/>
  <c r="A364" i="14"/>
  <c r="E363" i="14"/>
  <c r="D363" i="14"/>
  <c r="C363" i="14"/>
  <c r="B363" i="14"/>
  <c r="A363" i="14"/>
  <c r="E362" i="14"/>
  <c r="D362" i="14"/>
  <c r="C362" i="14"/>
  <c r="B362" i="14"/>
  <c r="A362" i="14"/>
  <c r="E361" i="14"/>
  <c r="D361" i="14"/>
  <c r="C361" i="14"/>
  <c r="B361" i="14"/>
  <c r="A361" i="14"/>
  <c r="E360" i="14"/>
  <c r="D360" i="14"/>
  <c r="C360" i="14"/>
  <c r="B360" i="14"/>
  <c r="A360" i="14"/>
  <c r="E359" i="14"/>
  <c r="D359" i="14"/>
  <c r="C359" i="14"/>
  <c r="B359" i="14"/>
  <c r="A359" i="14"/>
  <c r="E358" i="14"/>
  <c r="D358" i="14"/>
  <c r="C358" i="14"/>
  <c r="B358" i="14"/>
  <c r="A358" i="14"/>
  <c r="E357" i="14"/>
  <c r="D357" i="14"/>
  <c r="C357" i="14"/>
  <c r="B357" i="14"/>
  <c r="A357" i="14"/>
  <c r="E356" i="14"/>
  <c r="D356" i="14"/>
  <c r="C356" i="14"/>
  <c r="B356" i="14"/>
  <c r="A356" i="14"/>
  <c r="E355" i="14"/>
  <c r="D355" i="14"/>
  <c r="C355" i="14"/>
  <c r="B355" i="14"/>
  <c r="A355" i="14"/>
  <c r="E354" i="14"/>
  <c r="D354" i="14"/>
  <c r="C354" i="14"/>
  <c r="B354" i="14"/>
  <c r="A354" i="14"/>
  <c r="E353" i="14"/>
  <c r="D353" i="14"/>
  <c r="C353" i="14"/>
  <c r="B353" i="14"/>
  <c r="A353" i="14"/>
  <c r="E352" i="14"/>
  <c r="D352" i="14"/>
  <c r="C352" i="14"/>
  <c r="B352" i="14"/>
  <c r="A352" i="14"/>
  <c r="E351" i="14"/>
  <c r="D351" i="14"/>
  <c r="C351" i="14"/>
  <c r="B351" i="14"/>
  <c r="A351" i="14"/>
  <c r="E350" i="14"/>
  <c r="D350" i="14"/>
  <c r="C350" i="14"/>
  <c r="B350" i="14"/>
  <c r="A350" i="14"/>
  <c r="E349" i="14"/>
  <c r="D349" i="14"/>
  <c r="C349" i="14"/>
  <c r="B349" i="14"/>
  <c r="A349" i="14"/>
  <c r="E348" i="14"/>
  <c r="D348" i="14"/>
  <c r="C348" i="14"/>
  <c r="B348" i="14"/>
  <c r="A348" i="14"/>
  <c r="E347" i="14"/>
  <c r="D347" i="14"/>
  <c r="C347" i="14"/>
  <c r="B347" i="14"/>
  <c r="A347" i="14"/>
  <c r="E346" i="14"/>
  <c r="D346" i="14"/>
  <c r="C346" i="14"/>
  <c r="B346" i="14"/>
  <c r="A346" i="14"/>
  <c r="E345" i="14"/>
  <c r="D345" i="14"/>
  <c r="C345" i="14"/>
  <c r="B345" i="14"/>
  <c r="A345" i="14"/>
  <c r="E344" i="14"/>
  <c r="D344" i="14"/>
  <c r="C344" i="14"/>
  <c r="B344" i="14"/>
  <c r="A344" i="14"/>
  <c r="E343" i="14"/>
  <c r="D343" i="14"/>
  <c r="C343" i="14"/>
  <c r="B343" i="14"/>
  <c r="A343" i="14"/>
  <c r="E342" i="14"/>
  <c r="D342" i="14"/>
  <c r="C342" i="14"/>
  <c r="B342" i="14"/>
  <c r="A342" i="14"/>
  <c r="E341" i="14"/>
  <c r="D341" i="14"/>
  <c r="C341" i="14"/>
  <c r="B341" i="14"/>
  <c r="A341" i="14"/>
  <c r="E340" i="14"/>
  <c r="D340" i="14"/>
  <c r="C340" i="14"/>
  <c r="B340" i="14"/>
  <c r="A340" i="14"/>
  <c r="E339" i="14"/>
  <c r="D339" i="14"/>
  <c r="C339" i="14"/>
  <c r="B339" i="14"/>
  <c r="A339" i="14"/>
  <c r="E338" i="14"/>
  <c r="D338" i="14"/>
  <c r="C338" i="14"/>
  <c r="B338" i="14"/>
  <c r="A338" i="14"/>
  <c r="E337" i="14"/>
  <c r="D337" i="14"/>
  <c r="C337" i="14"/>
  <c r="B337" i="14"/>
  <c r="A337" i="14"/>
  <c r="E336" i="14"/>
  <c r="D336" i="14"/>
  <c r="C336" i="14"/>
  <c r="B336" i="14"/>
  <c r="A336" i="14"/>
  <c r="E335" i="14"/>
  <c r="D335" i="14"/>
  <c r="C335" i="14"/>
  <c r="B335" i="14"/>
  <c r="A335" i="14"/>
  <c r="E334" i="14"/>
  <c r="D334" i="14"/>
  <c r="C334" i="14"/>
  <c r="B334" i="14"/>
  <c r="A334" i="14"/>
  <c r="E333" i="14"/>
  <c r="D333" i="14"/>
  <c r="C333" i="14"/>
  <c r="B333" i="14"/>
  <c r="A333" i="14"/>
  <c r="E332" i="14"/>
  <c r="D332" i="14"/>
  <c r="C332" i="14"/>
  <c r="B332" i="14"/>
  <c r="A332" i="14"/>
  <c r="E331" i="14"/>
  <c r="D331" i="14"/>
  <c r="C331" i="14"/>
  <c r="B331" i="14"/>
  <c r="A331" i="14"/>
  <c r="E330" i="14"/>
  <c r="D330" i="14"/>
  <c r="C330" i="14"/>
  <c r="B330" i="14"/>
  <c r="A330" i="14"/>
  <c r="E329" i="14"/>
  <c r="D329" i="14"/>
  <c r="C329" i="14"/>
  <c r="B329" i="14"/>
  <c r="A329" i="14"/>
  <c r="E328" i="14"/>
  <c r="D328" i="14"/>
  <c r="C328" i="14"/>
  <c r="B328" i="14"/>
  <c r="A328" i="14"/>
  <c r="E327" i="14"/>
  <c r="D327" i="14"/>
  <c r="C327" i="14"/>
  <c r="B327" i="14"/>
  <c r="A327" i="14"/>
  <c r="E326" i="14"/>
  <c r="D326" i="14"/>
  <c r="C326" i="14"/>
  <c r="B326" i="14"/>
  <c r="A326" i="14"/>
  <c r="E325" i="14"/>
  <c r="D325" i="14"/>
  <c r="C325" i="14"/>
  <c r="B325" i="14"/>
  <c r="A325" i="14"/>
  <c r="E324" i="14"/>
  <c r="D324" i="14"/>
  <c r="C324" i="14"/>
  <c r="B324" i="14"/>
  <c r="A324" i="14"/>
  <c r="E323" i="14"/>
  <c r="D323" i="14"/>
  <c r="C323" i="14"/>
  <c r="B323" i="14"/>
  <c r="A323" i="14"/>
  <c r="E322" i="14"/>
  <c r="D322" i="14"/>
  <c r="C322" i="14"/>
  <c r="B322" i="14"/>
  <c r="A322" i="14"/>
  <c r="E321" i="14"/>
  <c r="D321" i="14"/>
  <c r="C321" i="14"/>
  <c r="B321" i="14"/>
  <c r="A321" i="14"/>
  <c r="E320" i="14"/>
  <c r="D320" i="14"/>
  <c r="C320" i="14"/>
  <c r="B320" i="14"/>
  <c r="A320" i="14"/>
  <c r="E319" i="14"/>
  <c r="D319" i="14"/>
  <c r="C319" i="14"/>
  <c r="B319" i="14"/>
  <c r="A319" i="14"/>
  <c r="E318" i="14"/>
  <c r="D318" i="14"/>
  <c r="C318" i="14"/>
  <c r="B318" i="14"/>
  <c r="A318" i="14"/>
  <c r="E317" i="14"/>
  <c r="D317" i="14"/>
  <c r="C317" i="14"/>
  <c r="B317" i="14"/>
  <c r="A317" i="14"/>
  <c r="E316" i="14"/>
  <c r="D316" i="14"/>
  <c r="C316" i="14"/>
  <c r="B316" i="14"/>
  <c r="A316" i="14"/>
  <c r="E315" i="14"/>
  <c r="D315" i="14"/>
  <c r="C315" i="14"/>
  <c r="B315" i="14"/>
  <c r="A315" i="14"/>
  <c r="E314" i="14"/>
  <c r="D314" i="14"/>
  <c r="C314" i="14"/>
  <c r="B314" i="14"/>
  <c r="A314" i="14"/>
  <c r="E313" i="14"/>
  <c r="D313" i="14"/>
  <c r="C313" i="14"/>
  <c r="B313" i="14"/>
  <c r="A313" i="14"/>
  <c r="E312" i="14"/>
  <c r="D312" i="14"/>
  <c r="C312" i="14"/>
  <c r="B312" i="14"/>
  <c r="A312" i="14"/>
  <c r="E311" i="14"/>
  <c r="D311" i="14"/>
  <c r="C311" i="14"/>
  <c r="B311" i="14"/>
  <c r="A311" i="14"/>
  <c r="E310" i="14"/>
  <c r="D310" i="14"/>
  <c r="C310" i="14"/>
  <c r="B310" i="14"/>
  <c r="A310" i="14"/>
  <c r="E309" i="14"/>
  <c r="D309" i="14"/>
  <c r="C309" i="14"/>
  <c r="B309" i="14"/>
  <c r="A309" i="14"/>
  <c r="E308" i="14"/>
  <c r="D308" i="14"/>
  <c r="C308" i="14"/>
  <c r="B308" i="14"/>
  <c r="A308" i="14"/>
  <c r="E307" i="14"/>
  <c r="D307" i="14"/>
  <c r="C307" i="14"/>
  <c r="B307" i="14"/>
  <c r="A307" i="14"/>
  <c r="E306" i="14"/>
  <c r="D306" i="14"/>
  <c r="C306" i="14"/>
  <c r="B306" i="14"/>
  <c r="A306" i="14"/>
  <c r="E305" i="14"/>
  <c r="D305" i="14"/>
  <c r="C305" i="14"/>
  <c r="B305" i="14"/>
  <c r="A305" i="14"/>
  <c r="E304" i="14"/>
  <c r="D304" i="14"/>
  <c r="C304" i="14"/>
  <c r="B304" i="14"/>
  <c r="A304" i="14"/>
  <c r="E303" i="14"/>
  <c r="D303" i="14"/>
  <c r="C303" i="14"/>
  <c r="B303" i="14"/>
  <c r="A303" i="14"/>
  <c r="E302" i="14"/>
  <c r="D302" i="14"/>
  <c r="C302" i="14"/>
  <c r="B302" i="14"/>
  <c r="A302" i="14"/>
  <c r="E301" i="14"/>
  <c r="D301" i="14"/>
  <c r="C301" i="14"/>
  <c r="B301" i="14"/>
  <c r="A301" i="14"/>
  <c r="E300" i="14"/>
  <c r="D300" i="14"/>
  <c r="C300" i="14"/>
  <c r="B300" i="14"/>
  <c r="A300" i="14"/>
  <c r="E299" i="14"/>
  <c r="D299" i="14"/>
  <c r="C299" i="14"/>
  <c r="B299" i="14"/>
  <c r="A299" i="14"/>
  <c r="E298" i="14"/>
  <c r="D298" i="14"/>
  <c r="C298" i="14"/>
  <c r="B298" i="14"/>
  <c r="A298" i="14"/>
  <c r="E297" i="14"/>
  <c r="D297" i="14"/>
  <c r="C297" i="14"/>
  <c r="B297" i="14"/>
  <c r="A297" i="14"/>
  <c r="E296" i="14"/>
  <c r="D296" i="14"/>
  <c r="C296" i="14"/>
  <c r="B296" i="14"/>
  <c r="A296" i="14"/>
  <c r="E295" i="14"/>
  <c r="D295" i="14"/>
  <c r="C295" i="14"/>
  <c r="B295" i="14"/>
  <c r="A295" i="14"/>
  <c r="E294" i="14"/>
  <c r="D294" i="14"/>
  <c r="C294" i="14"/>
  <c r="B294" i="14"/>
  <c r="A294" i="14"/>
  <c r="E293" i="14"/>
  <c r="D293" i="14"/>
  <c r="C293" i="14"/>
  <c r="B293" i="14"/>
  <c r="A293" i="14"/>
  <c r="E292" i="14"/>
  <c r="D292" i="14"/>
  <c r="C292" i="14"/>
  <c r="B292" i="14"/>
  <c r="A292" i="14"/>
  <c r="E291" i="14"/>
  <c r="D291" i="14"/>
  <c r="C291" i="14"/>
  <c r="B291" i="14"/>
  <c r="A291" i="14"/>
  <c r="E290" i="14"/>
  <c r="D290" i="14"/>
  <c r="C290" i="14"/>
  <c r="B290" i="14"/>
  <c r="A290" i="14"/>
  <c r="E289" i="14"/>
  <c r="D289" i="14"/>
  <c r="C289" i="14"/>
  <c r="B289" i="14"/>
  <c r="A289" i="14"/>
  <c r="E288" i="14"/>
  <c r="D288" i="14"/>
  <c r="C288" i="14"/>
  <c r="B288" i="14"/>
  <c r="A288" i="14"/>
  <c r="E287" i="14"/>
  <c r="D287" i="14"/>
  <c r="C287" i="14"/>
  <c r="B287" i="14"/>
  <c r="A287" i="14"/>
  <c r="E286" i="14"/>
  <c r="D286" i="14"/>
  <c r="C286" i="14"/>
  <c r="B286" i="14"/>
  <c r="A286" i="14"/>
  <c r="E285" i="14"/>
  <c r="D285" i="14"/>
  <c r="C285" i="14"/>
  <c r="B285" i="14"/>
  <c r="A285" i="14"/>
  <c r="E284" i="14"/>
  <c r="D284" i="14"/>
  <c r="C284" i="14"/>
  <c r="B284" i="14"/>
  <c r="A284" i="14"/>
  <c r="E283" i="14"/>
  <c r="D283" i="14"/>
  <c r="C283" i="14"/>
  <c r="B283" i="14"/>
  <c r="A283" i="14"/>
  <c r="E282" i="14"/>
  <c r="D282" i="14"/>
  <c r="C282" i="14"/>
  <c r="B282" i="14"/>
  <c r="A282" i="14"/>
  <c r="E281" i="14"/>
  <c r="D281" i="14"/>
  <c r="C281" i="14"/>
  <c r="B281" i="14"/>
  <c r="A281" i="14"/>
  <c r="E280" i="14"/>
  <c r="D280" i="14"/>
  <c r="C280" i="14"/>
  <c r="B280" i="14"/>
  <c r="A280" i="14"/>
  <c r="E279" i="14"/>
  <c r="D279" i="14"/>
  <c r="C279" i="14"/>
  <c r="B279" i="14"/>
  <c r="A279" i="14"/>
  <c r="E278" i="14"/>
  <c r="D278" i="14"/>
  <c r="C278" i="14"/>
  <c r="B278" i="14"/>
  <c r="A278" i="14"/>
  <c r="E277" i="14"/>
  <c r="D277" i="14"/>
  <c r="C277" i="14"/>
  <c r="B277" i="14"/>
  <c r="A277" i="14"/>
  <c r="E276" i="14"/>
  <c r="D276" i="14"/>
  <c r="C276" i="14"/>
  <c r="B276" i="14"/>
  <c r="A276" i="14"/>
  <c r="E275" i="14"/>
  <c r="D275" i="14"/>
  <c r="C275" i="14"/>
  <c r="B275" i="14"/>
  <c r="A275" i="14"/>
  <c r="E274" i="14"/>
  <c r="D274" i="14"/>
  <c r="C274" i="14"/>
  <c r="B274" i="14"/>
  <c r="A274" i="14"/>
  <c r="E273" i="14"/>
  <c r="D273" i="14"/>
  <c r="C273" i="14"/>
  <c r="B273" i="14"/>
  <c r="A273" i="14"/>
  <c r="E272" i="14"/>
  <c r="D272" i="14"/>
  <c r="C272" i="14"/>
  <c r="B272" i="14"/>
  <c r="A272" i="14"/>
  <c r="E271" i="14"/>
  <c r="D271" i="14"/>
  <c r="C271" i="14"/>
  <c r="B271" i="14"/>
  <c r="A271" i="14"/>
  <c r="E270" i="14"/>
  <c r="D270" i="14"/>
  <c r="C270" i="14"/>
  <c r="B270" i="14"/>
  <c r="A270" i="14"/>
  <c r="E269" i="14"/>
  <c r="D269" i="14"/>
  <c r="C269" i="14"/>
  <c r="B269" i="14"/>
  <c r="A269" i="14"/>
  <c r="E268" i="14"/>
  <c r="D268" i="14"/>
  <c r="C268" i="14"/>
  <c r="B268" i="14"/>
  <c r="A268" i="14"/>
  <c r="E267" i="14"/>
  <c r="D267" i="14"/>
  <c r="C267" i="14"/>
  <c r="B267" i="14"/>
  <c r="A267" i="14"/>
  <c r="E266" i="14"/>
  <c r="D266" i="14"/>
  <c r="C266" i="14"/>
  <c r="B266" i="14"/>
  <c r="A266" i="14"/>
  <c r="E265" i="14"/>
  <c r="D265" i="14"/>
  <c r="C265" i="14"/>
  <c r="B265" i="14"/>
  <c r="A265" i="14"/>
  <c r="E264" i="14"/>
  <c r="D264" i="14"/>
  <c r="C264" i="14"/>
  <c r="B264" i="14"/>
  <c r="A264" i="14"/>
  <c r="E263" i="14"/>
  <c r="D263" i="14"/>
  <c r="C263" i="14"/>
  <c r="B263" i="14"/>
  <c r="A263" i="14"/>
  <c r="E262" i="14"/>
  <c r="D262" i="14"/>
  <c r="C262" i="14"/>
  <c r="B262" i="14"/>
  <c r="A262" i="14"/>
  <c r="E261" i="14"/>
  <c r="D261" i="14"/>
  <c r="C261" i="14"/>
  <c r="B261" i="14"/>
  <c r="A261" i="14"/>
  <c r="E260" i="14"/>
  <c r="D260" i="14"/>
  <c r="C260" i="14"/>
  <c r="B260" i="14"/>
  <c r="A260" i="14"/>
  <c r="E259" i="14"/>
  <c r="D259" i="14"/>
  <c r="C259" i="14"/>
  <c r="B259" i="14"/>
  <c r="A259" i="14"/>
  <c r="E258" i="14"/>
  <c r="D258" i="14"/>
  <c r="C258" i="14"/>
  <c r="B258" i="14"/>
  <c r="A258" i="14"/>
  <c r="E257" i="14"/>
  <c r="D257" i="14"/>
  <c r="C257" i="14"/>
  <c r="B257" i="14"/>
  <c r="A257" i="14"/>
  <c r="E256" i="14"/>
  <c r="D256" i="14"/>
  <c r="C256" i="14"/>
  <c r="B256" i="14"/>
  <c r="A256" i="14"/>
  <c r="E255" i="14"/>
  <c r="D255" i="14"/>
  <c r="C255" i="14"/>
  <c r="B255" i="14"/>
  <c r="A255" i="14"/>
  <c r="E254" i="14"/>
  <c r="D254" i="14"/>
  <c r="C254" i="14"/>
  <c r="B254" i="14"/>
  <c r="A254" i="14"/>
  <c r="E253" i="14"/>
  <c r="D253" i="14"/>
  <c r="C253" i="14"/>
  <c r="B253" i="14"/>
  <c r="A253" i="14"/>
  <c r="E252" i="14"/>
  <c r="D252" i="14"/>
  <c r="C252" i="14"/>
  <c r="B252" i="14"/>
  <c r="A252" i="14"/>
  <c r="E251" i="14"/>
  <c r="D251" i="14"/>
  <c r="C251" i="14"/>
  <c r="B251" i="14"/>
  <c r="A251" i="14"/>
  <c r="E250" i="14"/>
  <c r="D250" i="14"/>
  <c r="C250" i="14"/>
  <c r="B250" i="14"/>
  <c r="A250" i="14"/>
  <c r="E249" i="14"/>
  <c r="D249" i="14"/>
  <c r="C249" i="14"/>
  <c r="B249" i="14"/>
  <c r="A249" i="14"/>
  <c r="E248" i="14"/>
  <c r="D248" i="14"/>
  <c r="C248" i="14"/>
  <c r="B248" i="14"/>
  <c r="A248" i="14"/>
  <c r="E247" i="14"/>
  <c r="D247" i="14"/>
  <c r="C247" i="14"/>
  <c r="B247" i="14"/>
  <c r="A247" i="14"/>
  <c r="E246" i="14"/>
  <c r="D246" i="14"/>
  <c r="C246" i="14"/>
  <c r="B246" i="14"/>
  <c r="A246" i="14"/>
  <c r="E245" i="14"/>
  <c r="D245" i="14"/>
  <c r="C245" i="14"/>
  <c r="B245" i="14"/>
  <c r="A245" i="14"/>
  <c r="E244" i="14"/>
  <c r="D244" i="14"/>
  <c r="C244" i="14"/>
  <c r="B244" i="14"/>
  <c r="A244" i="14"/>
  <c r="E243" i="14"/>
  <c r="D243" i="14"/>
  <c r="C243" i="14"/>
  <c r="B243" i="14"/>
  <c r="A243" i="14"/>
  <c r="E242" i="14"/>
  <c r="D242" i="14"/>
  <c r="C242" i="14"/>
  <c r="B242" i="14"/>
  <c r="A242" i="14"/>
  <c r="E241" i="14"/>
  <c r="D241" i="14"/>
  <c r="C241" i="14"/>
  <c r="B241" i="14"/>
  <c r="A241" i="14"/>
  <c r="E240" i="14"/>
  <c r="D240" i="14"/>
  <c r="C240" i="14"/>
  <c r="B240" i="14"/>
  <c r="A240" i="14"/>
  <c r="E239" i="14"/>
  <c r="D239" i="14"/>
  <c r="C239" i="14"/>
  <c r="B239" i="14"/>
  <c r="A239" i="14"/>
  <c r="E238" i="14"/>
  <c r="D238" i="14"/>
  <c r="C238" i="14"/>
  <c r="B238" i="14"/>
  <c r="A238" i="14"/>
  <c r="E237" i="14"/>
  <c r="D237" i="14"/>
  <c r="C237" i="14"/>
  <c r="B237" i="14"/>
  <c r="A237" i="14"/>
  <c r="E236" i="14"/>
  <c r="D236" i="14"/>
  <c r="C236" i="14"/>
  <c r="B236" i="14"/>
  <c r="A236" i="14"/>
  <c r="E235" i="14"/>
  <c r="D235" i="14"/>
  <c r="C235" i="14"/>
  <c r="B235" i="14"/>
  <c r="A235" i="14"/>
  <c r="E234" i="14"/>
  <c r="D234" i="14"/>
  <c r="C234" i="14"/>
  <c r="B234" i="14"/>
  <c r="A234" i="14"/>
  <c r="E233" i="14"/>
  <c r="D233" i="14"/>
  <c r="C233" i="14"/>
  <c r="B233" i="14"/>
  <c r="A233" i="14"/>
  <c r="E232" i="14"/>
  <c r="D232" i="14"/>
  <c r="C232" i="14"/>
  <c r="B232" i="14"/>
  <c r="A232" i="14"/>
  <c r="E231" i="14"/>
  <c r="D231" i="14"/>
  <c r="C231" i="14"/>
  <c r="B231" i="14"/>
  <c r="A231" i="14"/>
  <c r="E230" i="14"/>
  <c r="D230" i="14"/>
  <c r="C230" i="14"/>
  <c r="B230" i="14"/>
  <c r="A230" i="14"/>
  <c r="E229" i="14"/>
  <c r="D229" i="14"/>
  <c r="C229" i="14"/>
  <c r="B229" i="14"/>
  <c r="A229" i="14"/>
  <c r="E228" i="14"/>
  <c r="D228" i="14"/>
  <c r="C228" i="14"/>
  <c r="B228" i="14"/>
  <c r="A228" i="14"/>
  <c r="E227" i="14"/>
  <c r="D227" i="14"/>
  <c r="C227" i="14"/>
  <c r="B227" i="14"/>
  <c r="A227" i="14"/>
  <c r="E226" i="14"/>
  <c r="D226" i="14"/>
  <c r="C226" i="14"/>
  <c r="B226" i="14"/>
  <c r="A226" i="14"/>
  <c r="E225" i="14"/>
  <c r="D225" i="14"/>
  <c r="C225" i="14"/>
  <c r="B225" i="14"/>
  <c r="A225" i="14"/>
  <c r="E224" i="14"/>
  <c r="D224" i="14"/>
  <c r="C224" i="14"/>
  <c r="B224" i="14"/>
  <c r="A224" i="14"/>
  <c r="E223" i="14"/>
  <c r="D223" i="14"/>
  <c r="C223" i="14"/>
  <c r="B223" i="14"/>
  <c r="A223" i="14"/>
  <c r="E222" i="14"/>
  <c r="D222" i="14"/>
  <c r="C222" i="14"/>
  <c r="B222" i="14"/>
  <c r="A222" i="14"/>
  <c r="E221" i="14"/>
  <c r="D221" i="14"/>
  <c r="C221" i="14"/>
  <c r="B221" i="14"/>
  <c r="A221" i="14"/>
  <c r="E220" i="14"/>
  <c r="D220" i="14"/>
  <c r="C220" i="14"/>
  <c r="B220" i="14"/>
  <c r="A220" i="14"/>
  <c r="E219" i="14"/>
  <c r="D219" i="14"/>
  <c r="C219" i="14"/>
  <c r="B219" i="14"/>
  <c r="A219" i="14"/>
  <c r="E218" i="14"/>
  <c r="D218" i="14"/>
  <c r="C218" i="14"/>
  <c r="B218" i="14"/>
  <c r="A218" i="14"/>
  <c r="E217" i="14"/>
  <c r="D217" i="14"/>
  <c r="C217" i="14"/>
  <c r="B217" i="14"/>
  <c r="A217" i="14"/>
  <c r="E216" i="14"/>
  <c r="D216" i="14"/>
  <c r="C216" i="14"/>
  <c r="B216" i="14"/>
  <c r="A216" i="14"/>
  <c r="E215" i="14"/>
  <c r="D215" i="14"/>
  <c r="C215" i="14"/>
  <c r="B215" i="14"/>
  <c r="A215" i="14"/>
  <c r="E214" i="14"/>
  <c r="D214" i="14"/>
  <c r="C214" i="14"/>
  <c r="B214" i="14"/>
  <c r="A214" i="14"/>
  <c r="E213" i="14"/>
  <c r="D213" i="14"/>
  <c r="C213" i="14"/>
  <c r="B213" i="14"/>
  <c r="A213" i="14"/>
  <c r="E212" i="14"/>
  <c r="D212" i="14"/>
  <c r="C212" i="14"/>
  <c r="B212" i="14"/>
  <c r="A212" i="14"/>
  <c r="E211" i="14"/>
  <c r="D211" i="14"/>
  <c r="C211" i="14"/>
  <c r="B211" i="14"/>
  <c r="A211" i="14"/>
  <c r="E210" i="14"/>
  <c r="D210" i="14"/>
  <c r="C210" i="14"/>
  <c r="B210" i="14"/>
  <c r="A210" i="14"/>
  <c r="E209" i="14"/>
  <c r="D209" i="14"/>
  <c r="C209" i="14"/>
  <c r="B209" i="14"/>
  <c r="A209" i="14"/>
  <c r="E208" i="14"/>
  <c r="D208" i="14"/>
  <c r="C208" i="14"/>
  <c r="B208" i="14"/>
  <c r="A208" i="14"/>
  <c r="E207" i="14"/>
  <c r="D207" i="14"/>
  <c r="C207" i="14"/>
  <c r="B207" i="14"/>
  <c r="A207" i="14"/>
  <c r="E206" i="14"/>
  <c r="D206" i="14"/>
  <c r="C206" i="14"/>
  <c r="B206" i="14"/>
  <c r="A206" i="14"/>
  <c r="E205" i="14"/>
  <c r="D205" i="14"/>
  <c r="C205" i="14"/>
  <c r="B205" i="14"/>
  <c r="A205" i="14"/>
  <c r="E204" i="14"/>
  <c r="D204" i="14"/>
  <c r="C204" i="14"/>
  <c r="B204" i="14"/>
  <c r="A204" i="14"/>
  <c r="E203" i="14"/>
  <c r="D203" i="14"/>
  <c r="C203" i="14"/>
  <c r="B203" i="14"/>
  <c r="A203" i="14"/>
  <c r="E202" i="14"/>
  <c r="D202" i="14"/>
  <c r="C202" i="14"/>
  <c r="B202" i="14"/>
  <c r="A202" i="14"/>
  <c r="E201" i="14"/>
  <c r="D201" i="14"/>
  <c r="C201" i="14"/>
  <c r="B201" i="14"/>
  <c r="A201" i="14"/>
  <c r="E200" i="14"/>
  <c r="D200" i="14"/>
  <c r="C200" i="14"/>
  <c r="B200" i="14"/>
  <c r="A200" i="14"/>
  <c r="E199" i="14"/>
  <c r="D199" i="14"/>
  <c r="C199" i="14"/>
  <c r="B199" i="14"/>
  <c r="A199" i="14"/>
  <c r="E198" i="14"/>
  <c r="D198" i="14"/>
  <c r="C198" i="14"/>
  <c r="B198" i="14"/>
  <c r="A198" i="14"/>
  <c r="E197" i="14"/>
  <c r="D197" i="14"/>
  <c r="C197" i="14"/>
  <c r="B197" i="14"/>
  <c r="A197" i="14"/>
  <c r="E196" i="14"/>
  <c r="D196" i="14"/>
  <c r="C196" i="14"/>
  <c r="B196" i="14"/>
  <c r="A196" i="14"/>
  <c r="E195" i="14"/>
  <c r="D195" i="14"/>
  <c r="C195" i="14"/>
  <c r="B195" i="14"/>
  <c r="A195" i="14"/>
  <c r="E194" i="14"/>
  <c r="D194" i="14"/>
  <c r="C194" i="14"/>
  <c r="B194" i="14"/>
  <c r="A194" i="14"/>
  <c r="E193" i="14"/>
  <c r="D193" i="14"/>
  <c r="C193" i="14"/>
  <c r="B193" i="14"/>
  <c r="A193" i="14"/>
  <c r="E192" i="14"/>
  <c r="D192" i="14"/>
  <c r="C192" i="14"/>
  <c r="B192" i="14"/>
  <c r="A192" i="14"/>
  <c r="E191" i="14"/>
  <c r="D191" i="14"/>
  <c r="C191" i="14"/>
  <c r="B191" i="14"/>
  <c r="A191" i="14"/>
  <c r="E190" i="14"/>
  <c r="D190" i="14"/>
  <c r="C190" i="14"/>
  <c r="B190" i="14"/>
  <c r="A190" i="14"/>
  <c r="E189" i="14"/>
  <c r="D189" i="14"/>
  <c r="C189" i="14"/>
  <c r="B189" i="14"/>
  <c r="A189" i="14"/>
  <c r="E188" i="14"/>
  <c r="D188" i="14"/>
  <c r="C188" i="14"/>
  <c r="B188" i="14"/>
  <c r="A188" i="14"/>
  <c r="E187" i="14"/>
  <c r="D187" i="14"/>
  <c r="C187" i="14"/>
  <c r="B187" i="14"/>
  <c r="A187" i="14"/>
  <c r="E186" i="14"/>
  <c r="D186" i="14"/>
  <c r="C186" i="14"/>
  <c r="B186" i="14"/>
  <c r="A186" i="14"/>
  <c r="E185" i="14"/>
  <c r="D185" i="14"/>
  <c r="C185" i="14"/>
  <c r="B185" i="14"/>
  <c r="A185" i="14"/>
  <c r="E184" i="14"/>
  <c r="D184" i="14"/>
  <c r="C184" i="14"/>
  <c r="B184" i="14"/>
  <c r="A184" i="14"/>
  <c r="E183" i="14"/>
  <c r="D183" i="14"/>
  <c r="C183" i="14"/>
  <c r="B183" i="14"/>
  <c r="A183" i="14"/>
  <c r="E182" i="14"/>
  <c r="D182" i="14"/>
  <c r="C182" i="14"/>
  <c r="B182" i="14"/>
  <c r="A182" i="14"/>
  <c r="E181" i="14"/>
  <c r="D181" i="14"/>
  <c r="C181" i="14"/>
  <c r="B181" i="14"/>
  <c r="A181" i="14"/>
  <c r="E180" i="14"/>
  <c r="D180" i="14"/>
  <c r="C180" i="14"/>
  <c r="B180" i="14"/>
  <c r="A180" i="14"/>
  <c r="E179" i="14"/>
  <c r="D179" i="14"/>
  <c r="C179" i="14"/>
  <c r="B179" i="14"/>
  <c r="A179" i="14"/>
  <c r="E178" i="14"/>
  <c r="D178" i="14"/>
  <c r="C178" i="14"/>
  <c r="B178" i="14"/>
  <c r="A178" i="14"/>
  <c r="E177" i="14"/>
  <c r="D177" i="14"/>
  <c r="C177" i="14"/>
  <c r="B177" i="14"/>
  <c r="A177" i="14"/>
  <c r="E176" i="14"/>
  <c r="D176" i="14"/>
  <c r="C176" i="14"/>
  <c r="B176" i="14"/>
  <c r="A176" i="14"/>
  <c r="E175" i="14"/>
  <c r="D175" i="14"/>
  <c r="C175" i="14"/>
  <c r="B175" i="14"/>
  <c r="A175" i="14"/>
  <c r="E174" i="14"/>
  <c r="D174" i="14"/>
  <c r="C174" i="14"/>
  <c r="B174" i="14"/>
  <c r="A174" i="14"/>
  <c r="E173" i="14"/>
  <c r="D173" i="14"/>
  <c r="C173" i="14"/>
  <c r="B173" i="14"/>
  <c r="A173" i="14"/>
  <c r="E172" i="14"/>
  <c r="D172" i="14"/>
  <c r="C172" i="14"/>
  <c r="B172" i="14"/>
  <c r="A172" i="14"/>
  <c r="E171" i="14"/>
  <c r="D171" i="14"/>
  <c r="C171" i="14"/>
  <c r="B171" i="14"/>
  <c r="A171" i="14"/>
  <c r="E170" i="14"/>
  <c r="D170" i="14"/>
  <c r="C170" i="14"/>
  <c r="B170" i="14"/>
  <c r="A170" i="14"/>
  <c r="E169" i="14"/>
  <c r="D169" i="14"/>
  <c r="C169" i="14"/>
  <c r="B169" i="14"/>
  <c r="A169" i="14"/>
  <c r="E168" i="14"/>
  <c r="D168" i="14"/>
  <c r="C168" i="14"/>
  <c r="B168" i="14"/>
  <c r="A168" i="14"/>
  <c r="E167" i="14"/>
  <c r="D167" i="14"/>
  <c r="C167" i="14"/>
  <c r="B167" i="14"/>
  <c r="A167" i="14"/>
  <c r="E166" i="14"/>
  <c r="D166" i="14"/>
  <c r="C166" i="14"/>
  <c r="B166" i="14"/>
  <c r="A166" i="14"/>
  <c r="E165" i="14"/>
  <c r="D165" i="14"/>
  <c r="C165" i="14"/>
  <c r="B165" i="14"/>
  <c r="A165" i="14"/>
  <c r="E164" i="14"/>
  <c r="D164" i="14"/>
  <c r="C164" i="14"/>
  <c r="B164" i="14"/>
  <c r="A164" i="14"/>
  <c r="E163" i="14"/>
  <c r="D163" i="14"/>
  <c r="C163" i="14"/>
  <c r="B163" i="14"/>
  <c r="A163" i="14"/>
  <c r="E162" i="14"/>
  <c r="D162" i="14"/>
  <c r="C162" i="14"/>
  <c r="B162" i="14"/>
  <c r="A162" i="14"/>
  <c r="E161" i="14"/>
  <c r="D161" i="14"/>
  <c r="C161" i="14"/>
  <c r="B161" i="14"/>
  <c r="A161" i="14"/>
  <c r="E160" i="14"/>
  <c r="D160" i="14"/>
  <c r="C160" i="14"/>
  <c r="B160" i="14"/>
  <c r="A160" i="14"/>
  <c r="E159" i="14"/>
  <c r="D159" i="14"/>
  <c r="C159" i="14"/>
  <c r="B159" i="14"/>
  <c r="A159" i="14"/>
  <c r="E158" i="14"/>
  <c r="D158" i="14"/>
  <c r="C158" i="14"/>
  <c r="B158" i="14"/>
  <c r="A158" i="14"/>
  <c r="E157" i="14"/>
  <c r="D157" i="14"/>
  <c r="C157" i="14"/>
  <c r="B157" i="14"/>
  <c r="A157" i="14"/>
  <c r="E156" i="14"/>
  <c r="D156" i="14"/>
  <c r="C156" i="14"/>
  <c r="B156" i="14"/>
  <c r="A156" i="14"/>
  <c r="E155" i="14"/>
  <c r="D155" i="14"/>
  <c r="C155" i="14"/>
  <c r="B155" i="14"/>
  <c r="A155" i="14"/>
  <c r="E154" i="14"/>
  <c r="D154" i="14"/>
  <c r="C154" i="14"/>
  <c r="B154" i="14"/>
  <c r="A154" i="14"/>
  <c r="E153" i="14"/>
  <c r="D153" i="14"/>
  <c r="C153" i="14"/>
  <c r="B153" i="14"/>
  <c r="A153" i="14"/>
  <c r="E152" i="14"/>
  <c r="D152" i="14"/>
  <c r="C152" i="14"/>
  <c r="B152" i="14"/>
  <c r="A152" i="14"/>
  <c r="E151" i="14"/>
  <c r="D151" i="14"/>
  <c r="C151" i="14"/>
  <c r="B151" i="14"/>
  <c r="A151" i="14"/>
  <c r="E150" i="14"/>
  <c r="D150" i="14"/>
  <c r="C150" i="14"/>
  <c r="B150" i="14"/>
  <c r="A150" i="14"/>
  <c r="E149" i="14"/>
  <c r="D149" i="14"/>
  <c r="C149" i="14"/>
  <c r="B149" i="14"/>
  <c r="A149" i="14"/>
  <c r="E148" i="14"/>
  <c r="D148" i="14"/>
  <c r="C148" i="14"/>
  <c r="B148" i="14"/>
  <c r="A148" i="14"/>
  <c r="E147" i="14"/>
  <c r="D147" i="14"/>
  <c r="C147" i="14"/>
  <c r="B147" i="14"/>
  <c r="A147" i="14"/>
  <c r="E146" i="14"/>
  <c r="D146" i="14"/>
  <c r="C146" i="14"/>
  <c r="B146" i="14"/>
  <c r="A146" i="14"/>
  <c r="E145" i="14"/>
  <c r="D145" i="14"/>
  <c r="C145" i="14"/>
  <c r="B145" i="14"/>
  <c r="A145" i="14"/>
  <c r="E144" i="14"/>
  <c r="D144" i="14"/>
  <c r="C144" i="14"/>
  <c r="B144" i="14"/>
  <c r="A144" i="14"/>
  <c r="E143" i="14"/>
  <c r="D143" i="14"/>
  <c r="C143" i="14"/>
  <c r="B143" i="14"/>
  <c r="A143" i="14"/>
  <c r="E142" i="14"/>
  <c r="D142" i="14"/>
  <c r="C142" i="14"/>
  <c r="B142" i="14"/>
  <c r="A142" i="14"/>
  <c r="E141" i="14"/>
  <c r="D141" i="14"/>
  <c r="C141" i="14"/>
  <c r="B141" i="14"/>
  <c r="A141" i="14"/>
  <c r="E140" i="14"/>
  <c r="D140" i="14"/>
  <c r="C140" i="14"/>
  <c r="B140" i="14"/>
  <c r="A140" i="14"/>
  <c r="E139" i="14"/>
  <c r="D139" i="14"/>
  <c r="C139" i="14"/>
  <c r="B139" i="14"/>
  <c r="A139" i="14"/>
  <c r="E138" i="14"/>
  <c r="D138" i="14"/>
  <c r="C138" i="14"/>
  <c r="B138" i="14"/>
  <c r="A138" i="14"/>
  <c r="E137" i="14"/>
  <c r="D137" i="14"/>
  <c r="C137" i="14"/>
  <c r="B137" i="14"/>
  <c r="A137" i="14"/>
  <c r="E136" i="14"/>
  <c r="D136" i="14"/>
  <c r="C136" i="14"/>
  <c r="B136" i="14"/>
  <c r="A136" i="14"/>
  <c r="E135" i="14"/>
  <c r="D135" i="14"/>
  <c r="C135" i="14"/>
  <c r="B135" i="14"/>
  <c r="A135" i="14"/>
  <c r="E134" i="14"/>
  <c r="D134" i="14"/>
  <c r="C134" i="14"/>
  <c r="B134" i="14"/>
  <c r="A134" i="14"/>
  <c r="E133" i="14"/>
  <c r="D133" i="14"/>
  <c r="C133" i="14"/>
  <c r="B133" i="14"/>
  <c r="A133" i="14"/>
  <c r="E132" i="14"/>
  <c r="D132" i="14"/>
  <c r="C132" i="14"/>
  <c r="B132" i="14"/>
  <c r="A132" i="14"/>
  <c r="E131" i="14"/>
  <c r="D131" i="14"/>
  <c r="C131" i="14"/>
  <c r="B131" i="14"/>
  <c r="A131" i="14"/>
  <c r="E130" i="14"/>
  <c r="D130" i="14"/>
  <c r="C130" i="14"/>
  <c r="B130" i="14"/>
  <c r="A130" i="14"/>
  <c r="E129" i="14"/>
  <c r="D129" i="14"/>
  <c r="C129" i="14"/>
  <c r="B129" i="14"/>
  <c r="A129" i="14"/>
  <c r="E128" i="14"/>
  <c r="D128" i="14"/>
  <c r="C128" i="14"/>
  <c r="B128" i="14"/>
  <c r="A128" i="14"/>
  <c r="E127" i="14"/>
  <c r="D127" i="14"/>
  <c r="C127" i="14"/>
  <c r="B127" i="14"/>
  <c r="A127" i="14"/>
  <c r="E126" i="14"/>
  <c r="D126" i="14"/>
  <c r="C126" i="14"/>
  <c r="B126" i="14"/>
  <c r="A126" i="14"/>
  <c r="E125" i="14"/>
  <c r="D125" i="14"/>
  <c r="C125" i="14"/>
  <c r="B125" i="14"/>
  <c r="A125" i="14"/>
  <c r="E124" i="14"/>
  <c r="D124" i="14"/>
  <c r="C124" i="14"/>
  <c r="B124" i="14"/>
  <c r="A124" i="14"/>
  <c r="E123" i="14"/>
  <c r="D123" i="14"/>
  <c r="C123" i="14"/>
  <c r="B123" i="14"/>
  <c r="A123" i="14"/>
  <c r="E122" i="14"/>
  <c r="D122" i="14"/>
  <c r="C122" i="14"/>
  <c r="B122" i="14"/>
  <c r="A122" i="14"/>
  <c r="E121" i="14"/>
  <c r="D121" i="14"/>
  <c r="C121" i="14"/>
  <c r="B121" i="14"/>
  <c r="A121" i="14"/>
  <c r="E120" i="14"/>
  <c r="D120" i="14"/>
  <c r="C120" i="14"/>
  <c r="B120" i="14"/>
  <c r="A120" i="14"/>
  <c r="E119" i="14"/>
  <c r="D119" i="14"/>
  <c r="C119" i="14"/>
  <c r="B119" i="14"/>
  <c r="A119" i="14"/>
  <c r="E118" i="14"/>
  <c r="D118" i="14"/>
  <c r="C118" i="14"/>
  <c r="B118" i="14"/>
  <c r="A118" i="14"/>
  <c r="E117" i="14"/>
  <c r="D117" i="14"/>
  <c r="C117" i="14"/>
  <c r="B117" i="14"/>
  <c r="A117" i="14"/>
  <c r="E116" i="14"/>
  <c r="D116" i="14"/>
  <c r="C116" i="14"/>
  <c r="B116" i="14"/>
  <c r="A116" i="14"/>
  <c r="E115" i="14"/>
  <c r="D115" i="14"/>
  <c r="C115" i="14"/>
  <c r="B115" i="14"/>
  <c r="A115" i="14"/>
  <c r="E114" i="14"/>
  <c r="D114" i="14"/>
  <c r="C114" i="14"/>
  <c r="B114" i="14"/>
  <c r="A114" i="14"/>
  <c r="E113" i="14"/>
  <c r="D113" i="14"/>
  <c r="C113" i="14"/>
  <c r="B113" i="14"/>
  <c r="A113" i="14"/>
  <c r="E112" i="14"/>
  <c r="D112" i="14"/>
  <c r="C112" i="14"/>
  <c r="B112" i="14"/>
  <c r="A112" i="14"/>
  <c r="E111" i="14"/>
  <c r="D111" i="14"/>
  <c r="C111" i="14"/>
  <c r="B111" i="14"/>
  <c r="A111" i="14"/>
  <c r="E110" i="14"/>
  <c r="D110" i="14"/>
  <c r="C110" i="14"/>
  <c r="B110" i="14"/>
  <c r="A110" i="14"/>
  <c r="E109" i="14"/>
  <c r="D109" i="14"/>
  <c r="C109" i="14"/>
  <c r="B109" i="14"/>
  <c r="A109" i="14"/>
  <c r="E108" i="14"/>
  <c r="D108" i="14"/>
  <c r="C108" i="14"/>
  <c r="B108" i="14"/>
  <c r="A108" i="14"/>
  <c r="E107" i="14"/>
  <c r="D107" i="14"/>
  <c r="C107" i="14"/>
  <c r="B107" i="14"/>
  <c r="A107" i="14"/>
  <c r="E106" i="14"/>
  <c r="D106" i="14"/>
  <c r="C106" i="14"/>
  <c r="B106" i="14"/>
  <c r="A106" i="14"/>
  <c r="E105" i="14"/>
  <c r="D105" i="14"/>
  <c r="C105" i="14"/>
  <c r="B105" i="14"/>
  <c r="A105" i="14"/>
  <c r="E104" i="14"/>
  <c r="D104" i="14"/>
  <c r="C104" i="14"/>
  <c r="B104" i="14"/>
  <c r="A104" i="14"/>
  <c r="E103" i="14"/>
  <c r="D103" i="14"/>
  <c r="C103" i="14"/>
  <c r="B103" i="14"/>
  <c r="A103" i="14"/>
  <c r="E102" i="14"/>
  <c r="D102" i="14"/>
  <c r="C102" i="14"/>
  <c r="B102" i="14"/>
  <c r="A102" i="14"/>
  <c r="E101" i="14"/>
  <c r="D101" i="14"/>
  <c r="C101" i="14"/>
  <c r="B101" i="14"/>
  <c r="A101" i="14"/>
  <c r="E100" i="14"/>
  <c r="D100" i="14"/>
  <c r="C100" i="14"/>
  <c r="B100" i="14"/>
  <c r="A100" i="14"/>
  <c r="E99" i="14"/>
  <c r="D99" i="14"/>
  <c r="C99" i="14"/>
  <c r="B99" i="14"/>
  <c r="A99" i="14"/>
  <c r="E98" i="14"/>
  <c r="D98" i="14"/>
  <c r="C98" i="14"/>
  <c r="B98" i="14"/>
  <c r="A98" i="14"/>
  <c r="E97" i="14"/>
  <c r="D97" i="14"/>
  <c r="C97" i="14"/>
  <c r="B97" i="14"/>
  <c r="A97" i="14"/>
  <c r="E96" i="14"/>
  <c r="D96" i="14"/>
  <c r="C96" i="14"/>
  <c r="B96" i="14"/>
  <c r="A96" i="14"/>
  <c r="E95" i="14"/>
  <c r="D95" i="14"/>
  <c r="C95" i="14"/>
  <c r="B95" i="14"/>
  <c r="A95" i="14"/>
  <c r="E94" i="14"/>
  <c r="D94" i="14"/>
  <c r="C94" i="14"/>
  <c r="B94" i="14"/>
  <c r="A94" i="14"/>
  <c r="E93" i="14"/>
  <c r="D93" i="14"/>
  <c r="C93" i="14"/>
  <c r="B93" i="14"/>
  <c r="A93" i="14"/>
  <c r="E92" i="14"/>
  <c r="D92" i="14"/>
  <c r="C92" i="14"/>
  <c r="B92" i="14"/>
  <c r="A92" i="14"/>
  <c r="E91" i="14"/>
  <c r="D91" i="14"/>
  <c r="C91" i="14"/>
  <c r="B91" i="14"/>
  <c r="A91" i="14"/>
  <c r="E90" i="14"/>
  <c r="D90" i="14"/>
  <c r="C90" i="14"/>
  <c r="B90" i="14"/>
  <c r="A90" i="14"/>
  <c r="E89" i="14"/>
  <c r="D89" i="14"/>
  <c r="C89" i="14"/>
  <c r="B89" i="14"/>
  <c r="A89" i="14"/>
  <c r="E88" i="14"/>
  <c r="D88" i="14"/>
  <c r="C88" i="14"/>
  <c r="B88" i="14"/>
  <c r="A88" i="14"/>
  <c r="E87" i="14"/>
  <c r="D87" i="14"/>
  <c r="C87" i="14"/>
  <c r="B87" i="14"/>
  <c r="A87" i="14"/>
  <c r="E86" i="14"/>
  <c r="D86" i="14"/>
  <c r="C86" i="14"/>
  <c r="B86" i="14"/>
  <c r="A86" i="14"/>
  <c r="E85" i="14"/>
  <c r="D85" i="14"/>
  <c r="C85" i="14"/>
  <c r="B85" i="14"/>
  <c r="A85" i="14"/>
  <c r="E84" i="14"/>
  <c r="D84" i="14"/>
  <c r="C84" i="14"/>
  <c r="B84" i="14"/>
  <c r="A84" i="14"/>
  <c r="E83" i="14"/>
  <c r="D83" i="14"/>
  <c r="C83" i="14"/>
  <c r="B83" i="14"/>
  <c r="A83" i="14"/>
  <c r="E82" i="14"/>
  <c r="D82" i="14"/>
  <c r="C82" i="14"/>
  <c r="B82" i="14"/>
  <c r="A82" i="14"/>
  <c r="E81" i="14"/>
  <c r="D81" i="14"/>
  <c r="C81" i="14"/>
  <c r="B81" i="14"/>
  <c r="A81" i="14"/>
  <c r="E80" i="14"/>
  <c r="D80" i="14"/>
  <c r="C80" i="14"/>
  <c r="B80" i="14"/>
  <c r="A80" i="14"/>
  <c r="E79" i="14"/>
  <c r="D79" i="14"/>
  <c r="C79" i="14"/>
  <c r="B79" i="14"/>
  <c r="A79" i="14"/>
  <c r="E78" i="14"/>
  <c r="D78" i="14"/>
  <c r="C78" i="14"/>
  <c r="B78" i="14"/>
  <c r="A78" i="14"/>
  <c r="E77" i="14"/>
  <c r="D77" i="14"/>
  <c r="C77" i="14"/>
  <c r="B77" i="14"/>
  <c r="A77" i="14"/>
  <c r="E76" i="14"/>
  <c r="D76" i="14"/>
  <c r="C76" i="14"/>
  <c r="B76" i="14"/>
  <c r="A76" i="14"/>
  <c r="E75" i="14"/>
  <c r="D75" i="14"/>
  <c r="C75" i="14"/>
  <c r="B75" i="14"/>
  <c r="A75" i="14"/>
  <c r="E74" i="14"/>
  <c r="D74" i="14"/>
  <c r="C74" i="14"/>
  <c r="B74" i="14"/>
  <c r="A74" i="14"/>
  <c r="E73" i="14"/>
  <c r="D73" i="14"/>
  <c r="C73" i="14"/>
  <c r="B73" i="14"/>
  <c r="A73" i="14"/>
  <c r="E72" i="14"/>
  <c r="D72" i="14"/>
  <c r="C72" i="14"/>
  <c r="B72" i="14"/>
  <c r="A72" i="14"/>
  <c r="E71" i="14"/>
  <c r="D71" i="14"/>
  <c r="C71" i="14"/>
  <c r="B71" i="14"/>
  <c r="A71" i="14"/>
  <c r="E70" i="14"/>
  <c r="D70" i="14"/>
  <c r="C70" i="14"/>
  <c r="B70" i="14"/>
  <c r="A70" i="14"/>
  <c r="E69" i="14"/>
  <c r="D69" i="14"/>
  <c r="C69" i="14"/>
  <c r="B69" i="14"/>
  <c r="A69" i="14"/>
  <c r="E68" i="14"/>
  <c r="D68" i="14"/>
  <c r="C68" i="14"/>
  <c r="B68" i="14"/>
  <c r="A68" i="14"/>
  <c r="E67" i="14"/>
  <c r="D67" i="14"/>
  <c r="C67" i="14"/>
  <c r="B67" i="14"/>
  <c r="A67" i="14"/>
  <c r="E66" i="14"/>
  <c r="D66" i="14"/>
  <c r="C66" i="14"/>
  <c r="B66" i="14"/>
  <c r="A66" i="14"/>
  <c r="E65" i="14"/>
  <c r="D65" i="14"/>
  <c r="C65" i="14"/>
  <c r="B65" i="14"/>
  <c r="A65" i="14"/>
  <c r="E64" i="14"/>
  <c r="D64" i="14"/>
  <c r="C64" i="14"/>
  <c r="B64" i="14"/>
  <c r="A64" i="14"/>
  <c r="E63" i="14"/>
  <c r="D63" i="14"/>
  <c r="C63" i="14"/>
  <c r="B63" i="14"/>
  <c r="A63" i="14"/>
  <c r="E62" i="14"/>
  <c r="D62" i="14"/>
  <c r="C62" i="14"/>
  <c r="B62" i="14"/>
  <c r="A62" i="14"/>
  <c r="E61" i="14"/>
  <c r="D61" i="14"/>
  <c r="C61" i="14"/>
  <c r="B61" i="14"/>
  <c r="A61" i="14"/>
  <c r="E60" i="14"/>
  <c r="D60" i="14"/>
  <c r="C60" i="14"/>
  <c r="B60" i="14"/>
  <c r="A60" i="14"/>
  <c r="E59" i="14"/>
  <c r="D59" i="14"/>
  <c r="C59" i="14"/>
  <c r="B59" i="14"/>
  <c r="A59" i="14"/>
  <c r="E58" i="14"/>
  <c r="D58" i="14"/>
  <c r="C58" i="14"/>
  <c r="B58" i="14"/>
  <c r="A58" i="14"/>
  <c r="E57" i="14"/>
  <c r="D57" i="14"/>
  <c r="C57" i="14"/>
  <c r="B57" i="14"/>
  <c r="A57" i="14"/>
  <c r="E56" i="14"/>
  <c r="D56" i="14"/>
  <c r="C56" i="14"/>
  <c r="B56" i="14"/>
  <c r="A56" i="14"/>
  <c r="E55" i="14"/>
  <c r="D55" i="14"/>
  <c r="C55" i="14"/>
  <c r="B55" i="14"/>
  <c r="A55" i="14"/>
  <c r="E54" i="14"/>
  <c r="D54" i="14"/>
  <c r="C54" i="14"/>
  <c r="B54" i="14"/>
  <c r="A54" i="14"/>
  <c r="E53" i="14"/>
  <c r="D53" i="14"/>
  <c r="C53" i="14"/>
  <c r="B53" i="14"/>
  <c r="A53" i="14"/>
  <c r="E52" i="14"/>
  <c r="D52" i="14"/>
  <c r="C52" i="14"/>
  <c r="B52" i="14"/>
  <c r="A52" i="14"/>
  <c r="E51" i="14"/>
  <c r="D51" i="14"/>
  <c r="C51" i="14"/>
  <c r="B51" i="14"/>
  <c r="A51" i="14"/>
  <c r="E50" i="14"/>
  <c r="D50" i="14"/>
  <c r="C50" i="14"/>
  <c r="B50" i="14"/>
  <c r="A50" i="14"/>
  <c r="E49" i="14"/>
  <c r="D49" i="14"/>
  <c r="C49" i="14"/>
  <c r="B49" i="14"/>
  <c r="A49" i="14"/>
  <c r="E48" i="14"/>
  <c r="D48" i="14"/>
  <c r="C48" i="14"/>
  <c r="B48" i="14"/>
  <c r="A48" i="14"/>
  <c r="E47" i="14"/>
  <c r="D47" i="14"/>
  <c r="C47" i="14"/>
  <c r="B47" i="14"/>
  <c r="A47" i="14"/>
  <c r="E46" i="14"/>
  <c r="D46" i="14"/>
  <c r="C46" i="14"/>
  <c r="B46" i="14"/>
  <c r="A46" i="14"/>
  <c r="E45" i="14"/>
  <c r="D45" i="14"/>
  <c r="C45" i="14"/>
  <c r="B45" i="14"/>
  <c r="A45" i="14"/>
  <c r="E44" i="14"/>
  <c r="D44" i="14"/>
  <c r="C44" i="14"/>
  <c r="B44" i="14"/>
  <c r="A44" i="14"/>
  <c r="E43" i="14"/>
  <c r="D43" i="14"/>
  <c r="C43" i="14"/>
  <c r="B43" i="14"/>
  <c r="A43" i="14"/>
  <c r="E42" i="14"/>
  <c r="D42" i="14"/>
  <c r="C42" i="14"/>
  <c r="B42" i="14"/>
  <c r="A42" i="14"/>
  <c r="E41" i="14"/>
  <c r="D41" i="14"/>
  <c r="C41" i="14"/>
  <c r="B41" i="14"/>
  <c r="A41" i="14"/>
  <c r="E40" i="14"/>
  <c r="D40" i="14"/>
  <c r="C40" i="14"/>
  <c r="B40" i="14"/>
  <c r="A40" i="14"/>
  <c r="E39" i="14"/>
  <c r="D39" i="14"/>
  <c r="C39" i="14"/>
  <c r="B39" i="14"/>
  <c r="A39" i="14"/>
  <c r="E38" i="14"/>
  <c r="D38" i="14"/>
  <c r="C38" i="14"/>
  <c r="B38" i="14"/>
  <c r="A38" i="14"/>
  <c r="E37" i="14"/>
  <c r="D37" i="14"/>
  <c r="C37" i="14"/>
  <c r="B37" i="14"/>
  <c r="A37" i="14"/>
  <c r="E36" i="14"/>
  <c r="D36" i="14"/>
  <c r="C36" i="14"/>
  <c r="B36" i="14"/>
  <c r="A36" i="14"/>
  <c r="E35" i="14"/>
  <c r="D35" i="14"/>
  <c r="C35" i="14"/>
  <c r="B35" i="14"/>
  <c r="A35" i="14"/>
  <c r="E34" i="14"/>
  <c r="D34" i="14"/>
  <c r="C34" i="14"/>
  <c r="B34" i="14"/>
  <c r="A34" i="14"/>
  <c r="E33" i="14"/>
  <c r="D33" i="14"/>
  <c r="C33" i="14"/>
  <c r="B33" i="14"/>
  <c r="A33" i="14"/>
  <c r="E32" i="14"/>
  <c r="D32" i="14"/>
  <c r="C32" i="14"/>
  <c r="B32" i="14"/>
  <c r="A32" i="14"/>
  <c r="E31" i="14"/>
  <c r="D31" i="14"/>
  <c r="C31" i="14"/>
  <c r="B31" i="14"/>
  <c r="A31" i="14"/>
  <c r="E30" i="14"/>
  <c r="D30" i="14"/>
  <c r="C30" i="14"/>
  <c r="B30" i="14"/>
  <c r="A30" i="14"/>
  <c r="E29" i="14"/>
  <c r="D29" i="14"/>
  <c r="C29" i="14"/>
  <c r="B29" i="14"/>
  <c r="A29" i="14"/>
  <c r="E28" i="14"/>
  <c r="D28" i="14"/>
  <c r="C28" i="14"/>
  <c r="B28" i="14"/>
  <c r="A28" i="14"/>
  <c r="E27" i="14"/>
  <c r="D27" i="14"/>
  <c r="C27" i="14"/>
  <c r="B27" i="14"/>
  <c r="A27" i="14"/>
  <c r="E26" i="14"/>
  <c r="D26" i="14"/>
  <c r="C26" i="14"/>
  <c r="B26" i="14"/>
  <c r="A26" i="14"/>
  <c r="E25" i="14"/>
  <c r="D25" i="14"/>
  <c r="C25" i="14"/>
  <c r="B25" i="14"/>
  <c r="A25" i="14"/>
  <c r="E24" i="14"/>
  <c r="D24" i="14"/>
  <c r="C24" i="14"/>
  <c r="B24" i="14"/>
  <c r="A24" i="14"/>
  <c r="E23" i="14"/>
  <c r="D23" i="14"/>
  <c r="C23" i="14"/>
  <c r="B23" i="14"/>
  <c r="A23" i="14"/>
  <c r="E22" i="14"/>
  <c r="D22" i="14"/>
  <c r="C22" i="14"/>
  <c r="B22" i="14"/>
  <c r="A22" i="14"/>
  <c r="E21" i="14"/>
  <c r="D21" i="14"/>
  <c r="C21" i="14"/>
  <c r="B21" i="14"/>
  <c r="A21" i="14"/>
  <c r="E20" i="14"/>
  <c r="D20" i="14"/>
  <c r="C20" i="14"/>
  <c r="B20" i="14"/>
  <c r="A20" i="14"/>
  <c r="E19" i="14"/>
  <c r="D19" i="14"/>
  <c r="C19" i="14"/>
  <c r="B19" i="14"/>
  <c r="A19" i="14"/>
  <c r="E18" i="14"/>
  <c r="D18" i="14"/>
  <c r="C18" i="14"/>
  <c r="B18" i="14"/>
  <c r="A18" i="14"/>
  <c r="E17" i="14"/>
  <c r="D17" i="14"/>
  <c r="C17" i="14"/>
  <c r="B17" i="14"/>
  <c r="A17" i="14"/>
  <c r="E16" i="14"/>
  <c r="D16" i="14"/>
  <c r="C16" i="14"/>
  <c r="B16" i="14"/>
  <c r="A16" i="14"/>
  <c r="E15" i="14"/>
  <c r="D15" i="14"/>
  <c r="C15" i="14"/>
  <c r="B15" i="14"/>
  <c r="A15" i="14"/>
  <c r="E14" i="14"/>
  <c r="D14" i="14"/>
  <c r="C14" i="14"/>
  <c r="B14" i="14"/>
  <c r="A14" i="14"/>
  <c r="E13" i="14"/>
  <c r="D13" i="14"/>
  <c r="C13" i="14"/>
  <c r="B13" i="14"/>
  <c r="A13" i="14"/>
  <c r="E12" i="14"/>
  <c r="D12" i="14"/>
  <c r="C12" i="14"/>
  <c r="B12" i="14"/>
  <c r="A12" i="14"/>
  <c r="E11" i="14"/>
  <c r="D11" i="14"/>
  <c r="C11" i="14"/>
  <c r="B11" i="14"/>
  <c r="A11" i="14"/>
  <c r="E10" i="14"/>
  <c r="D10" i="14"/>
  <c r="C10" i="14"/>
  <c r="B10" i="14"/>
  <c r="A10" i="14"/>
  <c r="E9" i="14"/>
  <c r="D9" i="14"/>
  <c r="C9" i="14"/>
  <c r="B9" i="14"/>
  <c r="A9" i="14"/>
  <c r="E8" i="14"/>
  <c r="D8" i="14"/>
  <c r="C8" i="14"/>
  <c r="B8" i="14"/>
  <c r="A8" i="14"/>
  <c r="E7" i="14"/>
  <c r="D7" i="14"/>
  <c r="C7" i="14"/>
  <c r="B7" i="14"/>
  <c r="A7" i="14"/>
  <c r="E6" i="14"/>
  <c r="D6" i="14"/>
  <c r="C6" i="14"/>
  <c r="B6" i="14"/>
  <c r="A6" i="14"/>
  <c r="E5" i="14"/>
  <c r="D5" i="14"/>
  <c r="C5" i="14"/>
  <c r="B5" i="14"/>
  <c r="A5" i="14"/>
  <c r="E4" i="14"/>
  <c r="D4" i="14"/>
  <c r="C4" i="14"/>
  <c r="B4" i="14"/>
  <c r="A4" i="14"/>
  <c r="E503" i="4"/>
  <c r="D503" i="4"/>
  <c r="C503" i="4"/>
  <c r="B503" i="4"/>
  <c r="A503" i="4"/>
  <c r="E502" i="4"/>
  <c r="D502" i="4"/>
  <c r="C502" i="4"/>
  <c r="B502" i="4"/>
  <c r="A502" i="4"/>
  <c r="E501" i="4"/>
  <c r="D501" i="4"/>
  <c r="C501" i="4"/>
  <c r="B501" i="4"/>
  <c r="A501" i="4"/>
  <c r="E500" i="4"/>
  <c r="D500" i="4"/>
  <c r="C500" i="4"/>
  <c r="B500" i="4"/>
  <c r="A500" i="4"/>
  <c r="E499" i="4"/>
  <c r="D499" i="4"/>
  <c r="C499" i="4"/>
  <c r="B499" i="4"/>
  <c r="A499" i="4"/>
  <c r="E498" i="4"/>
  <c r="D498" i="4"/>
  <c r="C498" i="4"/>
  <c r="B498" i="4"/>
  <c r="A498" i="4"/>
  <c r="E497" i="4"/>
  <c r="D497" i="4"/>
  <c r="C497" i="4"/>
  <c r="B497" i="4"/>
  <c r="A497" i="4"/>
  <c r="E496" i="4"/>
  <c r="D496" i="4"/>
  <c r="C496" i="4"/>
  <c r="B496" i="4"/>
  <c r="A496" i="4"/>
  <c r="E495" i="4"/>
  <c r="D495" i="4"/>
  <c r="C495" i="4"/>
  <c r="B495" i="4"/>
  <c r="A495" i="4"/>
  <c r="E494" i="4"/>
  <c r="D494" i="4"/>
  <c r="C494" i="4"/>
  <c r="B494" i="4"/>
  <c r="A494" i="4"/>
  <c r="E493" i="4"/>
  <c r="D493" i="4"/>
  <c r="C493" i="4"/>
  <c r="B493" i="4"/>
  <c r="A493" i="4"/>
  <c r="E492" i="4"/>
  <c r="D492" i="4"/>
  <c r="C492" i="4"/>
  <c r="B492" i="4"/>
  <c r="A492" i="4"/>
  <c r="E491" i="4"/>
  <c r="D491" i="4"/>
  <c r="C491" i="4"/>
  <c r="B491" i="4"/>
  <c r="A491" i="4"/>
  <c r="E490" i="4"/>
  <c r="D490" i="4"/>
  <c r="C490" i="4"/>
  <c r="B490" i="4"/>
  <c r="A490" i="4"/>
  <c r="E489" i="4"/>
  <c r="D489" i="4"/>
  <c r="C489" i="4"/>
  <c r="B489" i="4"/>
  <c r="A489" i="4"/>
  <c r="E488" i="4"/>
  <c r="D488" i="4"/>
  <c r="C488" i="4"/>
  <c r="B488" i="4"/>
  <c r="A488" i="4"/>
  <c r="E487" i="4"/>
  <c r="D487" i="4"/>
  <c r="C487" i="4"/>
  <c r="B487" i="4"/>
  <c r="A487" i="4"/>
  <c r="E486" i="4"/>
  <c r="D486" i="4"/>
  <c r="C486" i="4"/>
  <c r="B486" i="4"/>
  <c r="A486" i="4"/>
  <c r="E485" i="4"/>
  <c r="D485" i="4"/>
  <c r="C485" i="4"/>
  <c r="B485" i="4"/>
  <c r="A485" i="4"/>
  <c r="E484" i="4"/>
  <c r="D484" i="4"/>
  <c r="C484" i="4"/>
  <c r="B484" i="4"/>
  <c r="A484" i="4"/>
  <c r="E483" i="4"/>
  <c r="D483" i="4"/>
  <c r="C483" i="4"/>
  <c r="B483" i="4"/>
  <c r="A483" i="4"/>
  <c r="E482" i="4"/>
  <c r="D482" i="4"/>
  <c r="C482" i="4"/>
  <c r="B482" i="4"/>
  <c r="A482" i="4"/>
  <c r="E481" i="4"/>
  <c r="D481" i="4"/>
  <c r="C481" i="4"/>
  <c r="B481" i="4"/>
  <c r="A481" i="4"/>
  <c r="E480" i="4"/>
  <c r="D480" i="4"/>
  <c r="C480" i="4"/>
  <c r="B480" i="4"/>
  <c r="A480" i="4"/>
  <c r="E479" i="4"/>
  <c r="D479" i="4"/>
  <c r="C479" i="4"/>
  <c r="B479" i="4"/>
  <c r="A479" i="4"/>
  <c r="E478" i="4"/>
  <c r="D478" i="4"/>
  <c r="C478" i="4"/>
  <c r="B478" i="4"/>
  <c r="A478" i="4"/>
  <c r="E477" i="4"/>
  <c r="D477" i="4"/>
  <c r="C477" i="4"/>
  <c r="B477" i="4"/>
  <c r="A477" i="4"/>
  <c r="E476" i="4"/>
  <c r="D476" i="4"/>
  <c r="C476" i="4"/>
  <c r="B476" i="4"/>
  <c r="A476" i="4"/>
  <c r="E475" i="4"/>
  <c r="D475" i="4"/>
  <c r="C475" i="4"/>
  <c r="B475" i="4"/>
  <c r="A475" i="4"/>
  <c r="E474" i="4"/>
  <c r="D474" i="4"/>
  <c r="C474" i="4"/>
  <c r="B474" i="4"/>
  <c r="A474" i="4"/>
  <c r="E473" i="4"/>
  <c r="D473" i="4"/>
  <c r="C473" i="4"/>
  <c r="B473" i="4"/>
  <c r="A473" i="4"/>
  <c r="E472" i="4"/>
  <c r="D472" i="4"/>
  <c r="C472" i="4"/>
  <c r="B472" i="4"/>
  <c r="A472" i="4"/>
  <c r="E471" i="4"/>
  <c r="D471" i="4"/>
  <c r="C471" i="4"/>
  <c r="B471" i="4"/>
  <c r="A471" i="4"/>
  <c r="E470" i="4"/>
  <c r="D470" i="4"/>
  <c r="C470" i="4"/>
  <c r="B470" i="4"/>
  <c r="A470" i="4"/>
  <c r="E469" i="4"/>
  <c r="D469" i="4"/>
  <c r="C469" i="4"/>
  <c r="B469" i="4"/>
  <c r="A469" i="4"/>
  <c r="E468" i="4"/>
  <c r="D468" i="4"/>
  <c r="C468" i="4"/>
  <c r="B468" i="4"/>
  <c r="A468" i="4"/>
  <c r="E467" i="4"/>
  <c r="D467" i="4"/>
  <c r="C467" i="4"/>
  <c r="B467" i="4"/>
  <c r="A467" i="4"/>
  <c r="E466" i="4"/>
  <c r="D466" i="4"/>
  <c r="C466" i="4"/>
  <c r="B466" i="4"/>
  <c r="A466" i="4"/>
  <c r="E465" i="4"/>
  <c r="D465" i="4"/>
  <c r="C465" i="4"/>
  <c r="B465" i="4"/>
  <c r="A465" i="4"/>
  <c r="E464" i="4"/>
  <c r="D464" i="4"/>
  <c r="C464" i="4"/>
  <c r="B464" i="4"/>
  <c r="A464" i="4"/>
  <c r="E463" i="4"/>
  <c r="D463" i="4"/>
  <c r="C463" i="4"/>
  <c r="B463" i="4"/>
  <c r="A463" i="4"/>
  <c r="E462" i="4"/>
  <c r="D462" i="4"/>
  <c r="C462" i="4"/>
  <c r="B462" i="4"/>
  <c r="A462" i="4"/>
  <c r="E461" i="4"/>
  <c r="D461" i="4"/>
  <c r="C461" i="4"/>
  <c r="B461" i="4"/>
  <c r="A461" i="4"/>
  <c r="E460" i="4"/>
  <c r="D460" i="4"/>
  <c r="C460" i="4"/>
  <c r="B460" i="4"/>
  <c r="A460" i="4"/>
  <c r="E459" i="4"/>
  <c r="D459" i="4"/>
  <c r="C459" i="4"/>
  <c r="B459" i="4"/>
  <c r="A459" i="4"/>
  <c r="E458" i="4"/>
  <c r="D458" i="4"/>
  <c r="C458" i="4"/>
  <c r="B458" i="4"/>
  <c r="A458" i="4"/>
  <c r="E457" i="4"/>
  <c r="D457" i="4"/>
  <c r="C457" i="4"/>
  <c r="B457" i="4"/>
  <c r="A457" i="4"/>
  <c r="E456" i="4"/>
  <c r="D456" i="4"/>
  <c r="C456" i="4"/>
  <c r="B456" i="4"/>
  <c r="A456" i="4"/>
  <c r="E455" i="4"/>
  <c r="D455" i="4"/>
  <c r="C455" i="4"/>
  <c r="B455" i="4"/>
  <c r="A455" i="4"/>
  <c r="E454" i="4"/>
  <c r="D454" i="4"/>
  <c r="C454" i="4"/>
  <c r="B454" i="4"/>
  <c r="A454" i="4"/>
  <c r="E453" i="4"/>
  <c r="D453" i="4"/>
  <c r="C453" i="4"/>
  <c r="B453" i="4"/>
  <c r="A453" i="4"/>
  <c r="E452" i="4"/>
  <c r="D452" i="4"/>
  <c r="C452" i="4"/>
  <c r="B452" i="4"/>
  <c r="A452" i="4"/>
  <c r="E451" i="4"/>
  <c r="D451" i="4"/>
  <c r="C451" i="4"/>
  <c r="B451" i="4"/>
  <c r="A451" i="4"/>
  <c r="E450" i="4"/>
  <c r="D450" i="4"/>
  <c r="C450" i="4"/>
  <c r="B450" i="4"/>
  <c r="A450" i="4"/>
  <c r="E449" i="4"/>
  <c r="D449" i="4"/>
  <c r="C449" i="4"/>
  <c r="B449" i="4"/>
  <c r="A449" i="4"/>
  <c r="E448" i="4"/>
  <c r="D448" i="4"/>
  <c r="C448" i="4"/>
  <c r="B448" i="4"/>
  <c r="A448" i="4"/>
  <c r="E447" i="4"/>
  <c r="D447" i="4"/>
  <c r="C447" i="4"/>
  <c r="B447" i="4"/>
  <c r="A447" i="4"/>
  <c r="E446" i="4"/>
  <c r="D446" i="4"/>
  <c r="C446" i="4"/>
  <c r="B446" i="4"/>
  <c r="A446" i="4"/>
  <c r="E445" i="4"/>
  <c r="D445" i="4"/>
  <c r="C445" i="4"/>
  <c r="B445" i="4"/>
  <c r="A445" i="4"/>
  <c r="E444" i="4"/>
  <c r="D444" i="4"/>
  <c r="C444" i="4"/>
  <c r="B444" i="4"/>
  <c r="A444" i="4"/>
  <c r="E443" i="4"/>
  <c r="D443" i="4"/>
  <c r="C443" i="4"/>
  <c r="B443" i="4"/>
  <c r="A443" i="4"/>
  <c r="E442" i="4"/>
  <c r="D442" i="4"/>
  <c r="C442" i="4"/>
  <c r="B442" i="4"/>
  <c r="A442" i="4"/>
  <c r="E441" i="4"/>
  <c r="D441" i="4"/>
  <c r="C441" i="4"/>
  <c r="B441" i="4"/>
  <c r="A441" i="4"/>
  <c r="E440" i="4"/>
  <c r="D440" i="4"/>
  <c r="C440" i="4"/>
  <c r="B440" i="4"/>
  <c r="A440" i="4"/>
  <c r="E439" i="4"/>
  <c r="D439" i="4"/>
  <c r="C439" i="4"/>
  <c r="B439" i="4"/>
  <c r="A439" i="4"/>
  <c r="E438" i="4"/>
  <c r="D438" i="4"/>
  <c r="C438" i="4"/>
  <c r="B438" i="4"/>
  <c r="A438" i="4"/>
  <c r="E437" i="4"/>
  <c r="D437" i="4"/>
  <c r="C437" i="4"/>
  <c r="B437" i="4"/>
  <c r="A437" i="4"/>
  <c r="E436" i="4"/>
  <c r="D436" i="4"/>
  <c r="C436" i="4"/>
  <c r="B436" i="4"/>
  <c r="A436" i="4"/>
  <c r="E435" i="4"/>
  <c r="D435" i="4"/>
  <c r="C435" i="4"/>
  <c r="B435" i="4"/>
  <c r="A435" i="4"/>
  <c r="E434" i="4"/>
  <c r="D434" i="4"/>
  <c r="C434" i="4"/>
  <c r="B434" i="4"/>
  <c r="A434" i="4"/>
  <c r="E433" i="4"/>
  <c r="D433" i="4"/>
  <c r="C433" i="4"/>
  <c r="B433" i="4"/>
  <c r="A433" i="4"/>
  <c r="E432" i="4"/>
  <c r="D432" i="4"/>
  <c r="C432" i="4"/>
  <c r="B432" i="4"/>
  <c r="A432" i="4"/>
  <c r="E431" i="4"/>
  <c r="D431" i="4"/>
  <c r="C431" i="4"/>
  <c r="B431" i="4"/>
  <c r="A431" i="4"/>
  <c r="E430" i="4"/>
  <c r="D430" i="4"/>
  <c r="C430" i="4"/>
  <c r="B430" i="4"/>
  <c r="A430" i="4"/>
  <c r="E429" i="4"/>
  <c r="D429" i="4"/>
  <c r="C429" i="4"/>
  <c r="B429" i="4"/>
  <c r="A429" i="4"/>
  <c r="E428" i="4"/>
  <c r="D428" i="4"/>
  <c r="C428" i="4"/>
  <c r="B428" i="4"/>
  <c r="A428" i="4"/>
  <c r="E427" i="4"/>
  <c r="D427" i="4"/>
  <c r="C427" i="4"/>
  <c r="B427" i="4"/>
  <c r="A427" i="4"/>
  <c r="E426" i="4"/>
  <c r="D426" i="4"/>
  <c r="C426" i="4"/>
  <c r="B426" i="4"/>
  <c r="A426" i="4"/>
  <c r="E425" i="4"/>
  <c r="D425" i="4"/>
  <c r="C425" i="4"/>
  <c r="B425" i="4"/>
  <c r="A425" i="4"/>
  <c r="E424" i="4"/>
  <c r="D424" i="4"/>
  <c r="C424" i="4"/>
  <c r="B424" i="4"/>
  <c r="A424" i="4"/>
  <c r="E423" i="4"/>
  <c r="D423" i="4"/>
  <c r="C423" i="4"/>
  <c r="B423" i="4"/>
  <c r="A423" i="4"/>
  <c r="E422" i="4"/>
  <c r="D422" i="4"/>
  <c r="C422" i="4"/>
  <c r="B422" i="4"/>
  <c r="A422" i="4"/>
  <c r="E421" i="4"/>
  <c r="D421" i="4"/>
  <c r="C421" i="4"/>
  <c r="B421" i="4"/>
  <c r="A421" i="4"/>
  <c r="E420" i="4"/>
  <c r="D420" i="4"/>
  <c r="C420" i="4"/>
  <c r="B420" i="4"/>
  <c r="A420" i="4"/>
  <c r="E419" i="4"/>
  <c r="D419" i="4"/>
  <c r="C419" i="4"/>
  <c r="B419" i="4"/>
  <c r="A419" i="4"/>
  <c r="E418" i="4"/>
  <c r="D418" i="4"/>
  <c r="C418" i="4"/>
  <c r="B418" i="4"/>
  <c r="A418" i="4"/>
  <c r="E417" i="4"/>
  <c r="D417" i="4"/>
  <c r="C417" i="4"/>
  <c r="B417" i="4"/>
  <c r="A417" i="4"/>
  <c r="E416" i="4"/>
  <c r="D416" i="4"/>
  <c r="C416" i="4"/>
  <c r="B416" i="4"/>
  <c r="A416" i="4"/>
  <c r="E415" i="4"/>
  <c r="D415" i="4"/>
  <c r="C415" i="4"/>
  <c r="B415" i="4"/>
  <c r="A415" i="4"/>
  <c r="E414" i="4"/>
  <c r="D414" i="4"/>
  <c r="C414" i="4"/>
  <c r="B414" i="4"/>
  <c r="A414" i="4"/>
  <c r="E413" i="4"/>
  <c r="D413" i="4"/>
  <c r="C413" i="4"/>
  <c r="B413" i="4"/>
  <c r="A413" i="4"/>
  <c r="E412" i="4"/>
  <c r="D412" i="4"/>
  <c r="C412" i="4"/>
  <c r="B412" i="4"/>
  <c r="A412" i="4"/>
  <c r="E411" i="4"/>
  <c r="D411" i="4"/>
  <c r="C411" i="4"/>
  <c r="B411" i="4"/>
  <c r="A411" i="4"/>
  <c r="E410" i="4"/>
  <c r="D410" i="4"/>
  <c r="C410" i="4"/>
  <c r="B410" i="4"/>
  <c r="A410" i="4"/>
  <c r="E409" i="4"/>
  <c r="D409" i="4"/>
  <c r="C409" i="4"/>
  <c r="B409" i="4"/>
  <c r="A409" i="4"/>
  <c r="E408" i="4"/>
  <c r="D408" i="4"/>
  <c r="C408" i="4"/>
  <c r="B408" i="4"/>
  <c r="A408" i="4"/>
  <c r="E407" i="4"/>
  <c r="D407" i="4"/>
  <c r="C407" i="4"/>
  <c r="B407" i="4"/>
  <c r="A407" i="4"/>
  <c r="E406" i="4"/>
  <c r="D406" i="4"/>
  <c r="C406" i="4"/>
  <c r="B406" i="4"/>
  <c r="A406" i="4"/>
  <c r="E405" i="4"/>
  <c r="D405" i="4"/>
  <c r="C405" i="4"/>
  <c r="B405" i="4"/>
  <c r="A405" i="4"/>
  <c r="E404" i="4"/>
  <c r="D404" i="4"/>
  <c r="C404" i="4"/>
  <c r="B404" i="4"/>
  <c r="A404" i="4"/>
  <c r="E403" i="4"/>
  <c r="D403" i="4"/>
  <c r="C403" i="4"/>
  <c r="B403" i="4"/>
  <c r="A403" i="4"/>
  <c r="E402" i="4"/>
  <c r="D402" i="4"/>
  <c r="C402" i="4"/>
  <c r="B402" i="4"/>
  <c r="A402" i="4"/>
  <c r="E401" i="4"/>
  <c r="D401" i="4"/>
  <c r="C401" i="4"/>
  <c r="B401" i="4"/>
  <c r="A401" i="4"/>
  <c r="E400" i="4"/>
  <c r="D400" i="4"/>
  <c r="C400" i="4"/>
  <c r="B400" i="4"/>
  <c r="A400" i="4"/>
  <c r="E399" i="4"/>
  <c r="D399" i="4"/>
  <c r="C399" i="4"/>
  <c r="B399" i="4"/>
  <c r="A399" i="4"/>
  <c r="E398" i="4"/>
  <c r="D398" i="4"/>
  <c r="C398" i="4"/>
  <c r="B398" i="4"/>
  <c r="A398" i="4"/>
  <c r="E397" i="4"/>
  <c r="D397" i="4"/>
  <c r="C397" i="4"/>
  <c r="B397" i="4"/>
  <c r="A397" i="4"/>
  <c r="E396" i="4"/>
  <c r="D396" i="4"/>
  <c r="C396" i="4"/>
  <c r="B396" i="4"/>
  <c r="A396" i="4"/>
  <c r="E395" i="4"/>
  <c r="D395" i="4"/>
  <c r="C395" i="4"/>
  <c r="B395" i="4"/>
  <c r="A395" i="4"/>
  <c r="E394" i="4"/>
  <c r="D394" i="4"/>
  <c r="C394" i="4"/>
  <c r="B394" i="4"/>
  <c r="A394" i="4"/>
  <c r="E393" i="4"/>
  <c r="D393" i="4"/>
  <c r="C393" i="4"/>
  <c r="B393" i="4"/>
  <c r="A393" i="4"/>
  <c r="E392" i="4"/>
  <c r="D392" i="4"/>
  <c r="C392" i="4"/>
  <c r="B392" i="4"/>
  <c r="A392" i="4"/>
  <c r="E391" i="4"/>
  <c r="D391" i="4"/>
  <c r="C391" i="4"/>
  <c r="B391" i="4"/>
  <c r="A391" i="4"/>
  <c r="E390" i="4"/>
  <c r="D390" i="4"/>
  <c r="C390" i="4"/>
  <c r="B390" i="4"/>
  <c r="A390" i="4"/>
  <c r="E389" i="4"/>
  <c r="D389" i="4"/>
  <c r="C389" i="4"/>
  <c r="B389" i="4"/>
  <c r="A389" i="4"/>
  <c r="E388" i="4"/>
  <c r="D388" i="4"/>
  <c r="C388" i="4"/>
  <c r="B388" i="4"/>
  <c r="A388" i="4"/>
  <c r="E387" i="4"/>
  <c r="D387" i="4"/>
  <c r="C387" i="4"/>
  <c r="B387" i="4"/>
  <c r="A387" i="4"/>
  <c r="E386" i="4"/>
  <c r="D386" i="4"/>
  <c r="C386" i="4"/>
  <c r="B386" i="4"/>
  <c r="A386" i="4"/>
  <c r="E385" i="4"/>
  <c r="D385" i="4"/>
  <c r="C385" i="4"/>
  <c r="B385" i="4"/>
  <c r="A385" i="4"/>
  <c r="E384" i="4"/>
  <c r="D384" i="4"/>
  <c r="C384" i="4"/>
  <c r="B384" i="4"/>
  <c r="A384" i="4"/>
  <c r="E383" i="4"/>
  <c r="D383" i="4"/>
  <c r="C383" i="4"/>
  <c r="B383" i="4"/>
  <c r="A383" i="4"/>
  <c r="E382" i="4"/>
  <c r="D382" i="4"/>
  <c r="C382" i="4"/>
  <c r="B382" i="4"/>
  <c r="A382" i="4"/>
  <c r="E381" i="4"/>
  <c r="D381" i="4"/>
  <c r="C381" i="4"/>
  <c r="B381" i="4"/>
  <c r="A381" i="4"/>
  <c r="E380" i="4"/>
  <c r="D380" i="4"/>
  <c r="C380" i="4"/>
  <c r="B380" i="4"/>
  <c r="A380" i="4"/>
  <c r="E379" i="4"/>
  <c r="D379" i="4"/>
  <c r="C379" i="4"/>
  <c r="B379" i="4"/>
  <c r="A379" i="4"/>
  <c r="E378" i="4"/>
  <c r="D378" i="4"/>
  <c r="C378" i="4"/>
  <c r="B378" i="4"/>
  <c r="A378" i="4"/>
  <c r="E377" i="4"/>
  <c r="D377" i="4"/>
  <c r="C377" i="4"/>
  <c r="B377" i="4"/>
  <c r="A377" i="4"/>
  <c r="E376" i="4"/>
  <c r="D376" i="4"/>
  <c r="C376" i="4"/>
  <c r="B376" i="4"/>
  <c r="A376" i="4"/>
  <c r="E375" i="4"/>
  <c r="D375" i="4"/>
  <c r="C375" i="4"/>
  <c r="B375" i="4"/>
  <c r="A375" i="4"/>
  <c r="E374" i="4"/>
  <c r="D374" i="4"/>
  <c r="C374" i="4"/>
  <c r="B374" i="4"/>
  <c r="A374" i="4"/>
  <c r="E373" i="4"/>
  <c r="D373" i="4"/>
  <c r="C373" i="4"/>
  <c r="B373" i="4"/>
  <c r="A373" i="4"/>
  <c r="E372" i="4"/>
  <c r="D372" i="4"/>
  <c r="C372" i="4"/>
  <c r="B372" i="4"/>
  <c r="A372" i="4"/>
  <c r="E371" i="4"/>
  <c r="D371" i="4"/>
  <c r="C371" i="4"/>
  <c r="B371" i="4"/>
  <c r="A371" i="4"/>
  <c r="E370" i="4"/>
  <c r="D370" i="4"/>
  <c r="C370" i="4"/>
  <c r="B370" i="4"/>
  <c r="A370" i="4"/>
  <c r="E369" i="4"/>
  <c r="D369" i="4"/>
  <c r="C369" i="4"/>
  <c r="B369" i="4"/>
  <c r="A369" i="4"/>
  <c r="E368" i="4"/>
  <c r="D368" i="4"/>
  <c r="C368" i="4"/>
  <c r="B368" i="4"/>
  <c r="A368" i="4"/>
  <c r="E367" i="4"/>
  <c r="D367" i="4"/>
  <c r="C367" i="4"/>
  <c r="B367" i="4"/>
  <c r="A367" i="4"/>
  <c r="E366" i="4"/>
  <c r="D366" i="4"/>
  <c r="C366" i="4"/>
  <c r="B366" i="4"/>
  <c r="A366" i="4"/>
  <c r="E365" i="4"/>
  <c r="D365" i="4"/>
  <c r="C365" i="4"/>
  <c r="B365" i="4"/>
  <c r="A365" i="4"/>
  <c r="E364" i="4"/>
  <c r="D364" i="4"/>
  <c r="C364" i="4"/>
  <c r="B364" i="4"/>
  <c r="A364" i="4"/>
  <c r="E363" i="4"/>
  <c r="D363" i="4"/>
  <c r="C363" i="4"/>
  <c r="B363" i="4"/>
  <c r="A363" i="4"/>
  <c r="E362" i="4"/>
  <c r="D362" i="4"/>
  <c r="C362" i="4"/>
  <c r="B362" i="4"/>
  <c r="A362" i="4"/>
  <c r="E361" i="4"/>
  <c r="D361" i="4"/>
  <c r="C361" i="4"/>
  <c r="B361" i="4"/>
  <c r="A361" i="4"/>
  <c r="E360" i="4"/>
  <c r="D360" i="4"/>
  <c r="C360" i="4"/>
  <c r="B360" i="4"/>
  <c r="A360" i="4"/>
  <c r="E359" i="4"/>
  <c r="D359" i="4"/>
  <c r="C359" i="4"/>
  <c r="B359" i="4"/>
  <c r="A359" i="4"/>
  <c r="E358" i="4"/>
  <c r="D358" i="4"/>
  <c r="C358" i="4"/>
  <c r="B358" i="4"/>
  <c r="A358" i="4"/>
  <c r="E357" i="4"/>
  <c r="D357" i="4"/>
  <c r="C357" i="4"/>
  <c r="B357" i="4"/>
  <c r="A357" i="4"/>
  <c r="E356" i="4"/>
  <c r="D356" i="4"/>
  <c r="C356" i="4"/>
  <c r="B356" i="4"/>
  <c r="A356" i="4"/>
  <c r="E355" i="4"/>
  <c r="D355" i="4"/>
  <c r="C355" i="4"/>
  <c r="B355" i="4"/>
  <c r="A355" i="4"/>
  <c r="E354" i="4"/>
  <c r="D354" i="4"/>
  <c r="C354" i="4"/>
  <c r="B354" i="4"/>
  <c r="A354" i="4"/>
  <c r="E353" i="4"/>
  <c r="D353" i="4"/>
  <c r="C353" i="4"/>
  <c r="B353" i="4"/>
  <c r="A353" i="4"/>
  <c r="E352" i="4"/>
  <c r="D352" i="4"/>
  <c r="C352" i="4"/>
  <c r="B352" i="4"/>
  <c r="A352" i="4"/>
  <c r="E351" i="4"/>
  <c r="D351" i="4"/>
  <c r="C351" i="4"/>
  <c r="B351" i="4"/>
  <c r="A351" i="4"/>
  <c r="E350" i="4"/>
  <c r="D350" i="4"/>
  <c r="C350" i="4"/>
  <c r="B350" i="4"/>
  <c r="A350" i="4"/>
  <c r="E349" i="4"/>
  <c r="D349" i="4"/>
  <c r="C349" i="4"/>
  <c r="B349" i="4"/>
  <c r="A349" i="4"/>
  <c r="E348" i="4"/>
  <c r="D348" i="4"/>
  <c r="C348" i="4"/>
  <c r="B348" i="4"/>
  <c r="A348" i="4"/>
  <c r="E347" i="4"/>
  <c r="D347" i="4"/>
  <c r="C347" i="4"/>
  <c r="B347" i="4"/>
  <c r="A347" i="4"/>
  <c r="E346" i="4"/>
  <c r="D346" i="4"/>
  <c r="C346" i="4"/>
  <c r="B346" i="4"/>
  <c r="A346" i="4"/>
  <c r="E345" i="4"/>
  <c r="D345" i="4"/>
  <c r="C345" i="4"/>
  <c r="B345" i="4"/>
  <c r="A345" i="4"/>
  <c r="E344" i="4"/>
  <c r="D344" i="4"/>
  <c r="C344" i="4"/>
  <c r="B344" i="4"/>
  <c r="A344" i="4"/>
  <c r="E343" i="4"/>
  <c r="D343" i="4"/>
  <c r="C343" i="4"/>
  <c r="B343" i="4"/>
  <c r="A343" i="4"/>
  <c r="E342" i="4"/>
  <c r="D342" i="4"/>
  <c r="C342" i="4"/>
  <c r="B342" i="4"/>
  <c r="A342" i="4"/>
  <c r="E341" i="4"/>
  <c r="D341" i="4"/>
  <c r="C341" i="4"/>
  <c r="B341" i="4"/>
  <c r="A341" i="4"/>
  <c r="E340" i="4"/>
  <c r="D340" i="4"/>
  <c r="C340" i="4"/>
  <c r="B340" i="4"/>
  <c r="A340" i="4"/>
  <c r="E339" i="4"/>
  <c r="D339" i="4"/>
  <c r="C339" i="4"/>
  <c r="B339" i="4"/>
  <c r="A339" i="4"/>
  <c r="E338" i="4"/>
  <c r="D338" i="4"/>
  <c r="C338" i="4"/>
  <c r="B338" i="4"/>
  <c r="A338" i="4"/>
  <c r="E337" i="4"/>
  <c r="D337" i="4"/>
  <c r="C337" i="4"/>
  <c r="B337" i="4"/>
  <c r="A337" i="4"/>
  <c r="E336" i="4"/>
  <c r="D336" i="4"/>
  <c r="C336" i="4"/>
  <c r="B336" i="4"/>
  <c r="A336" i="4"/>
  <c r="E335" i="4"/>
  <c r="D335" i="4"/>
  <c r="C335" i="4"/>
  <c r="B335" i="4"/>
  <c r="A335" i="4"/>
  <c r="E334" i="4"/>
  <c r="D334" i="4"/>
  <c r="C334" i="4"/>
  <c r="B334" i="4"/>
  <c r="A334" i="4"/>
  <c r="E333" i="4"/>
  <c r="D333" i="4"/>
  <c r="C333" i="4"/>
  <c r="B333" i="4"/>
  <c r="A333" i="4"/>
  <c r="E332" i="4"/>
  <c r="D332" i="4"/>
  <c r="C332" i="4"/>
  <c r="B332" i="4"/>
  <c r="A332" i="4"/>
  <c r="E331" i="4"/>
  <c r="D331" i="4"/>
  <c r="C331" i="4"/>
  <c r="B331" i="4"/>
  <c r="A331" i="4"/>
  <c r="E330" i="4"/>
  <c r="D330" i="4"/>
  <c r="C330" i="4"/>
  <c r="B330" i="4"/>
  <c r="A330" i="4"/>
  <c r="E329" i="4"/>
  <c r="D329" i="4"/>
  <c r="C329" i="4"/>
  <c r="B329" i="4"/>
  <c r="A329" i="4"/>
  <c r="E328" i="4"/>
  <c r="D328" i="4"/>
  <c r="C328" i="4"/>
  <c r="B328" i="4"/>
  <c r="A328" i="4"/>
  <c r="E327" i="4"/>
  <c r="D327" i="4"/>
  <c r="C327" i="4"/>
  <c r="B327" i="4"/>
  <c r="A327" i="4"/>
  <c r="E326" i="4"/>
  <c r="D326" i="4"/>
  <c r="C326" i="4"/>
  <c r="B326" i="4"/>
  <c r="A326" i="4"/>
  <c r="E325" i="4"/>
  <c r="D325" i="4"/>
  <c r="C325" i="4"/>
  <c r="B325" i="4"/>
  <c r="A325" i="4"/>
  <c r="E324" i="4"/>
  <c r="D324" i="4"/>
  <c r="C324" i="4"/>
  <c r="B324" i="4"/>
  <c r="A324" i="4"/>
  <c r="E323" i="4"/>
  <c r="D323" i="4"/>
  <c r="C323" i="4"/>
  <c r="B323" i="4"/>
  <c r="A323" i="4"/>
  <c r="E322" i="4"/>
  <c r="D322" i="4"/>
  <c r="C322" i="4"/>
  <c r="B322" i="4"/>
  <c r="A322" i="4"/>
  <c r="E321" i="4"/>
  <c r="D321" i="4"/>
  <c r="C321" i="4"/>
  <c r="B321" i="4"/>
  <c r="A321" i="4"/>
  <c r="E320" i="4"/>
  <c r="D320" i="4"/>
  <c r="C320" i="4"/>
  <c r="B320" i="4"/>
  <c r="A320" i="4"/>
  <c r="E319" i="4"/>
  <c r="D319" i="4"/>
  <c r="C319" i="4"/>
  <c r="B319" i="4"/>
  <c r="A319" i="4"/>
  <c r="E318" i="4"/>
  <c r="D318" i="4"/>
  <c r="C318" i="4"/>
  <c r="B318" i="4"/>
  <c r="A318" i="4"/>
  <c r="E317" i="4"/>
  <c r="D317" i="4"/>
  <c r="C317" i="4"/>
  <c r="B317" i="4"/>
  <c r="A317" i="4"/>
  <c r="E316" i="4"/>
  <c r="D316" i="4"/>
  <c r="C316" i="4"/>
  <c r="B316" i="4"/>
  <c r="A316" i="4"/>
  <c r="E315" i="4"/>
  <c r="D315" i="4"/>
  <c r="C315" i="4"/>
  <c r="B315" i="4"/>
  <c r="A315" i="4"/>
  <c r="E314" i="4"/>
  <c r="D314" i="4"/>
  <c r="C314" i="4"/>
  <c r="B314" i="4"/>
  <c r="A314" i="4"/>
  <c r="E313" i="4"/>
  <c r="D313" i="4"/>
  <c r="C313" i="4"/>
  <c r="B313" i="4"/>
  <c r="A313" i="4"/>
  <c r="E312" i="4"/>
  <c r="D312" i="4"/>
  <c r="C312" i="4"/>
  <c r="B312" i="4"/>
  <c r="A312" i="4"/>
  <c r="E311" i="4"/>
  <c r="D311" i="4"/>
  <c r="C311" i="4"/>
  <c r="B311" i="4"/>
  <c r="A311" i="4"/>
  <c r="E310" i="4"/>
  <c r="D310" i="4"/>
  <c r="C310" i="4"/>
  <c r="B310" i="4"/>
  <c r="A310" i="4"/>
  <c r="E309" i="4"/>
  <c r="D309" i="4"/>
  <c r="C309" i="4"/>
  <c r="B309" i="4"/>
  <c r="A309" i="4"/>
  <c r="E308" i="4"/>
  <c r="D308" i="4"/>
  <c r="C308" i="4"/>
  <c r="B308" i="4"/>
  <c r="A308" i="4"/>
  <c r="E307" i="4"/>
  <c r="D307" i="4"/>
  <c r="C307" i="4"/>
  <c r="B307" i="4"/>
  <c r="A307" i="4"/>
  <c r="E306" i="4"/>
  <c r="D306" i="4"/>
  <c r="C306" i="4"/>
  <c r="B306" i="4"/>
  <c r="A306" i="4"/>
  <c r="E305" i="4"/>
  <c r="D305" i="4"/>
  <c r="C305" i="4"/>
  <c r="B305" i="4"/>
  <c r="A305" i="4"/>
  <c r="E304" i="4"/>
  <c r="D304" i="4"/>
  <c r="C304" i="4"/>
  <c r="B304" i="4"/>
  <c r="A304" i="4"/>
  <c r="E303" i="4"/>
  <c r="D303" i="4"/>
  <c r="C303" i="4"/>
  <c r="B303" i="4"/>
  <c r="A303" i="4"/>
  <c r="E302" i="4"/>
  <c r="D302" i="4"/>
  <c r="C302" i="4"/>
  <c r="B302" i="4"/>
  <c r="A302" i="4"/>
  <c r="E301" i="4"/>
  <c r="D301" i="4"/>
  <c r="C301" i="4"/>
  <c r="B301" i="4"/>
  <c r="A301" i="4"/>
  <c r="E300" i="4"/>
  <c r="D300" i="4"/>
  <c r="C300" i="4"/>
  <c r="B300" i="4"/>
  <c r="A300" i="4"/>
  <c r="E299" i="4"/>
  <c r="D299" i="4"/>
  <c r="C299" i="4"/>
  <c r="B299" i="4"/>
  <c r="A299" i="4"/>
  <c r="E298" i="4"/>
  <c r="D298" i="4"/>
  <c r="C298" i="4"/>
  <c r="B298" i="4"/>
  <c r="A298" i="4"/>
  <c r="E297" i="4"/>
  <c r="D297" i="4"/>
  <c r="C297" i="4"/>
  <c r="B297" i="4"/>
  <c r="A297" i="4"/>
  <c r="E296" i="4"/>
  <c r="D296" i="4"/>
  <c r="C296" i="4"/>
  <c r="B296" i="4"/>
  <c r="A296" i="4"/>
  <c r="E295" i="4"/>
  <c r="D295" i="4"/>
  <c r="C295" i="4"/>
  <c r="B295" i="4"/>
  <c r="A295" i="4"/>
  <c r="E294" i="4"/>
  <c r="D294" i="4"/>
  <c r="C294" i="4"/>
  <c r="B294" i="4"/>
  <c r="A294" i="4"/>
  <c r="E293" i="4"/>
  <c r="D293" i="4"/>
  <c r="C293" i="4"/>
  <c r="B293" i="4"/>
  <c r="A293" i="4"/>
  <c r="E292" i="4"/>
  <c r="D292" i="4"/>
  <c r="C292" i="4"/>
  <c r="B292" i="4"/>
  <c r="A292" i="4"/>
  <c r="E291" i="4"/>
  <c r="D291" i="4"/>
  <c r="C291" i="4"/>
  <c r="B291" i="4"/>
  <c r="A291" i="4"/>
  <c r="E290" i="4"/>
  <c r="D290" i="4"/>
  <c r="C290" i="4"/>
  <c r="B290" i="4"/>
  <c r="A290" i="4"/>
  <c r="E289" i="4"/>
  <c r="D289" i="4"/>
  <c r="C289" i="4"/>
  <c r="B289" i="4"/>
  <c r="A289" i="4"/>
  <c r="E288" i="4"/>
  <c r="D288" i="4"/>
  <c r="C288" i="4"/>
  <c r="B288" i="4"/>
  <c r="A288" i="4"/>
  <c r="E287" i="4"/>
  <c r="D287" i="4"/>
  <c r="C287" i="4"/>
  <c r="B287" i="4"/>
  <c r="A287" i="4"/>
  <c r="E286" i="4"/>
  <c r="D286" i="4"/>
  <c r="C286" i="4"/>
  <c r="B286" i="4"/>
  <c r="A286" i="4"/>
  <c r="E285" i="4"/>
  <c r="D285" i="4"/>
  <c r="C285" i="4"/>
  <c r="B285" i="4"/>
  <c r="A285" i="4"/>
  <c r="E284" i="4"/>
  <c r="D284" i="4"/>
  <c r="C284" i="4"/>
  <c r="B284" i="4"/>
  <c r="A284" i="4"/>
  <c r="E283" i="4"/>
  <c r="D283" i="4"/>
  <c r="C283" i="4"/>
  <c r="B283" i="4"/>
  <c r="A283" i="4"/>
  <c r="E282" i="4"/>
  <c r="D282" i="4"/>
  <c r="C282" i="4"/>
  <c r="B282" i="4"/>
  <c r="A282" i="4"/>
  <c r="E281" i="4"/>
  <c r="D281" i="4"/>
  <c r="C281" i="4"/>
  <c r="B281" i="4"/>
  <c r="A281" i="4"/>
  <c r="E280" i="4"/>
  <c r="D280" i="4"/>
  <c r="C280" i="4"/>
  <c r="B280" i="4"/>
  <c r="A280" i="4"/>
  <c r="E279" i="4"/>
  <c r="D279" i="4"/>
  <c r="C279" i="4"/>
  <c r="B279" i="4"/>
  <c r="A279" i="4"/>
  <c r="E278" i="4"/>
  <c r="D278" i="4"/>
  <c r="C278" i="4"/>
  <c r="B278" i="4"/>
  <c r="A278" i="4"/>
  <c r="E277" i="4"/>
  <c r="D277" i="4"/>
  <c r="C277" i="4"/>
  <c r="B277" i="4"/>
  <c r="A277" i="4"/>
  <c r="E276" i="4"/>
  <c r="D276" i="4"/>
  <c r="C276" i="4"/>
  <c r="B276" i="4"/>
  <c r="A276" i="4"/>
  <c r="E275" i="4"/>
  <c r="D275" i="4"/>
  <c r="C275" i="4"/>
  <c r="B275" i="4"/>
  <c r="A275" i="4"/>
  <c r="E274" i="4"/>
  <c r="D274" i="4"/>
  <c r="C274" i="4"/>
  <c r="B274" i="4"/>
  <c r="A274" i="4"/>
  <c r="E273" i="4"/>
  <c r="D273" i="4"/>
  <c r="C273" i="4"/>
  <c r="B273" i="4"/>
  <c r="A273" i="4"/>
  <c r="E272" i="4"/>
  <c r="D272" i="4"/>
  <c r="C272" i="4"/>
  <c r="B272" i="4"/>
  <c r="A272" i="4"/>
  <c r="E271" i="4"/>
  <c r="D271" i="4"/>
  <c r="C271" i="4"/>
  <c r="B271" i="4"/>
  <c r="A271" i="4"/>
  <c r="E270" i="4"/>
  <c r="D270" i="4"/>
  <c r="C270" i="4"/>
  <c r="B270" i="4"/>
  <c r="A270" i="4"/>
  <c r="E269" i="4"/>
  <c r="D269" i="4"/>
  <c r="C269" i="4"/>
  <c r="B269" i="4"/>
  <c r="A269" i="4"/>
  <c r="E268" i="4"/>
  <c r="D268" i="4"/>
  <c r="C268" i="4"/>
  <c r="B268" i="4"/>
  <c r="A268" i="4"/>
  <c r="E267" i="4"/>
  <c r="D267" i="4"/>
  <c r="C267" i="4"/>
  <c r="B267" i="4"/>
  <c r="A267" i="4"/>
  <c r="E266" i="4"/>
  <c r="D266" i="4"/>
  <c r="C266" i="4"/>
  <c r="B266" i="4"/>
  <c r="A266" i="4"/>
  <c r="E265" i="4"/>
  <c r="D265" i="4"/>
  <c r="C265" i="4"/>
  <c r="B265" i="4"/>
  <c r="A265" i="4"/>
  <c r="E264" i="4"/>
  <c r="D264" i="4"/>
  <c r="C264" i="4"/>
  <c r="B264" i="4"/>
  <c r="A264" i="4"/>
  <c r="E263" i="4"/>
  <c r="D263" i="4"/>
  <c r="C263" i="4"/>
  <c r="B263" i="4"/>
  <c r="A263" i="4"/>
  <c r="E262" i="4"/>
  <c r="D262" i="4"/>
  <c r="C262" i="4"/>
  <c r="B262" i="4"/>
  <c r="A262" i="4"/>
  <c r="E261" i="4"/>
  <c r="D261" i="4"/>
  <c r="C261" i="4"/>
  <c r="B261" i="4"/>
  <c r="A261" i="4"/>
  <c r="E260" i="4"/>
  <c r="D260" i="4"/>
  <c r="C260" i="4"/>
  <c r="B260" i="4"/>
  <c r="A260" i="4"/>
  <c r="E259" i="4"/>
  <c r="D259" i="4"/>
  <c r="C259" i="4"/>
  <c r="B259" i="4"/>
  <c r="A259" i="4"/>
  <c r="E258" i="4"/>
  <c r="D258" i="4"/>
  <c r="C258" i="4"/>
  <c r="B258" i="4"/>
  <c r="A258" i="4"/>
  <c r="E257" i="4"/>
  <c r="D257" i="4"/>
  <c r="C257" i="4"/>
  <c r="B257" i="4"/>
  <c r="A257" i="4"/>
  <c r="E256" i="4"/>
  <c r="D256" i="4"/>
  <c r="C256" i="4"/>
  <c r="B256" i="4"/>
  <c r="A256" i="4"/>
  <c r="E255" i="4"/>
  <c r="D255" i="4"/>
  <c r="C255" i="4"/>
  <c r="B255" i="4"/>
  <c r="A255" i="4"/>
  <c r="E254" i="4"/>
  <c r="D254" i="4"/>
  <c r="C254" i="4"/>
  <c r="B254" i="4"/>
  <c r="A254" i="4"/>
  <c r="E253" i="4"/>
  <c r="D253" i="4"/>
  <c r="C253" i="4"/>
  <c r="B253" i="4"/>
  <c r="A253" i="4"/>
  <c r="E252" i="4"/>
  <c r="D252" i="4"/>
  <c r="C252" i="4"/>
  <c r="B252" i="4"/>
  <c r="A252" i="4"/>
  <c r="E251" i="4"/>
  <c r="D251" i="4"/>
  <c r="C251" i="4"/>
  <c r="B251" i="4"/>
  <c r="A251" i="4"/>
  <c r="E250" i="4"/>
  <c r="D250" i="4"/>
  <c r="C250" i="4"/>
  <c r="B250" i="4"/>
  <c r="A250" i="4"/>
  <c r="E249" i="4"/>
  <c r="D249" i="4"/>
  <c r="C249" i="4"/>
  <c r="B249" i="4"/>
  <c r="A249" i="4"/>
  <c r="E248" i="4"/>
  <c r="D248" i="4"/>
  <c r="C248" i="4"/>
  <c r="B248" i="4"/>
  <c r="A248" i="4"/>
  <c r="E247" i="4"/>
  <c r="D247" i="4"/>
  <c r="C247" i="4"/>
  <c r="B247" i="4"/>
  <c r="A247" i="4"/>
  <c r="E246" i="4"/>
  <c r="D246" i="4"/>
  <c r="C246" i="4"/>
  <c r="B246" i="4"/>
  <c r="A246" i="4"/>
  <c r="E245" i="4"/>
  <c r="D245" i="4"/>
  <c r="C245" i="4"/>
  <c r="B245" i="4"/>
  <c r="A245" i="4"/>
  <c r="E244" i="4"/>
  <c r="D244" i="4"/>
  <c r="C244" i="4"/>
  <c r="B244" i="4"/>
  <c r="A244" i="4"/>
  <c r="E243" i="4"/>
  <c r="D243" i="4"/>
  <c r="C243" i="4"/>
  <c r="B243" i="4"/>
  <c r="A243" i="4"/>
  <c r="E242" i="4"/>
  <c r="D242" i="4"/>
  <c r="C242" i="4"/>
  <c r="B242" i="4"/>
  <c r="A242" i="4"/>
  <c r="E241" i="4"/>
  <c r="D241" i="4"/>
  <c r="C241" i="4"/>
  <c r="B241" i="4"/>
  <c r="A241" i="4"/>
  <c r="E240" i="4"/>
  <c r="D240" i="4"/>
  <c r="C240" i="4"/>
  <c r="B240" i="4"/>
  <c r="A240" i="4"/>
  <c r="E239" i="4"/>
  <c r="D239" i="4"/>
  <c r="C239" i="4"/>
  <c r="B239" i="4"/>
  <c r="A239" i="4"/>
  <c r="E238" i="4"/>
  <c r="D238" i="4"/>
  <c r="C238" i="4"/>
  <c r="B238" i="4"/>
  <c r="A238" i="4"/>
  <c r="E237" i="4"/>
  <c r="D237" i="4"/>
  <c r="C237" i="4"/>
  <c r="B237" i="4"/>
  <c r="A237" i="4"/>
  <c r="E236" i="4"/>
  <c r="D236" i="4"/>
  <c r="C236" i="4"/>
  <c r="B236" i="4"/>
  <c r="A236" i="4"/>
  <c r="E235" i="4"/>
  <c r="D235" i="4"/>
  <c r="C235" i="4"/>
  <c r="B235" i="4"/>
  <c r="A235" i="4"/>
  <c r="E234" i="4"/>
  <c r="D234" i="4"/>
  <c r="C234" i="4"/>
  <c r="B234" i="4"/>
  <c r="A234" i="4"/>
  <c r="E233" i="4"/>
  <c r="D233" i="4"/>
  <c r="C233" i="4"/>
  <c r="B233" i="4"/>
  <c r="A233" i="4"/>
  <c r="E232" i="4"/>
  <c r="D232" i="4"/>
  <c r="C232" i="4"/>
  <c r="B232" i="4"/>
  <c r="A232" i="4"/>
  <c r="E231" i="4"/>
  <c r="D231" i="4"/>
  <c r="C231" i="4"/>
  <c r="B231" i="4"/>
  <c r="A231" i="4"/>
  <c r="E230" i="4"/>
  <c r="D230" i="4"/>
  <c r="C230" i="4"/>
  <c r="B230" i="4"/>
  <c r="A230" i="4"/>
  <c r="E229" i="4"/>
  <c r="D229" i="4"/>
  <c r="C229" i="4"/>
  <c r="B229" i="4"/>
  <c r="A229" i="4"/>
  <c r="E228" i="4"/>
  <c r="D228" i="4"/>
  <c r="C228" i="4"/>
  <c r="B228" i="4"/>
  <c r="A228" i="4"/>
  <c r="E227" i="4"/>
  <c r="D227" i="4"/>
  <c r="C227" i="4"/>
  <c r="B227" i="4"/>
  <c r="A227" i="4"/>
  <c r="E226" i="4"/>
  <c r="D226" i="4"/>
  <c r="C226" i="4"/>
  <c r="B226" i="4"/>
  <c r="A226" i="4"/>
  <c r="E225" i="4"/>
  <c r="D225" i="4"/>
  <c r="C225" i="4"/>
  <c r="B225" i="4"/>
  <c r="A225" i="4"/>
  <c r="E224" i="4"/>
  <c r="D224" i="4"/>
  <c r="C224" i="4"/>
  <c r="B224" i="4"/>
  <c r="A224" i="4"/>
  <c r="E223" i="4"/>
  <c r="D223" i="4"/>
  <c r="C223" i="4"/>
  <c r="B223" i="4"/>
  <c r="A223" i="4"/>
  <c r="E222" i="4"/>
  <c r="D222" i="4"/>
  <c r="C222" i="4"/>
  <c r="B222" i="4"/>
  <c r="A222" i="4"/>
  <c r="E221" i="4"/>
  <c r="D221" i="4"/>
  <c r="C221" i="4"/>
  <c r="B221" i="4"/>
  <c r="A221" i="4"/>
  <c r="E220" i="4"/>
  <c r="D220" i="4"/>
  <c r="C220" i="4"/>
  <c r="B220" i="4"/>
  <c r="A220" i="4"/>
  <c r="E219" i="4"/>
  <c r="D219" i="4"/>
  <c r="C219" i="4"/>
  <c r="B219" i="4"/>
  <c r="A219" i="4"/>
  <c r="E218" i="4"/>
  <c r="D218" i="4"/>
  <c r="C218" i="4"/>
  <c r="B218" i="4"/>
  <c r="A218" i="4"/>
  <c r="E217" i="4"/>
  <c r="D217" i="4"/>
  <c r="C217" i="4"/>
  <c r="B217" i="4"/>
  <c r="A217" i="4"/>
  <c r="E216" i="4"/>
  <c r="D216" i="4"/>
  <c r="C216" i="4"/>
  <c r="B216" i="4"/>
  <c r="A216" i="4"/>
  <c r="E215" i="4"/>
  <c r="D215" i="4"/>
  <c r="C215" i="4"/>
  <c r="B215" i="4"/>
  <c r="A215" i="4"/>
  <c r="E214" i="4"/>
  <c r="D214" i="4"/>
  <c r="C214" i="4"/>
  <c r="B214" i="4"/>
  <c r="A214" i="4"/>
  <c r="E213" i="4"/>
  <c r="D213" i="4"/>
  <c r="C213" i="4"/>
  <c r="B213" i="4"/>
  <c r="A213" i="4"/>
  <c r="E212" i="4"/>
  <c r="D212" i="4"/>
  <c r="C212" i="4"/>
  <c r="B212" i="4"/>
  <c r="A212" i="4"/>
  <c r="E211" i="4"/>
  <c r="D211" i="4"/>
  <c r="C211" i="4"/>
  <c r="B211" i="4"/>
  <c r="A211" i="4"/>
  <c r="E210" i="4"/>
  <c r="D210" i="4"/>
  <c r="C210" i="4"/>
  <c r="B210" i="4"/>
  <c r="A210" i="4"/>
  <c r="E209" i="4"/>
  <c r="D209" i="4"/>
  <c r="C209" i="4"/>
  <c r="B209" i="4"/>
  <c r="A209" i="4"/>
  <c r="E208" i="4"/>
  <c r="D208" i="4"/>
  <c r="C208" i="4"/>
  <c r="B208" i="4"/>
  <c r="A208" i="4"/>
  <c r="E207" i="4"/>
  <c r="D207" i="4"/>
  <c r="C207" i="4"/>
  <c r="B207" i="4"/>
  <c r="A207" i="4"/>
  <c r="E206" i="4"/>
  <c r="D206" i="4"/>
  <c r="C206" i="4"/>
  <c r="B206" i="4"/>
  <c r="A206" i="4"/>
  <c r="E205" i="4"/>
  <c r="D205" i="4"/>
  <c r="C205" i="4"/>
  <c r="B205" i="4"/>
  <c r="A205" i="4"/>
  <c r="E204" i="4"/>
  <c r="D204" i="4"/>
  <c r="C204" i="4"/>
  <c r="B204" i="4"/>
  <c r="A204" i="4"/>
  <c r="E203" i="4"/>
  <c r="D203" i="4"/>
  <c r="C203" i="4"/>
  <c r="B203" i="4"/>
  <c r="A203" i="4"/>
  <c r="E202" i="4"/>
  <c r="D202" i="4"/>
  <c r="C202" i="4"/>
  <c r="B202" i="4"/>
  <c r="A202" i="4"/>
  <c r="E201" i="4"/>
  <c r="D201" i="4"/>
  <c r="C201" i="4"/>
  <c r="B201" i="4"/>
  <c r="A201" i="4"/>
  <c r="E200" i="4"/>
  <c r="D200" i="4"/>
  <c r="C200" i="4"/>
  <c r="B200" i="4"/>
  <c r="A200" i="4"/>
  <c r="E199" i="4"/>
  <c r="D199" i="4"/>
  <c r="C199" i="4"/>
  <c r="B199" i="4"/>
  <c r="A199" i="4"/>
  <c r="E198" i="4"/>
  <c r="D198" i="4"/>
  <c r="C198" i="4"/>
  <c r="B198" i="4"/>
  <c r="A198" i="4"/>
  <c r="E197" i="4"/>
  <c r="D197" i="4"/>
  <c r="C197" i="4"/>
  <c r="B197" i="4"/>
  <c r="A197" i="4"/>
  <c r="E196" i="4"/>
  <c r="D196" i="4"/>
  <c r="C196" i="4"/>
  <c r="B196" i="4"/>
  <c r="A196" i="4"/>
  <c r="E195" i="4"/>
  <c r="D195" i="4"/>
  <c r="C195" i="4"/>
  <c r="B195" i="4"/>
  <c r="A195" i="4"/>
  <c r="E194" i="4"/>
  <c r="D194" i="4"/>
  <c r="C194" i="4"/>
  <c r="B194" i="4"/>
  <c r="A194" i="4"/>
  <c r="E193" i="4"/>
  <c r="D193" i="4"/>
  <c r="C193" i="4"/>
  <c r="B193" i="4"/>
  <c r="A193" i="4"/>
  <c r="E192" i="4"/>
  <c r="D192" i="4"/>
  <c r="C192" i="4"/>
  <c r="B192" i="4"/>
  <c r="A192" i="4"/>
  <c r="E191" i="4"/>
  <c r="D191" i="4"/>
  <c r="C191" i="4"/>
  <c r="B191" i="4"/>
  <c r="A191" i="4"/>
  <c r="E190" i="4"/>
  <c r="D190" i="4"/>
  <c r="C190" i="4"/>
  <c r="B190" i="4"/>
  <c r="A190" i="4"/>
  <c r="E189" i="4"/>
  <c r="D189" i="4"/>
  <c r="C189" i="4"/>
  <c r="B189" i="4"/>
  <c r="A189" i="4"/>
  <c r="E188" i="4"/>
  <c r="D188" i="4"/>
  <c r="C188" i="4"/>
  <c r="B188" i="4"/>
  <c r="A188" i="4"/>
  <c r="E187" i="4"/>
  <c r="D187" i="4"/>
  <c r="C187" i="4"/>
  <c r="B187" i="4"/>
  <c r="A187" i="4"/>
  <c r="E186" i="4"/>
  <c r="D186" i="4"/>
  <c r="C186" i="4"/>
  <c r="B186" i="4"/>
  <c r="A186" i="4"/>
  <c r="E185" i="4"/>
  <c r="D185" i="4"/>
  <c r="C185" i="4"/>
  <c r="B185" i="4"/>
  <c r="A185" i="4"/>
  <c r="E184" i="4"/>
  <c r="D184" i="4"/>
  <c r="C184" i="4"/>
  <c r="B184" i="4"/>
  <c r="A184" i="4"/>
  <c r="E183" i="4"/>
  <c r="D183" i="4"/>
  <c r="C183" i="4"/>
  <c r="B183" i="4"/>
  <c r="A183" i="4"/>
  <c r="E182" i="4"/>
  <c r="D182" i="4"/>
  <c r="C182" i="4"/>
  <c r="B182" i="4"/>
  <c r="A182" i="4"/>
  <c r="E181" i="4"/>
  <c r="D181" i="4"/>
  <c r="C181" i="4"/>
  <c r="B181" i="4"/>
  <c r="A181" i="4"/>
  <c r="E180" i="4"/>
  <c r="D180" i="4"/>
  <c r="C180" i="4"/>
  <c r="B180" i="4"/>
  <c r="A180" i="4"/>
  <c r="E179" i="4"/>
  <c r="D179" i="4"/>
  <c r="C179" i="4"/>
  <c r="B179" i="4"/>
  <c r="A179" i="4"/>
  <c r="E178" i="4"/>
  <c r="D178" i="4"/>
  <c r="C178" i="4"/>
  <c r="B178" i="4"/>
  <c r="A178" i="4"/>
  <c r="E177" i="4"/>
  <c r="D177" i="4"/>
  <c r="C177" i="4"/>
  <c r="B177" i="4"/>
  <c r="A177" i="4"/>
  <c r="E176" i="4"/>
  <c r="D176" i="4"/>
  <c r="C176" i="4"/>
  <c r="B176" i="4"/>
  <c r="A176" i="4"/>
  <c r="E175" i="4"/>
  <c r="D175" i="4"/>
  <c r="C175" i="4"/>
  <c r="B175" i="4"/>
  <c r="A175" i="4"/>
  <c r="E174" i="4"/>
  <c r="D174" i="4"/>
  <c r="C174" i="4"/>
  <c r="B174" i="4"/>
  <c r="A174" i="4"/>
  <c r="E173" i="4"/>
  <c r="D173" i="4"/>
  <c r="C173" i="4"/>
  <c r="B173" i="4"/>
  <c r="A173" i="4"/>
  <c r="E172" i="4"/>
  <c r="D172" i="4"/>
  <c r="C172" i="4"/>
  <c r="B172" i="4"/>
  <c r="A172" i="4"/>
  <c r="E171" i="4"/>
  <c r="D171" i="4"/>
  <c r="C171" i="4"/>
  <c r="B171" i="4"/>
  <c r="A171" i="4"/>
  <c r="E170" i="4"/>
  <c r="D170" i="4"/>
  <c r="C170" i="4"/>
  <c r="B170" i="4"/>
  <c r="A170" i="4"/>
  <c r="E169" i="4"/>
  <c r="D169" i="4"/>
  <c r="C169" i="4"/>
  <c r="B169" i="4"/>
  <c r="A169" i="4"/>
  <c r="E168" i="4"/>
  <c r="D168" i="4"/>
  <c r="C168" i="4"/>
  <c r="B168" i="4"/>
  <c r="A168" i="4"/>
  <c r="E167" i="4"/>
  <c r="D167" i="4"/>
  <c r="C167" i="4"/>
  <c r="B167" i="4"/>
  <c r="A167" i="4"/>
  <c r="E166" i="4"/>
  <c r="D166" i="4"/>
  <c r="C166" i="4"/>
  <c r="B166" i="4"/>
  <c r="A166" i="4"/>
  <c r="E165" i="4"/>
  <c r="D165" i="4"/>
  <c r="C165" i="4"/>
  <c r="B165" i="4"/>
  <c r="A165" i="4"/>
  <c r="E164" i="4"/>
  <c r="D164" i="4"/>
  <c r="C164" i="4"/>
  <c r="B164" i="4"/>
  <c r="A164" i="4"/>
  <c r="E163" i="4"/>
  <c r="D163" i="4"/>
  <c r="C163" i="4"/>
  <c r="B163" i="4"/>
  <c r="A163" i="4"/>
  <c r="E162" i="4"/>
  <c r="D162" i="4"/>
  <c r="C162" i="4"/>
  <c r="B162" i="4"/>
  <c r="A162" i="4"/>
  <c r="E161" i="4"/>
  <c r="D161" i="4"/>
  <c r="C161" i="4"/>
  <c r="B161" i="4"/>
  <c r="A161" i="4"/>
  <c r="E160" i="4"/>
  <c r="D160" i="4"/>
  <c r="C160" i="4"/>
  <c r="B160" i="4"/>
  <c r="A160" i="4"/>
  <c r="E159" i="4"/>
  <c r="D159" i="4"/>
  <c r="C159" i="4"/>
  <c r="B159" i="4"/>
  <c r="A159" i="4"/>
  <c r="E158" i="4"/>
  <c r="D158" i="4"/>
  <c r="C158" i="4"/>
  <c r="B158" i="4"/>
  <c r="A158" i="4"/>
  <c r="E157" i="4"/>
  <c r="D157" i="4"/>
  <c r="C157" i="4"/>
  <c r="B157" i="4"/>
  <c r="A157" i="4"/>
  <c r="E156" i="4"/>
  <c r="D156" i="4"/>
  <c r="C156" i="4"/>
  <c r="B156" i="4"/>
  <c r="A156" i="4"/>
  <c r="E155" i="4"/>
  <c r="D155" i="4"/>
  <c r="C155" i="4"/>
  <c r="B155" i="4"/>
  <c r="A155" i="4"/>
  <c r="E154" i="4"/>
  <c r="D154" i="4"/>
  <c r="C154" i="4"/>
  <c r="B154" i="4"/>
  <c r="A154" i="4"/>
  <c r="E153" i="4"/>
  <c r="D153" i="4"/>
  <c r="C153" i="4"/>
  <c r="B153" i="4"/>
  <c r="A153" i="4"/>
  <c r="E152" i="4"/>
  <c r="D152" i="4"/>
  <c r="C152" i="4"/>
  <c r="B152" i="4"/>
  <c r="A152" i="4"/>
  <c r="E151" i="4"/>
  <c r="D151" i="4"/>
  <c r="C151" i="4"/>
  <c r="B151" i="4"/>
  <c r="A151" i="4"/>
  <c r="E150" i="4"/>
  <c r="D150" i="4"/>
  <c r="C150" i="4"/>
  <c r="B150" i="4"/>
  <c r="A150" i="4"/>
  <c r="E149" i="4"/>
  <c r="D149" i="4"/>
  <c r="C149" i="4"/>
  <c r="B149" i="4"/>
  <c r="A149" i="4"/>
  <c r="E148" i="4"/>
  <c r="D148" i="4"/>
  <c r="C148" i="4"/>
  <c r="B148" i="4"/>
  <c r="A148" i="4"/>
  <c r="E147" i="4"/>
  <c r="D147" i="4"/>
  <c r="C147" i="4"/>
  <c r="B147" i="4"/>
  <c r="A147" i="4"/>
  <c r="E146" i="4"/>
  <c r="D146" i="4"/>
  <c r="C146" i="4"/>
  <c r="B146" i="4"/>
  <c r="A146" i="4"/>
  <c r="E145" i="4"/>
  <c r="D145" i="4"/>
  <c r="C145" i="4"/>
  <c r="B145" i="4"/>
  <c r="A145" i="4"/>
  <c r="E144" i="4"/>
  <c r="D144" i="4"/>
  <c r="C144" i="4"/>
  <c r="B144" i="4"/>
  <c r="A144" i="4"/>
  <c r="E143" i="4"/>
  <c r="D143" i="4"/>
  <c r="C143" i="4"/>
  <c r="B143" i="4"/>
  <c r="A143" i="4"/>
  <c r="E142" i="4"/>
  <c r="D142" i="4"/>
  <c r="C142" i="4"/>
  <c r="B142" i="4"/>
  <c r="A142" i="4"/>
  <c r="E141" i="4"/>
  <c r="D141" i="4"/>
  <c r="C141" i="4"/>
  <c r="B141" i="4"/>
  <c r="A141" i="4"/>
  <c r="E140" i="4"/>
  <c r="D140" i="4"/>
  <c r="C140" i="4"/>
  <c r="B140" i="4"/>
  <c r="A140" i="4"/>
  <c r="E139" i="4"/>
  <c r="D139" i="4"/>
  <c r="C139" i="4"/>
  <c r="B139" i="4"/>
  <c r="A139" i="4"/>
  <c r="E138" i="4"/>
  <c r="D138" i="4"/>
  <c r="C138" i="4"/>
  <c r="B138" i="4"/>
  <c r="A138" i="4"/>
  <c r="E137" i="4"/>
  <c r="D137" i="4"/>
  <c r="C137" i="4"/>
  <c r="B137" i="4"/>
  <c r="A137" i="4"/>
  <c r="E136" i="4"/>
  <c r="D136" i="4"/>
  <c r="C136" i="4"/>
  <c r="B136" i="4"/>
  <c r="A136" i="4"/>
  <c r="E135" i="4"/>
  <c r="D135" i="4"/>
  <c r="C135" i="4"/>
  <c r="B135" i="4"/>
  <c r="A135" i="4"/>
  <c r="E134" i="4"/>
  <c r="D134" i="4"/>
  <c r="C134" i="4"/>
  <c r="B134" i="4"/>
  <c r="A134" i="4"/>
  <c r="E133" i="4"/>
  <c r="D133" i="4"/>
  <c r="C133" i="4"/>
  <c r="B133" i="4"/>
  <c r="A133" i="4"/>
  <c r="E132" i="4"/>
  <c r="D132" i="4"/>
  <c r="C132" i="4"/>
  <c r="B132" i="4"/>
  <c r="A132" i="4"/>
  <c r="E131" i="4"/>
  <c r="D131" i="4"/>
  <c r="C131" i="4"/>
  <c r="B131" i="4"/>
  <c r="A131" i="4"/>
  <c r="E130" i="4"/>
  <c r="D130" i="4"/>
  <c r="C130" i="4"/>
  <c r="B130" i="4"/>
  <c r="A130" i="4"/>
  <c r="E129" i="4"/>
  <c r="D129" i="4"/>
  <c r="C129" i="4"/>
  <c r="B129" i="4"/>
  <c r="A129" i="4"/>
  <c r="E128" i="4"/>
  <c r="D128" i="4"/>
  <c r="C128" i="4"/>
  <c r="B128" i="4"/>
  <c r="A128" i="4"/>
  <c r="E127" i="4"/>
  <c r="D127" i="4"/>
  <c r="C127" i="4"/>
  <c r="B127" i="4"/>
  <c r="A127" i="4"/>
  <c r="E126" i="4"/>
  <c r="D126" i="4"/>
  <c r="C126" i="4"/>
  <c r="B126" i="4"/>
  <c r="A126" i="4"/>
  <c r="E125" i="4"/>
  <c r="D125" i="4"/>
  <c r="C125" i="4"/>
  <c r="B125" i="4"/>
  <c r="A125" i="4"/>
  <c r="E124" i="4"/>
  <c r="D124" i="4"/>
  <c r="C124" i="4"/>
  <c r="B124" i="4"/>
  <c r="A124" i="4"/>
  <c r="E123" i="4"/>
  <c r="D123" i="4"/>
  <c r="C123" i="4"/>
  <c r="B123" i="4"/>
  <c r="A123" i="4"/>
  <c r="E122" i="4"/>
  <c r="D122" i="4"/>
  <c r="C122" i="4"/>
  <c r="B122" i="4"/>
  <c r="A122" i="4"/>
  <c r="E121" i="4"/>
  <c r="D121" i="4"/>
  <c r="C121" i="4"/>
  <c r="B121" i="4"/>
  <c r="A121" i="4"/>
  <c r="E120" i="4"/>
  <c r="D120" i="4"/>
  <c r="C120" i="4"/>
  <c r="B120" i="4"/>
  <c r="A120" i="4"/>
  <c r="E119" i="4"/>
  <c r="D119" i="4"/>
  <c r="C119" i="4"/>
  <c r="B119" i="4"/>
  <c r="A119" i="4"/>
  <c r="E118" i="4"/>
  <c r="D118" i="4"/>
  <c r="C118" i="4"/>
  <c r="B118" i="4"/>
  <c r="A118" i="4"/>
  <c r="E117" i="4"/>
  <c r="D117" i="4"/>
  <c r="C117" i="4"/>
  <c r="B117" i="4"/>
  <c r="A117" i="4"/>
  <c r="E116" i="4"/>
  <c r="D116" i="4"/>
  <c r="C116" i="4"/>
  <c r="B116" i="4"/>
  <c r="A116" i="4"/>
  <c r="E115" i="4"/>
  <c r="D115" i="4"/>
  <c r="C115" i="4"/>
  <c r="B115" i="4"/>
  <c r="A115" i="4"/>
  <c r="E114" i="4"/>
  <c r="D114" i="4"/>
  <c r="C114" i="4"/>
  <c r="B114" i="4"/>
  <c r="A114" i="4"/>
  <c r="E113" i="4"/>
  <c r="D113" i="4"/>
  <c r="C113" i="4"/>
  <c r="B113" i="4"/>
  <c r="A113" i="4"/>
  <c r="E112" i="4"/>
  <c r="D112" i="4"/>
  <c r="C112" i="4"/>
  <c r="B112" i="4"/>
  <c r="A112" i="4"/>
  <c r="E111" i="4"/>
  <c r="D111" i="4"/>
  <c r="C111" i="4"/>
  <c r="B111" i="4"/>
  <c r="A111" i="4"/>
  <c r="E110" i="4"/>
  <c r="D110" i="4"/>
  <c r="C110" i="4"/>
  <c r="B110" i="4"/>
  <c r="A110" i="4"/>
  <c r="E109" i="4"/>
  <c r="D109" i="4"/>
  <c r="C109" i="4"/>
  <c r="B109" i="4"/>
  <c r="A109" i="4"/>
  <c r="E108" i="4"/>
  <c r="D108" i="4"/>
  <c r="C108" i="4"/>
  <c r="B108" i="4"/>
  <c r="A108" i="4"/>
  <c r="E107" i="4"/>
  <c r="D107" i="4"/>
  <c r="C107" i="4"/>
  <c r="B107" i="4"/>
  <c r="A107" i="4"/>
  <c r="E106" i="4"/>
  <c r="D106" i="4"/>
  <c r="C106" i="4"/>
  <c r="B106" i="4"/>
  <c r="A106" i="4"/>
  <c r="E105" i="4"/>
  <c r="D105" i="4"/>
  <c r="C105" i="4"/>
  <c r="B105" i="4"/>
  <c r="A105" i="4"/>
  <c r="E104" i="4"/>
  <c r="D104" i="4"/>
  <c r="C104" i="4"/>
  <c r="B104" i="4"/>
  <c r="A104" i="4"/>
  <c r="E103" i="4"/>
  <c r="D103" i="4"/>
  <c r="C103" i="4"/>
  <c r="B103" i="4"/>
  <c r="A103" i="4"/>
  <c r="E102" i="4"/>
  <c r="D102" i="4"/>
  <c r="C102" i="4"/>
  <c r="B102" i="4"/>
  <c r="A102" i="4"/>
  <c r="E101" i="4"/>
  <c r="D101" i="4"/>
  <c r="C101" i="4"/>
  <c r="B101" i="4"/>
  <c r="A101" i="4"/>
  <c r="E100" i="4"/>
  <c r="D100" i="4"/>
  <c r="C100" i="4"/>
  <c r="B100" i="4"/>
  <c r="A100" i="4"/>
  <c r="E99" i="4"/>
  <c r="D99" i="4"/>
  <c r="C99" i="4"/>
  <c r="B99" i="4"/>
  <c r="A99" i="4"/>
  <c r="E98" i="4"/>
  <c r="D98" i="4"/>
  <c r="C98" i="4"/>
  <c r="B98" i="4"/>
  <c r="A98" i="4"/>
  <c r="E97" i="4"/>
  <c r="D97" i="4"/>
  <c r="C97" i="4"/>
  <c r="B97" i="4"/>
  <c r="A97" i="4"/>
  <c r="E96" i="4"/>
  <c r="D96" i="4"/>
  <c r="C96" i="4"/>
  <c r="B96" i="4"/>
  <c r="A96" i="4"/>
  <c r="E95" i="4"/>
  <c r="D95" i="4"/>
  <c r="C95" i="4"/>
  <c r="B95" i="4"/>
  <c r="A95" i="4"/>
  <c r="E94" i="4"/>
  <c r="D94" i="4"/>
  <c r="C94" i="4"/>
  <c r="B94" i="4"/>
  <c r="A94" i="4"/>
  <c r="E93" i="4"/>
  <c r="D93" i="4"/>
  <c r="C93" i="4"/>
  <c r="B93" i="4"/>
  <c r="A93" i="4"/>
  <c r="E92" i="4"/>
  <c r="D92" i="4"/>
  <c r="C92" i="4"/>
  <c r="B92" i="4"/>
  <c r="A92" i="4"/>
  <c r="E91" i="4"/>
  <c r="D91" i="4"/>
  <c r="C91" i="4"/>
  <c r="B91" i="4"/>
  <c r="A91" i="4"/>
  <c r="E90" i="4"/>
  <c r="D90" i="4"/>
  <c r="C90" i="4"/>
  <c r="B90" i="4"/>
  <c r="A90" i="4"/>
  <c r="E89" i="4"/>
  <c r="D89" i="4"/>
  <c r="C89" i="4"/>
  <c r="B89" i="4"/>
  <c r="A89" i="4"/>
  <c r="E88" i="4"/>
  <c r="D88" i="4"/>
  <c r="C88" i="4"/>
  <c r="B88" i="4"/>
  <c r="A88" i="4"/>
  <c r="E87" i="4"/>
  <c r="D87" i="4"/>
  <c r="C87" i="4"/>
  <c r="B87" i="4"/>
  <c r="A87" i="4"/>
  <c r="E86" i="4"/>
  <c r="D86" i="4"/>
  <c r="C86" i="4"/>
  <c r="B86" i="4"/>
  <c r="A86" i="4"/>
  <c r="E85" i="4"/>
  <c r="D85" i="4"/>
  <c r="C85" i="4"/>
  <c r="B85" i="4"/>
  <c r="A85" i="4"/>
  <c r="E84" i="4"/>
  <c r="D84" i="4"/>
  <c r="C84" i="4"/>
  <c r="B84" i="4"/>
  <c r="A84" i="4"/>
  <c r="E83" i="4"/>
  <c r="D83" i="4"/>
  <c r="C83" i="4"/>
  <c r="B83" i="4"/>
  <c r="A83" i="4"/>
  <c r="E82" i="4"/>
  <c r="D82" i="4"/>
  <c r="C82" i="4"/>
  <c r="B82" i="4"/>
  <c r="A82" i="4"/>
  <c r="E81" i="4"/>
  <c r="D81" i="4"/>
  <c r="C81" i="4"/>
  <c r="B81" i="4"/>
  <c r="A81" i="4"/>
  <c r="E80" i="4"/>
  <c r="D80" i="4"/>
  <c r="C80" i="4"/>
  <c r="B80" i="4"/>
  <c r="A80" i="4"/>
  <c r="E79" i="4"/>
  <c r="D79" i="4"/>
  <c r="C79" i="4"/>
  <c r="B79" i="4"/>
  <c r="A79" i="4"/>
  <c r="E78" i="4"/>
  <c r="D78" i="4"/>
  <c r="C78" i="4"/>
  <c r="B78" i="4"/>
  <c r="A78" i="4"/>
  <c r="E77" i="4"/>
  <c r="D77" i="4"/>
  <c r="C77" i="4"/>
  <c r="B77" i="4"/>
  <c r="A77" i="4"/>
  <c r="E76" i="4"/>
  <c r="D76" i="4"/>
  <c r="C76" i="4"/>
  <c r="B76" i="4"/>
  <c r="A76" i="4"/>
  <c r="E75" i="4"/>
  <c r="D75" i="4"/>
  <c r="C75" i="4"/>
  <c r="B75" i="4"/>
  <c r="A75" i="4"/>
  <c r="E74" i="4"/>
  <c r="D74" i="4"/>
  <c r="C74" i="4"/>
  <c r="B74" i="4"/>
  <c r="A74" i="4"/>
  <c r="E73" i="4"/>
  <c r="D73" i="4"/>
  <c r="C73" i="4"/>
  <c r="B73" i="4"/>
  <c r="A73" i="4"/>
  <c r="E72" i="4"/>
  <c r="D72" i="4"/>
  <c r="C72" i="4"/>
  <c r="B72" i="4"/>
  <c r="A72" i="4"/>
  <c r="E71" i="4"/>
  <c r="D71" i="4"/>
  <c r="C71" i="4"/>
  <c r="B71" i="4"/>
  <c r="A71" i="4"/>
  <c r="E70" i="4"/>
  <c r="D70" i="4"/>
  <c r="C70" i="4"/>
  <c r="B70" i="4"/>
  <c r="A70" i="4"/>
  <c r="E69" i="4"/>
  <c r="D69" i="4"/>
  <c r="C69" i="4"/>
  <c r="B69" i="4"/>
  <c r="A69" i="4"/>
  <c r="E68" i="4"/>
  <c r="D68" i="4"/>
  <c r="C68" i="4"/>
  <c r="B68" i="4"/>
  <c r="A68" i="4"/>
  <c r="E67" i="4"/>
  <c r="D67" i="4"/>
  <c r="C67" i="4"/>
  <c r="B67" i="4"/>
  <c r="A67" i="4"/>
  <c r="E66" i="4"/>
  <c r="D66" i="4"/>
  <c r="C66" i="4"/>
  <c r="B66" i="4"/>
  <c r="A66" i="4"/>
  <c r="E65" i="4"/>
  <c r="D65" i="4"/>
  <c r="C65" i="4"/>
  <c r="B65" i="4"/>
  <c r="A65" i="4"/>
  <c r="E64" i="4"/>
  <c r="D64" i="4"/>
  <c r="C64" i="4"/>
  <c r="B64" i="4"/>
  <c r="A64" i="4"/>
  <c r="E63" i="4"/>
  <c r="D63" i="4"/>
  <c r="C63" i="4"/>
  <c r="B63" i="4"/>
  <c r="A63" i="4"/>
  <c r="E62" i="4"/>
  <c r="D62" i="4"/>
  <c r="C62" i="4"/>
  <c r="B62" i="4"/>
  <c r="A62" i="4"/>
  <c r="E61" i="4"/>
  <c r="D61" i="4"/>
  <c r="C61" i="4"/>
  <c r="B61" i="4"/>
  <c r="A61" i="4"/>
  <c r="E60" i="4"/>
  <c r="D60" i="4"/>
  <c r="C60" i="4"/>
  <c r="B60" i="4"/>
  <c r="A60" i="4"/>
  <c r="E59" i="4"/>
  <c r="D59" i="4"/>
  <c r="C59" i="4"/>
  <c r="B59" i="4"/>
  <c r="A59" i="4"/>
  <c r="E58" i="4"/>
  <c r="D58" i="4"/>
  <c r="C58" i="4"/>
  <c r="B58" i="4"/>
  <c r="A58" i="4"/>
  <c r="E57" i="4"/>
  <c r="D57" i="4"/>
  <c r="C57" i="4"/>
  <c r="B57" i="4"/>
  <c r="A57" i="4"/>
  <c r="E56" i="4"/>
  <c r="D56" i="4"/>
  <c r="C56" i="4"/>
  <c r="B56" i="4"/>
  <c r="A56" i="4"/>
  <c r="E55" i="4"/>
  <c r="D55" i="4"/>
  <c r="C55" i="4"/>
  <c r="B55" i="4"/>
  <c r="A55" i="4"/>
  <c r="E54" i="4"/>
  <c r="D54" i="4"/>
  <c r="C54" i="4"/>
  <c r="B54" i="4"/>
  <c r="A54" i="4"/>
  <c r="E53" i="4"/>
  <c r="D53" i="4"/>
  <c r="C53" i="4"/>
  <c r="B53" i="4"/>
  <c r="A53" i="4"/>
  <c r="E52" i="4"/>
  <c r="D52" i="4"/>
  <c r="C52" i="4"/>
  <c r="B52" i="4"/>
  <c r="A52" i="4"/>
  <c r="E51" i="4"/>
  <c r="D51" i="4"/>
  <c r="C51" i="4"/>
  <c r="B51" i="4"/>
  <c r="A51" i="4"/>
  <c r="E50" i="4"/>
  <c r="D50" i="4"/>
  <c r="C50" i="4"/>
  <c r="B50" i="4"/>
  <c r="A50" i="4"/>
  <c r="E49" i="4"/>
  <c r="D49" i="4"/>
  <c r="C49" i="4"/>
  <c r="B49" i="4"/>
  <c r="A49" i="4"/>
  <c r="E48" i="4"/>
  <c r="D48" i="4"/>
  <c r="C48" i="4"/>
  <c r="B48" i="4"/>
  <c r="A48" i="4"/>
  <c r="E47" i="4"/>
  <c r="D47" i="4"/>
  <c r="C47" i="4"/>
  <c r="B47" i="4"/>
  <c r="A47" i="4"/>
  <c r="E46" i="4"/>
  <c r="D46" i="4"/>
  <c r="C46" i="4"/>
  <c r="B46" i="4"/>
  <c r="A46" i="4"/>
  <c r="E45" i="4"/>
  <c r="D45" i="4"/>
  <c r="C45" i="4"/>
  <c r="B45" i="4"/>
  <c r="A45" i="4"/>
  <c r="E44" i="4"/>
  <c r="D44" i="4"/>
  <c r="C44" i="4"/>
  <c r="B44" i="4"/>
  <c r="A44" i="4"/>
  <c r="E43" i="4"/>
  <c r="D43" i="4"/>
  <c r="C43" i="4"/>
  <c r="B43" i="4"/>
  <c r="A43" i="4"/>
  <c r="E42" i="4"/>
  <c r="D42" i="4"/>
  <c r="C42" i="4"/>
  <c r="B42" i="4"/>
  <c r="A42" i="4"/>
  <c r="E41" i="4"/>
  <c r="D41" i="4"/>
  <c r="C41" i="4"/>
  <c r="B41" i="4"/>
  <c r="A41" i="4"/>
  <c r="E40" i="4"/>
  <c r="D40" i="4"/>
  <c r="C40" i="4"/>
  <c r="B40" i="4"/>
  <c r="A40" i="4"/>
  <c r="E39" i="4"/>
  <c r="D39" i="4"/>
  <c r="C39" i="4"/>
  <c r="B39" i="4"/>
  <c r="A39" i="4"/>
  <c r="E38" i="4"/>
  <c r="D38" i="4"/>
  <c r="C38" i="4"/>
  <c r="B38" i="4"/>
  <c r="A38" i="4"/>
  <c r="E37" i="4"/>
  <c r="D37" i="4"/>
  <c r="C37" i="4"/>
  <c r="B37" i="4"/>
  <c r="A37" i="4"/>
  <c r="E36" i="4"/>
  <c r="D36" i="4"/>
  <c r="C36" i="4"/>
  <c r="B36" i="4"/>
  <c r="A36" i="4"/>
  <c r="E35" i="4"/>
  <c r="D35" i="4"/>
  <c r="C35" i="4"/>
  <c r="B35" i="4"/>
  <c r="A35" i="4"/>
  <c r="E34" i="4"/>
  <c r="D34" i="4"/>
  <c r="C34" i="4"/>
  <c r="B34" i="4"/>
  <c r="A34" i="4"/>
  <c r="E33" i="4"/>
  <c r="D33" i="4"/>
  <c r="C33" i="4"/>
  <c r="B33" i="4"/>
  <c r="A33" i="4"/>
  <c r="E32" i="4"/>
  <c r="D32" i="4"/>
  <c r="C32" i="4"/>
  <c r="B32" i="4"/>
  <c r="A32" i="4"/>
  <c r="E31" i="4"/>
  <c r="D31" i="4"/>
  <c r="C31" i="4"/>
  <c r="B31" i="4"/>
  <c r="A31" i="4"/>
  <c r="E30" i="4"/>
  <c r="D30" i="4"/>
  <c r="C30" i="4"/>
  <c r="B30" i="4"/>
  <c r="A30" i="4"/>
  <c r="E29" i="4"/>
  <c r="D29" i="4"/>
  <c r="C29" i="4"/>
  <c r="B29" i="4"/>
  <c r="A29" i="4"/>
  <c r="E28" i="4"/>
  <c r="D28" i="4"/>
  <c r="C28" i="4"/>
  <c r="B28" i="4"/>
  <c r="A28" i="4"/>
  <c r="E27" i="4"/>
  <c r="D27" i="4"/>
  <c r="C27" i="4"/>
  <c r="B27" i="4"/>
  <c r="A27" i="4"/>
  <c r="E26" i="4"/>
  <c r="D26" i="4"/>
  <c r="C26" i="4"/>
  <c r="B26" i="4"/>
  <c r="A26" i="4"/>
  <c r="E25" i="4"/>
  <c r="D25" i="4"/>
  <c r="C25" i="4"/>
  <c r="B25" i="4"/>
  <c r="A25" i="4"/>
  <c r="E24" i="4"/>
  <c r="D24" i="4"/>
  <c r="C24" i="4"/>
  <c r="B24" i="4"/>
  <c r="A24" i="4"/>
  <c r="E23" i="4"/>
  <c r="D23" i="4"/>
  <c r="C23" i="4"/>
  <c r="B23" i="4"/>
  <c r="A23" i="4"/>
  <c r="E22" i="4"/>
  <c r="D22" i="4"/>
  <c r="C22" i="4"/>
  <c r="B22" i="4"/>
  <c r="A22" i="4"/>
  <c r="E21" i="4"/>
  <c r="D21" i="4"/>
  <c r="C21" i="4"/>
  <c r="B21" i="4"/>
  <c r="A21" i="4"/>
  <c r="E20" i="4"/>
  <c r="D20" i="4"/>
  <c r="C20" i="4"/>
  <c r="B20" i="4"/>
  <c r="A20" i="4"/>
  <c r="E19" i="4"/>
  <c r="D19" i="4"/>
  <c r="C19" i="4"/>
  <c r="B19" i="4"/>
  <c r="A19" i="4"/>
  <c r="E18" i="4"/>
  <c r="D18" i="4"/>
  <c r="C18" i="4"/>
  <c r="B18" i="4"/>
  <c r="A18" i="4"/>
  <c r="E17" i="4"/>
  <c r="D17" i="4"/>
  <c r="C17" i="4"/>
  <c r="B17" i="4"/>
  <c r="A17" i="4"/>
  <c r="E16" i="4"/>
  <c r="D16" i="4"/>
  <c r="C16" i="4"/>
  <c r="B16" i="4"/>
  <c r="A16" i="4"/>
  <c r="E15" i="4"/>
  <c r="D15" i="4"/>
  <c r="C15" i="4"/>
  <c r="B15" i="4"/>
  <c r="A15" i="4"/>
  <c r="E14" i="4"/>
  <c r="D14" i="4"/>
  <c r="C14" i="4"/>
  <c r="B14" i="4"/>
  <c r="A14" i="4"/>
  <c r="E13" i="4"/>
  <c r="D13" i="4"/>
  <c r="C13" i="4"/>
  <c r="B13" i="4"/>
  <c r="A13" i="4"/>
  <c r="E12" i="4"/>
  <c r="D12" i="4"/>
  <c r="C12" i="4"/>
  <c r="B12" i="4"/>
  <c r="A12" i="4"/>
  <c r="E11" i="4"/>
  <c r="D11" i="4"/>
  <c r="C11" i="4"/>
  <c r="B11" i="4"/>
  <c r="A11" i="4"/>
  <c r="E10" i="4"/>
  <c r="D10" i="4"/>
  <c r="C10" i="4"/>
  <c r="B10" i="4"/>
  <c r="A10" i="4"/>
  <c r="E9" i="4"/>
  <c r="D9" i="4"/>
  <c r="C9" i="4"/>
  <c r="B9" i="4"/>
  <c r="A9" i="4"/>
  <c r="E8" i="4"/>
  <c r="D8" i="4"/>
  <c r="C8" i="4"/>
  <c r="B8" i="4"/>
  <c r="A8" i="4"/>
  <c r="E7" i="4"/>
  <c r="D7" i="4"/>
  <c r="C7" i="4"/>
  <c r="B7" i="4"/>
  <c r="A7" i="4"/>
  <c r="E6" i="4"/>
  <c r="D6" i="4"/>
  <c r="C6" i="4"/>
  <c r="B6" i="4"/>
  <c r="A6" i="4"/>
  <c r="E5" i="4"/>
  <c r="D5" i="4"/>
  <c r="C5" i="4"/>
  <c r="B5" i="4"/>
  <c r="A5" i="4"/>
  <c r="E4" i="4"/>
  <c r="D4" i="4"/>
  <c r="C4" i="4"/>
  <c r="B4" i="4"/>
  <c r="A4" i="4"/>
  <c r="E503" i="3"/>
  <c r="D503" i="3"/>
  <c r="C503" i="3"/>
  <c r="B503" i="3"/>
  <c r="A503" i="3"/>
  <c r="E502" i="3"/>
  <c r="D502" i="3"/>
  <c r="C502" i="3"/>
  <c r="B502" i="3"/>
  <c r="A502" i="3"/>
  <c r="E501" i="3"/>
  <c r="D501" i="3"/>
  <c r="C501" i="3"/>
  <c r="B501" i="3"/>
  <c r="A501" i="3"/>
  <c r="E500" i="3"/>
  <c r="D500" i="3"/>
  <c r="C500" i="3"/>
  <c r="B500" i="3"/>
  <c r="A500" i="3"/>
  <c r="E499" i="3"/>
  <c r="D499" i="3"/>
  <c r="C499" i="3"/>
  <c r="B499" i="3"/>
  <c r="A499" i="3"/>
  <c r="E498" i="3"/>
  <c r="D498" i="3"/>
  <c r="C498" i="3"/>
  <c r="B498" i="3"/>
  <c r="A498" i="3"/>
  <c r="E497" i="3"/>
  <c r="D497" i="3"/>
  <c r="C497" i="3"/>
  <c r="B497" i="3"/>
  <c r="A497" i="3"/>
  <c r="E496" i="3"/>
  <c r="D496" i="3"/>
  <c r="C496" i="3"/>
  <c r="B496" i="3"/>
  <c r="A496" i="3"/>
  <c r="E495" i="3"/>
  <c r="D495" i="3"/>
  <c r="C495" i="3"/>
  <c r="B495" i="3"/>
  <c r="A495" i="3"/>
  <c r="E494" i="3"/>
  <c r="D494" i="3"/>
  <c r="C494" i="3"/>
  <c r="B494" i="3"/>
  <c r="A494" i="3"/>
  <c r="E493" i="3"/>
  <c r="D493" i="3"/>
  <c r="C493" i="3"/>
  <c r="B493" i="3"/>
  <c r="A493" i="3"/>
  <c r="E492" i="3"/>
  <c r="D492" i="3"/>
  <c r="C492" i="3"/>
  <c r="B492" i="3"/>
  <c r="A492" i="3"/>
  <c r="E491" i="3"/>
  <c r="D491" i="3"/>
  <c r="C491" i="3"/>
  <c r="B491" i="3"/>
  <c r="A491" i="3"/>
  <c r="E490" i="3"/>
  <c r="D490" i="3"/>
  <c r="C490" i="3"/>
  <c r="B490" i="3"/>
  <c r="A490" i="3"/>
  <c r="E489" i="3"/>
  <c r="D489" i="3"/>
  <c r="C489" i="3"/>
  <c r="B489" i="3"/>
  <c r="A489" i="3"/>
  <c r="E488" i="3"/>
  <c r="D488" i="3"/>
  <c r="C488" i="3"/>
  <c r="B488" i="3"/>
  <c r="A488" i="3"/>
  <c r="E487" i="3"/>
  <c r="D487" i="3"/>
  <c r="C487" i="3"/>
  <c r="B487" i="3"/>
  <c r="A487" i="3"/>
  <c r="E486" i="3"/>
  <c r="D486" i="3"/>
  <c r="C486" i="3"/>
  <c r="B486" i="3"/>
  <c r="A486" i="3"/>
  <c r="E485" i="3"/>
  <c r="D485" i="3"/>
  <c r="C485" i="3"/>
  <c r="B485" i="3"/>
  <c r="A485" i="3"/>
  <c r="E484" i="3"/>
  <c r="D484" i="3"/>
  <c r="C484" i="3"/>
  <c r="B484" i="3"/>
  <c r="A484" i="3"/>
  <c r="E483" i="3"/>
  <c r="D483" i="3"/>
  <c r="C483" i="3"/>
  <c r="B483" i="3"/>
  <c r="A483" i="3"/>
  <c r="E482" i="3"/>
  <c r="D482" i="3"/>
  <c r="C482" i="3"/>
  <c r="B482" i="3"/>
  <c r="A482" i="3"/>
  <c r="E481" i="3"/>
  <c r="D481" i="3"/>
  <c r="C481" i="3"/>
  <c r="B481" i="3"/>
  <c r="A481" i="3"/>
  <c r="E480" i="3"/>
  <c r="D480" i="3"/>
  <c r="C480" i="3"/>
  <c r="B480" i="3"/>
  <c r="A480" i="3"/>
  <c r="E479" i="3"/>
  <c r="D479" i="3"/>
  <c r="C479" i="3"/>
  <c r="B479" i="3"/>
  <c r="A479" i="3"/>
  <c r="E478" i="3"/>
  <c r="D478" i="3"/>
  <c r="C478" i="3"/>
  <c r="B478" i="3"/>
  <c r="A478" i="3"/>
  <c r="E477" i="3"/>
  <c r="D477" i="3"/>
  <c r="C477" i="3"/>
  <c r="B477" i="3"/>
  <c r="A477" i="3"/>
  <c r="E476" i="3"/>
  <c r="D476" i="3"/>
  <c r="C476" i="3"/>
  <c r="B476" i="3"/>
  <c r="A476" i="3"/>
  <c r="E475" i="3"/>
  <c r="D475" i="3"/>
  <c r="C475" i="3"/>
  <c r="B475" i="3"/>
  <c r="A475" i="3"/>
  <c r="E474" i="3"/>
  <c r="D474" i="3"/>
  <c r="C474" i="3"/>
  <c r="B474" i="3"/>
  <c r="A474" i="3"/>
  <c r="E473" i="3"/>
  <c r="D473" i="3"/>
  <c r="C473" i="3"/>
  <c r="B473" i="3"/>
  <c r="A473" i="3"/>
  <c r="E472" i="3"/>
  <c r="D472" i="3"/>
  <c r="C472" i="3"/>
  <c r="B472" i="3"/>
  <c r="A472" i="3"/>
  <c r="E471" i="3"/>
  <c r="D471" i="3"/>
  <c r="C471" i="3"/>
  <c r="B471" i="3"/>
  <c r="A471" i="3"/>
  <c r="E470" i="3"/>
  <c r="D470" i="3"/>
  <c r="C470" i="3"/>
  <c r="B470" i="3"/>
  <c r="A470" i="3"/>
  <c r="E469" i="3"/>
  <c r="D469" i="3"/>
  <c r="C469" i="3"/>
  <c r="B469" i="3"/>
  <c r="A469" i="3"/>
  <c r="E468" i="3"/>
  <c r="D468" i="3"/>
  <c r="C468" i="3"/>
  <c r="B468" i="3"/>
  <c r="A468" i="3"/>
  <c r="E467" i="3"/>
  <c r="D467" i="3"/>
  <c r="C467" i="3"/>
  <c r="B467" i="3"/>
  <c r="A467" i="3"/>
  <c r="E466" i="3"/>
  <c r="D466" i="3"/>
  <c r="C466" i="3"/>
  <c r="B466" i="3"/>
  <c r="A466" i="3"/>
  <c r="E465" i="3"/>
  <c r="D465" i="3"/>
  <c r="C465" i="3"/>
  <c r="B465" i="3"/>
  <c r="A465" i="3"/>
  <c r="E464" i="3"/>
  <c r="D464" i="3"/>
  <c r="C464" i="3"/>
  <c r="B464" i="3"/>
  <c r="A464" i="3"/>
  <c r="E463" i="3"/>
  <c r="D463" i="3"/>
  <c r="C463" i="3"/>
  <c r="B463" i="3"/>
  <c r="A463" i="3"/>
  <c r="E462" i="3"/>
  <c r="D462" i="3"/>
  <c r="C462" i="3"/>
  <c r="B462" i="3"/>
  <c r="A462" i="3"/>
  <c r="E461" i="3"/>
  <c r="D461" i="3"/>
  <c r="C461" i="3"/>
  <c r="B461" i="3"/>
  <c r="A461" i="3"/>
  <c r="E460" i="3"/>
  <c r="D460" i="3"/>
  <c r="C460" i="3"/>
  <c r="B460" i="3"/>
  <c r="A460" i="3"/>
  <c r="E459" i="3"/>
  <c r="D459" i="3"/>
  <c r="C459" i="3"/>
  <c r="B459" i="3"/>
  <c r="A459" i="3"/>
  <c r="E458" i="3"/>
  <c r="D458" i="3"/>
  <c r="C458" i="3"/>
  <c r="B458" i="3"/>
  <c r="A458" i="3"/>
  <c r="E457" i="3"/>
  <c r="D457" i="3"/>
  <c r="C457" i="3"/>
  <c r="B457" i="3"/>
  <c r="A457" i="3"/>
  <c r="E456" i="3"/>
  <c r="D456" i="3"/>
  <c r="C456" i="3"/>
  <c r="B456" i="3"/>
  <c r="A456" i="3"/>
  <c r="E455" i="3"/>
  <c r="D455" i="3"/>
  <c r="C455" i="3"/>
  <c r="B455" i="3"/>
  <c r="A455" i="3"/>
  <c r="E454" i="3"/>
  <c r="D454" i="3"/>
  <c r="C454" i="3"/>
  <c r="B454" i="3"/>
  <c r="A454" i="3"/>
  <c r="E453" i="3"/>
  <c r="D453" i="3"/>
  <c r="C453" i="3"/>
  <c r="B453" i="3"/>
  <c r="A453" i="3"/>
  <c r="E452" i="3"/>
  <c r="D452" i="3"/>
  <c r="C452" i="3"/>
  <c r="B452" i="3"/>
  <c r="A452" i="3"/>
  <c r="E451" i="3"/>
  <c r="D451" i="3"/>
  <c r="C451" i="3"/>
  <c r="B451" i="3"/>
  <c r="A451" i="3"/>
  <c r="E450" i="3"/>
  <c r="D450" i="3"/>
  <c r="C450" i="3"/>
  <c r="B450" i="3"/>
  <c r="A450" i="3"/>
  <c r="E449" i="3"/>
  <c r="D449" i="3"/>
  <c r="C449" i="3"/>
  <c r="B449" i="3"/>
  <c r="A449" i="3"/>
  <c r="E448" i="3"/>
  <c r="D448" i="3"/>
  <c r="C448" i="3"/>
  <c r="B448" i="3"/>
  <c r="A448" i="3"/>
  <c r="E447" i="3"/>
  <c r="D447" i="3"/>
  <c r="C447" i="3"/>
  <c r="B447" i="3"/>
  <c r="A447" i="3"/>
  <c r="E446" i="3"/>
  <c r="D446" i="3"/>
  <c r="C446" i="3"/>
  <c r="B446" i="3"/>
  <c r="A446" i="3"/>
  <c r="E445" i="3"/>
  <c r="D445" i="3"/>
  <c r="C445" i="3"/>
  <c r="B445" i="3"/>
  <c r="A445" i="3"/>
  <c r="E444" i="3"/>
  <c r="D444" i="3"/>
  <c r="C444" i="3"/>
  <c r="B444" i="3"/>
  <c r="A444" i="3"/>
  <c r="E443" i="3"/>
  <c r="D443" i="3"/>
  <c r="C443" i="3"/>
  <c r="B443" i="3"/>
  <c r="A443" i="3"/>
  <c r="E442" i="3"/>
  <c r="D442" i="3"/>
  <c r="C442" i="3"/>
  <c r="B442" i="3"/>
  <c r="A442" i="3"/>
  <c r="E441" i="3"/>
  <c r="D441" i="3"/>
  <c r="C441" i="3"/>
  <c r="B441" i="3"/>
  <c r="A441" i="3"/>
  <c r="E440" i="3"/>
  <c r="D440" i="3"/>
  <c r="C440" i="3"/>
  <c r="B440" i="3"/>
  <c r="A440" i="3"/>
  <c r="E439" i="3"/>
  <c r="D439" i="3"/>
  <c r="C439" i="3"/>
  <c r="B439" i="3"/>
  <c r="A439" i="3"/>
  <c r="E438" i="3"/>
  <c r="D438" i="3"/>
  <c r="C438" i="3"/>
  <c r="B438" i="3"/>
  <c r="A438" i="3"/>
  <c r="E437" i="3"/>
  <c r="D437" i="3"/>
  <c r="C437" i="3"/>
  <c r="B437" i="3"/>
  <c r="A437" i="3"/>
  <c r="E436" i="3"/>
  <c r="D436" i="3"/>
  <c r="C436" i="3"/>
  <c r="B436" i="3"/>
  <c r="A436" i="3"/>
  <c r="E435" i="3"/>
  <c r="D435" i="3"/>
  <c r="C435" i="3"/>
  <c r="B435" i="3"/>
  <c r="A435" i="3"/>
  <c r="E434" i="3"/>
  <c r="D434" i="3"/>
  <c r="C434" i="3"/>
  <c r="B434" i="3"/>
  <c r="A434" i="3"/>
  <c r="E433" i="3"/>
  <c r="D433" i="3"/>
  <c r="C433" i="3"/>
  <c r="B433" i="3"/>
  <c r="A433" i="3"/>
  <c r="E432" i="3"/>
  <c r="D432" i="3"/>
  <c r="C432" i="3"/>
  <c r="B432" i="3"/>
  <c r="A432" i="3"/>
  <c r="E431" i="3"/>
  <c r="D431" i="3"/>
  <c r="C431" i="3"/>
  <c r="B431" i="3"/>
  <c r="A431" i="3"/>
  <c r="E430" i="3"/>
  <c r="D430" i="3"/>
  <c r="C430" i="3"/>
  <c r="B430" i="3"/>
  <c r="A430" i="3"/>
  <c r="E429" i="3"/>
  <c r="D429" i="3"/>
  <c r="C429" i="3"/>
  <c r="B429" i="3"/>
  <c r="A429" i="3"/>
  <c r="E428" i="3"/>
  <c r="D428" i="3"/>
  <c r="C428" i="3"/>
  <c r="B428" i="3"/>
  <c r="A428" i="3"/>
  <c r="E427" i="3"/>
  <c r="D427" i="3"/>
  <c r="C427" i="3"/>
  <c r="B427" i="3"/>
  <c r="A427" i="3"/>
  <c r="E426" i="3"/>
  <c r="D426" i="3"/>
  <c r="C426" i="3"/>
  <c r="B426" i="3"/>
  <c r="A426" i="3"/>
  <c r="E425" i="3"/>
  <c r="D425" i="3"/>
  <c r="C425" i="3"/>
  <c r="B425" i="3"/>
  <c r="A425" i="3"/>
  <c r="E424" i="3"/>
  <c r="D424" i="3"/>
  <c r="C424" i="3"/>
  <c r="B424" i="3"/>
  <c r="A424" i="3"/>
  <c r="E423" i="3"/>
  <c r="D423" i="3"/>
  <c r="C423" i="3"/>
  <c r="B423" i="3"/>
  <c r="A423" i="3"/>
  <c r="E422" i="3"/>
  <c r="D422" i="3"/>
  <c r="C422" i="3"/>
  <c r="B422" i="3"/>
  <c r="A422" i="3"/>
  <c r="E421" i="3"/>
  <c r="D421" i="3"/>
  <c r="C421" i="3"/>
  <c r="B421" i="3"/>
  <c r="A421" i="3"/>
  <c r="E420" i="3"/>
  <c r="D420" i="3"/>
  <c r="C420" i="3"/>
  <c r="B420" i="3"/>
  <c r="A420" i="3"/>
  <c r="E419" i="3"/>
  <c r="D419" i="3"/>
  <c r="C419" i="3"/>
  <c r="B419" i="3"/>
  <c r="A419" i="3"/>
  <c r="E418" i="3"/>
  <c r="D418" i="3"/>
  <c r="C418" i="3"/>
  <c r="B418" i="3"/>
  <c r="A418" i="3"/>
  <c r="E417" i="3"/>
  <c r="D417" i="3"/>
  <c r="C417" i="3"/>
  <c r="B417" i="3"/>
  <c r="A417" i="3"/>
  <c r="E416" i="3"/>
  <c r="D416" i="3"/>
  <c r="C416" i="3"/>
  <c r="B416" i="3"/>
  <c r="A416" i="3"/>
  <c r="E415" i="3"/>
  <c r="D415" i="3"/>
  <c r="C415" i="3"/>
  <c r="B415" i="3"/>
  <c r="A415" i="3"/>
  <c r="E414" i="3"/>
  <c r="D414" i="3"/>
  <c r="C414" i="3"/>
  <c r="B414" i="3"/>
  <c r="A414" i="3"/>
  <c r="E413" i="3"/>
  <c r="D413" i="3"/>
  <c r="C413" i="3"/>
  <c r="B413" i="3"/>
  <c r="A413" i="3"/>
  <c r="E412" i="3"/>
  <c r="D412" i="3"/>
  <c r="C412" i="3"/>
  <c r="B412" i="3"/>
  <c r="A412" i="3"/>
  <c r="E411" i="3"/>
  <c r="D411" i="3"/>
  <c r="C411" i="3"/>
  <c r="B411" i="3"/>
  <c r="A411" i="3"/>
  <c r="E410" i="3"/>
  <c r="D410" i="3"/>
  <c r="C410" i="3"/>
  <c r="B410" i="3"/>
  <c r="A410" i="3"/>
  <c r="E409" i="3"/>
  <c r="D409" i="3"/>
  <c r="C409" i="3"/>
  <c r="B409" i="3"/>
  <c r="A409" i="3"/>
  <c r="E408" i="3"/>
  <c r="D408" i="3"/>
  <c r="C408" i="3"/>
  <c r="B408" i="3"/>
  <c r="A408" i="3"/>
  <c r="E407" i="3"/>
  <c r="D407" i="3"/>
  <c r="C407" i="3"/>
  <c r="B407" i="3"/>
  <c r="A407" i="3"/>
  <c r="E406" i="3"/>
  <c r="D406" i="3"/>
  <c r="C406" i="3"/>
  <c r="B406" i="3"/>
  <c r="A406" i="3"/>
  <c r="E405" i="3"/>
  <c r="D405" i="3"/>
  <c r="C405" i="3"/>
  <c r="B405" i="3"/>
  <c r="A405" i="3"/>
  <c r="E404" i="3"/>
  <c r="D404" i="3"/>
  <c r="C404" i="3"/>
  <c r="B404" i="3"/>
  <c r="A404" i="3"/>
  <c r="E403" i="3"/>
  <c r="D403" i="3"/>
  <c r="C403" i="3"/>
  <c r="B403" i="3"/>
  <c r="A403" i="3"/>
  <c r="E402" i="3"/>
  <c r="D402" i="3"/>
  <c r="C402" i="3"/>
  <c r="B402" i="3"/>
  <c r="A402" i="3"/>
  <c r="E401" i="3"/>
  <c r="D401" i="3"/>
  <c r="C401" i="3"/>
  <c r="B401" i="3"/>
  <c r="A401" i="3"/>
  <c r="E400" i="3"/>
  <c r="D400" i="3"/>
  <c r="C400" i="3"/>
  <c r="B400" i="3"/>
  <c r="A400" i="3"/>
  <c r="E399" i="3"/>
  <c r="D399" i="3"/>
  <c r="C399" i="3"/>
  <c r="B399" i="3"/>
  <c r="A399" i="3"/>
  <c r="E398" i="3"/>
  <c r="D398" i="3"/>
  <c r="C398" i="3"/>
  <c r="B398" i="3"/>
  <c r="A398" i="3"/>
  <c r="E397" i="3"/>
  <c r="D397" i="3"/>
  <c r="C397" i="3"/>
  <c r="B397" i="3"/>
  <c r="A397" i="3"/>
  <c r="E396" i="3"/>
  <c r="D396" i="3"/>
  <c r="C396" i="3"/>
  <c r="B396" i="3"/>
  <c r="A396" i="3"/>
  <c r="E395" i="3"/>
  <c r="D395" i="3"/>
  <c r="C395" i="3"/>
  <c r="B395" i="3"/>
  <c r="A395" i="3"/>
  <c r="E394" i="3"/>
  <c r="D394" i="3"/>
  <c r="C394" i="3"/>
  <c r="B394" i="3"/>
  <c r="A394" i="3"/>
  <c r="E393" i="3"/>
  <c r="D393" i="3"/>
  <c r="C393" i="3"/>
  <c r="B393" i="3"/>
  <c r="A393" i="3"/>
  <c r="E392" i="3"/>
  <c r="D392" i="3"/>
  <c r="C392" i="3"/>
  <c r="B392" i="3"/>
  <c r="A392" i="3"/>
  <c r="E391" i="3"/>
  <c r="D391" i="3"/>
  <c r="C391" i="3"/>
  <c r="B391" i="3"/>
  <c r="A391" i="3"/>
  <c r="E390" i="3"/>
  <c r="D390" i="3"/>
  <c r="C390" i="3"/>
  <c r="B390" i="3"/>
  <c r="A390" i="3"/>
  <c r="E389" i="3"/>
  <c r="D389" i="3"/>
  <c r="C389" i="3"/>
  <c r="B389" i="3"/>
  <c r="A389" i="3"/>
  <c r="E388" i="3"/>
  <c r="D388" i="3"/>
  <c r="C388" i="3"/>
  <c r="B388" i="3"/>
  <c r="A388" i="3"/>
  <c r="E387" i="3"/>
  <c r="D387" i="3"/>
  <c r="C387" i="3"/>
  <c r="B387" i="3"/>
  <c r="A387" i="3"/>
  <c r="E386" i="3"/>
  <c r="D386" i="3"/>
  <c r="C386" i="3"/>
  <c r="B386" i="3"/>
  <c r="A386" i="3"/>
  <c r="E385" i="3"/>
  <c r="D385" i="3"/>
  <c r="C385" i="3"/>
  <c r="B385" i="3"/>
  <c r="A385" i="3"/>
  <c r="E384" i="3"/>
  <c r="D384" i="3"/>
  <c r="C384" i="3"/>
  <c r="B384" i="3"/>
  <c r="A384" i="3"/>
  <c r="E383" i="3"/>
  <c r="D383" i="3"/>
  <c r="C383" i="3"/>
  <c r="B383" i="3"/>
  <c r="A383" i="3"/>
  <c r="E382" i="3"/>
  <c r="D382" i="3"/>
  <c r="C382" i="3"/>
  <c r="B382" i="3"/>
  <c r="A382" i="3"/>
  <c r="E381" i="3"/>
  <c r="D381" i="3"/>
  <c r="C381" i="3"/>
  <c r="B381" i="3"/>
  <c r="A381" i="3"/>
  <c r="E380" i="3"/>
  <c r="D380" i="3"/>
  <c r="C380" i="3"/>
  <c r="B380" i="3"/>
  <c r="A380" i="3"/>
  <c r="E379" i="3"/>
  <c r="D379" i="3"/>
  <c r="C379" i="3"/>
  <c r="B379" i="3"/>
  <c r="A379" i="3"/>
  <c r="E378" i="3"/>
  <c r="D378" i="3"/>
  <c r="C378" i="3"/>
  <c r="B378" i="3"/>
  <c r="A378" i="3"/>
  <c r="E377" i="3"/>
  <c r="D377" i="3"/>
  <c r="C377" i="3"/>
  <c r="B377" i="3"/>
  <c r="A377" i="3"/>
  <c r="E376" i="3"/>
  <c r="D376" i="3"/>
  <c r="C376" i="3"/>
  <c r="B376" i="3"/>
  <c r="A376" i="3"/>
  <c r="E375" i="3"/>
  <c r="D375" i="3"/>
  <c r="C375" i="3"/>
  <c r="B375" i="3"/>
  <c r="A375" i="3"/>
  <c r="E374" i="3"/>
  <c r="D374" i="3"/>
  <c r="C374" i="3"/>
  <c r="B374" i="3"/>
  <c r="A374" i="3"/>
  <c r="E373" i="3"/>
  <c r="D373" i="3"/>
  <c r="C373" i="3"/>
  <c r="B373" i="3"/>
  <c r="A373" i="3"/>
  <c r="E372" i="3"/>
  <c r="D372" i="3"/>
  <c r="C372" i="3"/>
  <c r="B372" i="3"/>
  <c r="A372" i="3"/>
  <c r="E371" i="3"/>
  <c r="D371" i="3"/>
  <c r="C371" i="3"/>
  <c r="B371" i="3"/>
  <c r="A371" i="3"/>
  <c r="E370" i="3"/>
  <c r="D370" i="3"/>
  <c r="C370" i="3"/>
  <c r="B370" i="3"/>
  <c r="A370" i="3"/>
  <c r="E369" i="3"/>
  <c r="D369" i="3"/>
  <c r="C369" i="3"/>
  <c r="B369" i="3"/>
  <c r="A369" i="3"/>
  <c r="E368" i="3"/>
  <c r="D368" i="3"/>
  <c r="C368" i="3"/>
  <c r="B368" i="3"/>
  <c r="A368" i="3"/>
  <c r="E367" i="3"/>
  <c r="D367" i="3"/>
  <c r="C367" i="3"/>
  <c r="B367" i="3"/>
  <c r="A367" i="3"/>
  <c r="E366" i="3"/>
  <c r="D366" i="3"/>
  <c r="C366" i="3"/>
  <c r="B366" i="3"/>
  <c r="A366" i="3"/>
  <c r="E365" i="3"/>
  <c r="D365" i="3"/>
  <c r="C365" i="3"/>
  <c r="B365" i="3"/>
  <c r="A365" i="3"/>
  <c r="E364" i="3"/>
  <c r="D364" i="3"/>
  <c r="C364" i="3"/>
  <c r="B364" i="3"/>
  <c r="A364" i="3"/>
  <c r="E363" i="3"/>
  <c r="D363" i="3"/>
  <c r="C363" i="3"/>
  <c r="B363" i="3"/>
  <c r="A363" i="3"/>
  <c r="E362" i="3"/>
  <c r="D362" i="3"/>
  <c r="C362" i="3"/>
  <c r="B362" i="3"/>
  <c r="A362" i="3"/>
  <c r="E361" i="3"/>
  <c r="D361" i="3"/>
  <c r="C361" i="3"/>
  <c r="B361" i="3"/>
  <c r="A361" i="3"/>
  <c r="E360" i="3"/>
  <c r="D360" i="3"/>
  <c r="C360" i="3"/>
  <c r="B360" i="3"/>
  <c r="A360" i="3"/>
  <c r="E359" i="3"/>
  <c r="D359" i="3"/>
  <c r="C359" i="3"/>
  <c r="B359" i="3"/>
  <c r="A359" i="3"/>
  <c r="E358" i="3"/>
  <c r="D358" i="3"/>
  <c r="C358" i="3"/>
  <c r="B358" i="3"/>
  <c r="A358" i="3"/>
  <c r="E357" i="3"/>
  <c r="D357" i="3"/>
  <c r="C357" i="3"/>
  <c r="B357" i="3"/>
  <c r="A357" i="3"/>
  <c r="E356" i="3"/>
  <c r="D356" i="3"/>
  <c r="C356" i="3"/>
  <c r="B356" i="3"/>
  <c r="A356" i="3"/>
  <c r="E355" i="3"/>
  <c r="D355" i="3"/>
  <c r="C355" i="3"/>
  <c r="B355" i="3"/>
  <c r="A355" i="3"/>
  <c r="E354" i="3"/>
  <c r="D354" i="3"/>
  <c r="C354" i="3"/>
  <c r="B354" i="3"/>
  <c r="A354" i="3"/>
  <c r="E353" i="3"/>
  <c r="D353" i="3"/>
  <c r="C353" i="3"/>
  <c r="B353" i="3"/>
  <c r="A353" i="3"/>
  <c r="E352" i="3"/>
  <c r="D352" i="3"/>
  <c r="C352" i="3"/>
  <c r="B352" i="3"/>
  <c r="A352" i="3"/>
  <c r="E351" i="3"/>
  <c r="D351" i="3"/>
  <c r="C351" i="3"/>
  <c r="B351" i="3"/>
  <c r="A351" i="3"/>
  <c r="E350" i="3"/>
  <c r="D350" i="3"/>
  <c r="C350" i="3"/>
  <c r="B350" i="3"/>
  <c r="A350" i="3"/>
  <c r="E349" i="3"/>
  <c r="D349" i="3"/>
  <c r="C349" i="3"/>
  <c r="B349" i="3"/>
  <c r="A349" i="3"/>
  <c r="E348" i="3"/>
  <c r="D348" i="3"/>
  <c r="C348" i="3"/>
  <c r="B348" i="3"/>
  <c r="A348" i="3"/>
  <c r="E347" i="3"/>
  <c r="D347" i="3"/>
  <c r="C347" i="3"/>
  <c r="B347" i="3"/>
  <c r="A347" i="3"/>
  <c r="E346" i="3"/>
  <c r="D346" i="3"/>
  <c r="C346" i="3"/>
  <c r="B346" i="3"/>
  <c r="A346" i="3"/>
  <c r="E345" i="3"/>
  <c r="D345" i="3"/>
  <c r="C345" i="3"/>
  <c r="B345" i="3"/>
  <c r="A345" i="3"/>
  <c r="E344" i="3"/>
  <c r="D344" i="3"/>
  <c r="C344" i="3"/>
  <c r="B344" i="3"/>
  <c r="A344" i="3"/>
  <c r="E343" i="3"/>
  <c r="D343" i="3"/>
  <c r="C343" i="3"/>
  <c r="B343" i="3"/>
  <c r="A343" i="3"/>
  <c r="E342" i="3"/>
  <c r="D342" i="3"/>
  <c r="C342" i="3"/>
  <c r="B342" i="3"/>
  <c r="A342" i="3"/>
  <c r="E341" i="3"/>
  <c r="D341" i="3"/>
  <c r="C341" i="3"/>
  <c r="B341" i="3"/>
  <c r="A341" i="3"/>
  <c r="E340" i="3"/>
  <c r="D340" i="3"/>
  <c r="C340" i="3"/>
  <c r="B340" i="3"/>
  <c r="A340" i="3"/>
  <c r="E339" i="3"/>
  <c r="D339" i="3"/>
  <c r="C339" i="3"/>
  <c r="B339" i="3"/>
  <c r="A339" i="3"/>
  <c r="E338" i="3"/>
  <c r="D338" i="3"/>
  <c r="C338" i="3"/>
  <c r="B338" i="3"/>
  <c r="A338" i="3"/>
  <c r="E337" i="3"/>
  <c r="D337" i="3"/>
  <c r="C337" i="3"/>
  <c r="B337" i="3"/>
  <c r="A337" i="3"/>
  <c r="E336" i="3"/>
  <c r="D336" i="3"/>
  <c r="C336" i="3"/>
  <c r="B336" i="3"/>
  <c r="A336" i="3"/>
  <c r="E335" i="3"/>
  <c r="D335" i="3"/>
  <c r="C335" i="3"/>
  <c r="B335" i="3"/>
  <c r="A335" i="3"/>
  <c r="E334" i="3"/>
  <c r="D334" i="3"/>
  <c r="C334" i="3"/>
  <c r="B334" i="3"/>
  <c r="A334" i="3"/>
  <c r="E333" i="3"/>
  <c r="D333" i="3"/>
  <c r="C333" i="3"/>
  <c r="B333" i="3"/>
  <c r="A333" i="3"/>
  <c r="E332" i="3"/>
  <c r="D332" i="3"/>
  <c r="C332" i="3"/>
  <c r="B332" i="3"/>
  <c r="A332" i="3"/>
  <c r="E331" i="3"/>
  <c r="D331" i="3"/>
  <c r="C331" i="3"/>
  <c r="B331" i="3"/>
  <c r="A331" i="3"/>
  <c r="E330" i="3"/>
  <c r="D330" i="3"/>
  <c r="C330" i="3"/>
  <c r="B330" i="3"/>
  <c r="A330" i="3"/>
  <c r="E329" i="3"/>
  <c r="D329" i="3"/>
  <c r="C329" i="3"/>
  <c r="B329" i="3"/>
  <c r="A329" i="3"/>
  <c r="E328" i="3"/>
  <c r="D328" i="3"/>
  <c r="C328" i="3"/>
  <c r="B328" i="3"/>
  <c r="A328" i="3"/>
  <c r="E327" i="3"/>
  <c r="D327" i="3"/>
  <c r="C327" i="3"/>
  <c r="B327" i="3"/>
  <c r="A327" i="3"/>
  <c r="E326" i="3"/>
  <c r="D326" i="3"/>
  <c r="C326" i="3"/>
  <c r="B326" i="3"/>
  <c r="A326" i="3"/>
  <c r="E325" i="3"/>
  <c r="D325" i="3"/>
  <c r="C325" i="3"/>
  <c r="B325" i="3"/>
  <c r="A325" i="3"/>
  <c r="E324" i="3"/>
  <c r="D324" i="3"/>
  <c r="C324" i="3"/>
  <c r="B324" i="3"/>
  <c r="A324" i="3"/>
  <c r="E323" i="3"/>
  <c r="D323" i="3"/>
  <c r="C323" i="3"/>
  <c r="B323" i="3"/>
  <c r="A323" i="3"/>
  <c r="E322" i="3"/>
  <c r="D322" i="3"/>
  <c r="C322" i="3"/>
  <c r="B322" i="3"/>
  <c r="A322" i="3"/>
  <c r="E321" i="3"/>
  <c r="D321" i="3"/>
  <c r="C321" i="3"/>
  <c r="B321" i="3"/>
  <c r="A321" i="3"/>
  <c r="E320" i="3"/>
  <c r="D320" i="3"/>
  <c r="C320" i="3"/>
  <c r="B320" i="3"/>
  <c r="A320" i="3"/>
  <c r="E319" i="3"/>
  <c r="D319" i="3"/>
  <c r="C319" i="3"/>
  <c r="B319" i="3"/>
  <c r="A319" i="3"/>
  <c r="E318" i="3"/>
  <c r="D318" i="3"/>
  <c r="C318" i="3"/>
  <c r="B318" i="3"/>
  <c r="A318" i="3"/>
  <c r="E317" i="3"/>
  <c r="D317" i="3"/>
  <c r="C317" i="3"/>
  <c r="B317" i="3"/>
  <c r="A317" i="3"/>
  <c r="E316" i="3"/>
  <c r="D316" i="3"/>
  <c r="C316" i="3"/>
  <c r="B316" i="3"/>
  <c r="A316" i="3"/>
  <c r="E315" i="3"/>
  <c r="D315" i="3"/>
  <c r="C315" i="3"/>
  <c r="B315" i="3"/>
  <c r="A315" i="3"/>
  <c r="E314" i="3"/>
  <c r="D314" i="3"/>
  <c r="C314" i="3"/>
  <c r="B314" i="3"/>
  <c r="A314" i="3"/>
  <c r="E313" i="3"/>
  <c r="D313" i="3"/>
  <c r="C313" i="3"/>
  <c r="B313" i="3"/>
  <c r="A313" i="3"/>
  <c r="E312" i="3"/>
  <c r="D312" i="3"/>
  <c r="C312" i="3"/>
  <c r="B312" i="3"/>
  <c r="A312" i="3"/>
  <c r="E311" i="3"/>
  <c r="D311" i="3"/>
  <c r="C311" i="3"/>
  <c r="B311" i="3"/>
  <c r="A311" i="3"/>
  <c r="E310" i="3"/>
  <c r="D310" i="3"/>
  <c r="C310" i="3"/>
  <c r="B310" i="3"/>
  <c r="A310" i="3"/>
  <c r="E309" i="3"/>
  <c r="D309" i="3"/>
  <c r="C309" i="3"/>
  <c r="B309" i="3"/>
  <c r="A309" i="3"/>
  <c r="E308" i="3"/>
  <c r="D308" i="3"/>
  <c r="C308" i="3"/>
  <c r="B308" i="3"/>
  <c r="A308" i="3"/>
  <c r="E307" i="3"/>
  <c r="D307" i="3"/>
  <c r="C307" i="3"/>
  <c r="B307" i="3"/>
  <c r="A307" i="3"/>
  <c r="E306" i="3"/>
  <c r="D306" i="3"/>
  <c r="C306" i="3"/>
  <c r="B306" i="3"/>
  <c r="A306" i="3"/>
  <c r="E305" i="3"/>
  <c r="D305" i="3"/>
  <c r="C305" i="3"/>
  <c r="B305" i="3"/>
  <c r="A305" i="3"/>
  <c r="E304" i="3"/>
  <c r="D304" i="3"/>
  <c r="C304" i="3"/>
  <c r="B304" i="3"/>
  <c r="A304" i="3"/>
  <c r="E303" i="3"/>
  <c r="D303" i="3"/>
  <c r="C303" i="3"/>
  <c r="B303" i="3"/>
  <c r="A303" i="3"/>
  <c r="E302" i="3"/>
  <c r="D302" i="3"/>
  <c r="C302" i="3"/>
  <c r="B302" i="3"/>
  <c r="A302" i="3"/>
  <c r="E301" i="3"/>
  <c r="D301" i="3"/>
  <c r="C301" i="3"/>
  <c r="B301" i="3"/>
  <c r="A301" i="3"/>
  <c r="E300" i="3"/>
  <c r="D300" i="3"/>
  <c r="C300" i="3"/>
  <c r="B300" i="3"/>
  <c r="A300" i="3"/>
  <c r="E299" i="3"/>
  <c r="D299" i="3"/>
  <c r="C299" i="3"/>
  <c r="B299" i="3"/>
  <c r="A299" i="3"/>
  <c r="E298" i="3"/>
  <c r="D298" i="3"/>
  <c r="C298" i="3"/>
  <c r="B298" i="3"/>
  <c r="A298" i="3"/>
  <c r="E297" i="3"/>
  <c r="D297" i="3"/>
  <c r="C297" i="3"/>
  <c r="B297" i="3"/>
  <c r="A297" i="3"/>
  <c r="E296" i="3"/>
  <c r="D296" i="3"/>
  <c r="C296" i="3"/>
  <c r="B296" i="3"/>
  <c r="A296" i="3"/>
  <c r="E295" i="3"/>
  <c r="D295" i="3"/>
  <c r="C295" i="3"/>
  <c r="B295" i="3"/>
  <c r="A295" i="3"/>
  <c r="E294" i="3"/>
  <c r="D294" i="3"/>
  <c r="C294" i="3"/>
  <c r="B294" i="3"/>
  <c r="A294" i="3"/>
  <c r="E293" i="3"/>
  <c r="D293" i="3"/>
  <c r="C293" i="3"/>
  <c r="B293" i="3"/>
  <c r="A293" i="3"/>
  <c r="E292" i="3"/>
  <c r="D292" i="3"/>
  <c r="C292" i="3"/>
  <c r="B292" i="3"/>
  <c r="A292" i="3"/>
  <c r="E291" i="3"/>
  <c r="D291" i="3"/>
  <c r="C291" i="3"/>
  <c r="B291" i="3"/>
  <c r="A291" i="3"/>
  <c r="E290" i="3"/>
  <c r="D290" i="3"/>
  <c r="C290" i="3"/>
  <c r="B290" i="3"/>
  <c r="A290" i="3"/>
  <c r="E289" i="3"/>
  <c r="D289" i="3"/>
  <c r="C289" i="3"/>
  <c r="B289" i="3"/>
  <c r="A289" i="3"/>
  <c r="E288" i="3"/>
  <c r="D288" i="3"/>
  <c r="C288" i="3"/>
  <c r="B288" i="3"/>
  <c r="A288" i="3"/>
  <c r="E287" i="3"/>
  <c r="D287" i="3"/>
  <c r="C287" i="3"/>
  <c r="B287" i="3"/>
  <c r="A287" i="3"/>
  <c r="E286" i="3"/>
  <c r="D286" i="3"/>
  <c r="C286" i="3"/>
  <c r="B286" i="3"/>
  <c r="A286" i="3"/>
  <c r="E285" i="3"/>
  <c r="D285" i="3"/>
  <c r="C285" i="3"/>
  <c r="B285" i="3"/>
  <c r="A285" i="3"/>
  <c r="E284" i="3"/>
  <c r="D284" i="3"/>
  <c r="C284" i="3"/>
  <c r="B284" i="3"/>
  <c r="A284" i="3"/>
  <c r="E283" i="3"/>
  <c r="D283" i="3"/>
  <c r="C283" i="3"/>
  <c r="B283" i="3"/>
  <c r="A283" i="3"/>
  <c r="E282" i="3"/>
  <c r="D282" i="3"/>
  <c r="C282" i="3"/>
  <c r="B282" i="3"/>
  <c r="A282" i="3"/>
  <c r="E281" i="3"/>
  <c r="D281" i="3"/>
  <c r="C281" i="3"/>
  <c r="B281" i="3"/>
  <c r="A281" i="3"/>
  <c r="E280" i="3"/>
  <c r="D280" i="3"/>
  <c r="C280" i="3"/>
  <c r="B280" i="3"/>
  <c r="A280" i="3"/>
  <c r="E279" i="3"/>
  <c r="D279" i="3"/>
  <c r="C279" i="3"/>
  <c r="B279" i="3"/>
  <c r="A279" i="3"/>
  <c r="E278" i="3"/>
  <c r="D278" i="3"/>
  <c r="C278" i="3"/>
  <c r="B278" i="3"/>
  <c r="A278" i="3"/>
  <c r="E277" i="3"/>
  <c r="D277" i="3"/>
  <c r="C277" i="3"/>
  <c r="B277" i="3"/>
  <c r="A277" i="3"/>
  <c r="E276" i="3"/>
  <c r="D276" i="3"/>
  <c r="C276" i="3"/>
  <c r="B276" i="3"/>
  <c r="A276" i="3"/>
  <c r="E275" i="3"/>
  <c r="D275" i="3"/>
  <c r="C275" i="3"/>
  <c r="B275" i="3"/>
  <c r="A275" i="3"/>
  <c r="E274" i="3"/>
  <c r="D274" i="3"/>
  <c r="C274" i="3"/>
  <c r="B274" i="3"/>
  <c r="A274" i="3"/>
  <c r="E273" i="3"/>
  <c r="D273" i="3"/>
  <c r="C273" i="3"/>
  <c r="B273" i="3"/>
  <c r="A273" i="3"/>
  <c r="E272" i="3"/>
  <c r="D272" i="3"/>
  <c r="C272" i="3"/>
  <c r="B272" i="3"/>
  <c r="A272" i="3"/>
  <c r="E271" i="3"/>
  <c r="D271" i="3"/>
  <c r="C271" i="3"/>
  <c r="B271" i="3"/>
  <c r="A271" i="3"/>
  <c r="E270" i="3"/>
  <c r="D270" i="3"/>
  <c r="C270" i="3"/>
  <c r="B270" i="3"/>
  <c r="A270" i="3"/>
  <c r="E269" i="3"/>
  <c r="D269" i="3"/>
  <c r="C269" i="3"/>
  <c r="B269" i="3"/>
  <c r="A269" i="3"/>
  <c r="E268" i="3"/>
  <c r="D268" i="3"/>
  <c r="C268" i="3"/>
  <c r="B268" i="3"/>
  <c r="A268" i="3"/>
  <c r="E267" i="3"/>
  <c r="D267" i="3"/>
  <c r="C267" i="3"/>
  <c r="B267" i="3"/>
  <c r="A267" i="3"/>
  <c r="E266" i="3"/>
  <c r="D266" i="3"/>
  <c r="C266" i="3"/>
  <c r="B266" i="3"/>
  <c r="A266" i="3"/>
  <c r="E265" i="3"/>
  <c r="D265" i="3"/>
  <c r="C265" i="3"/>
  <c r="B265" i="3"/>
  <c r="A265" i="3"/>
  <c r="E264" i="3"/>
  <c r="D264" i="3"/>
  <c r="C264" i="3"/>
  <c r="B264" i="3"/>
  <c r="A264" i="3"/>
  <c r="E263" i="3"/>
  <c r="D263" i="3"/>
  <c r="C263" i="3"/>
  <c r="B263" i="3"/>
  <c r="A263" i="3"/>
  <c r="E262" i="3"/>
  <c r="D262" i="3"/>
  <c r="C262" i="3"/>
  <c r="B262" i="3"/>
  <c r="A262" i="3"/>
  <c r="E261" i="3"/>
  <c r="D261" i="3"/>
  <c r="C261" i="3"/>
  <c r="B261" i="3"/>
  <c r="A261" i="3"/>
  <c r="E260" i="3"/>
  <c r="D260" i="3"/>
  <c r="C260" i="3"/>
  <c r="B260" i="3"/>
  <c r="A260" i="3"/>
  <c r="E259" i="3"/>
  <c r="D259" i="3"/>
  <c r="C259" i="3"/>
  <c r="B259" i="3"/>
  <c r="A259" i="3"/>
  <c r="E258" i="3"/>
  <c r="D258" i="3"/>
  <c r="C258" i="3"/>
  <c r="B258" i="3"/>
  <c r="A258" i="3"/>
  <c r="E257" i="3"/>
  <c r="D257" i="3"/>
  <c r="C257" i="3"/>
  <c r="B257" i="3"/>
  <c r="A257" i="3"/>
  <c r="E256" i="3"/>
  <c r="D256" i="3"/>
  <c r="C256" i="3"/>
  <c r="B256" i="3"/>
  <c r="A256" i="3"/>
  <c r="E255" i="3"/>
  <c r="D255" i="3"/>
  <c r="C255" i="3"/>
  <c r="B255" i="3"/>
  <c r="A255" i="3"/>
  <c r="E254" i="3"/>
  <c r="D254" i="3"/>
  <c r="C254" i="3"/>
  <c r="B254" i="3"/>
  <c r="A254" i="3"/>
  <c r="E253" i="3"/>
  <c r="D253" i="3"/>
  <c r="C253" i="3"/>
  <c r="B253" i="3"/>
  <c r="A253" i="3"/>
  <c r="E252" i="3"/>
  <c r="D252" i="3"/>
  <c r="C252" i="3"/>
  <c r="B252" i="3"/>
  <c r="A252" i="3"/>
  <c r="E251" i="3"/>
  <c r="D251" i="3"/>
  <c r="C251" i="3"/>
  <c r="B251" i="3"/>
  <c r="A251" i="3"/>
  <c r="E250" i="3"/>
  <c r="D250" i="3"/>
  <c r="C250" i="3"/>
  <c r="B250" i="3"/>
  <c r="A250" i="3"/>
  <c r="E249" i="3"/>
  <c r="D249" i="3"/>
  <c r="C249" i="3"/>
  <c r="B249" i="3"/>
  <c r="A249" i="3"/>
  <c r="E248" i="3"/>
  <c r="D248" i="3"/>
  <c r="C248" i="3"/>
  <c r="B248" i="3"/>
  <c r="A248" i="3"/>
  <c r="E247" i="3"/>
  <c r="D247" i="3"/>
  <c r="C247" i="3"/>
  <c r="B247" i="3"/>
  <c r="A247" i="3"/>
  <c r="E246" i="3"/>
  <c r="D246" i="3"/>
  <c r="C246" i="3"/>
  <c r="B246" i="3"/>
  <c r="A246" i="3"/>
  <c r="E245" i="3"/>
  <c r="D245" i="3"/>
  <c r="C245" i="3"/>
  <c r="B245" i="3"/>
  <c r="A245" i="3"/>
  <c r="E244" i="3"/>
  <c r="D244" i="3"/>
  <c r="C244" i="3"/>
  <c r="B244" i="3"/>
  <c r="A244" i="3"/>
  <c r="E243" i="3"/>
  <c r="D243" i="3"/>
  <c r="C243" i="3"/>
  <c r="B243" i="3"/>
  <c r="A243" i="3"/>
  <c r="E242" i="3"/>
  <c r="D242" i="3"/>
  <c r="C242" i="3"/>
  <c r="B242" i="3"/>
  <c r="A242" i="3"/>
  <c r="E241" i="3"/>
  <c r="D241" i="3"/>
  <c r="C241" i="3"/>
  <c r="B241" i="3"/>
  <c r="A241" i="3"/>
  <c r="E240" i="3"/>
  <c r="D240" i="3"/>
  <c r="C240" i="3"/>
  <c r="B240" i="3"/>
  <c r="A240" i="3"/>
  <c r="E239" i="3"/>
  <c r="D239" i="3"/>
  <c r="C239" i="3"/>
  <c r="B239" i="3"/>
  <c r="A239" i="3"/>
  <c r="E238" i="3"/>
  <c r="D238" i="3"/>
  <c r="C238" i="3"/>
  <c r="B238" i="3"/>
  <c r="A238" i="3"/>
  <c r="E237" i="3"/>
  <c r="D237" i="3"/>
  <c r="C237" i="3"/>
  <c r="B237" i="3"/>
  <c r="A237" i="3"/>
  <c r="E236" i="3"/>
  <c r="D236" i="3"/>
  <c r="C236" i="3"/>
  <c r="B236" i="3"/>
  <c r="A236" i="3"/>
  <c r="E235" i="3"/>
  <c r="D235" i="3"/>
  <c r="C235" i="3"/>
  <c r="B235" i="3"/>
  <c r="A235" i="3"/>
  <c r="E234" i="3"/>
  <c r="D234" i="3"/>
  <c r="C234" i="3"/>
  <c r="B234" i="3"/>
  <c r="A234" i="3"/>
  <c r="E233" i="3"/>
  <c r="D233" i="3"/>
  <c r="C233" i="3"/>
  <c r="B233" i="3"/>
  <c r="A233" i="3"/>
  <c r="E232" i="3"/>
  <c r="D232" i="3"/>
  <c r="C232" i="3"/>
  <c r="B232" i="3"/>
  <c r="A232" i="3"/>
  <c r="E231" i="3"/>
  <c r="D231" i="3"/>
  <c r="C231" i="3"/>
  <c r="B231" i="3"/>
  <c r="A231" i="3"/>
  <c r="E230" i="3"/>
  <c r="D230" i="3"/>
  <c r="C230" i="3"/>
  <c r="B230" i="3"/>
  <c r="A230" i="3"/>
  <c r="E229" i="3"/>
  <c r="D229" i="3"/>
  <c r="C229" i="3"/>
  <c r="B229" i="3"/>
  <c r="A229" i="3"/>
  <c r="E228" i="3"/>
  <c r="D228" i="3"/>
  <c r="C228" i="3"/>
  <c r="B228" i="3"/>
  <c r="A228" i="3"/>
  <c r="E227" i="3"/>
  <c r="D227" i="3"/>
  <c r="C227" i="3"/>
  <c r="B227" i="3"/>
  <c r="A227" i="3"/>
  <c r="E226" i="3"/>
  <c r="D226" i="3"/>
  <c r="C226" i="3"/>
  <c r="B226" i="3"/>
  <c r="A226" i="3"/>
  <c r="E225" i="3"/>
  <c r="D225" i="3"/>
  <c r="C225" i="3"/>
  <c r="B225" i="3"/>
  <c r="A225" i="3"/>
  <c r="E224" i="3"/>
  <c r="D224" i="3"/>
  <c r="C224" i="3"/>
  <c r="B224" i="3"/>
  <c r="A224" i="3"/>
  <c r="E223" i="3"/>
  <c r="D223" i="3"/>
  <c r="C223" i="3"/>
  <c r="B223" i="3"/>
  <c r="A223" i="3"/>
  <c r="E222" i="3"/>
  <c r="D222" i="3"/>
  <c r="C222" i="3"/>
  <c r="B222" i="3"/>
  <c r="A222" i="3"/>
  <c r="E221" i="3"/>
  <c r="D221" i="3"/>
  <c r="C221" i="3"/>
  <c r="B221" i="3"/>
  <c r="A221" i="3"/>
  <c r="E220" i="3"/>
  <c r="D220" i="3"/>
  <c r="C220" i="3"/>
  <c r="B220" i="3"/>
  <c r="A220" i="3"/>
  <c r="E219" i="3"/>
  <c r="D219" i="3"/>
  <c r="C219" i="3"/>
  <c r="B219" i="3"/>
  <c r="A219" i="3"/>
  <c r="E218" i="3"/>
  <c r="D218" i="3"/>
  <c r="C218" i="3"/>
  <c r="B218" i="3"/>
  <c r="A218" i="3"/>
  <c r="E217" i="3"/>
  <c r="D217" i="3"/>
  <c r="C217" i="3"/>
  <c r="B217" i="3"/>
  <c r="A217" i="3"/>
  <c r="E216" i="3"/>
  <c r="D216" i="3"/>
  <c r="C216" i="3"/>
  <c r="B216" i="3"/>
  <c r="A216" i="3"/>
  <c r="E215" i="3"/>
  <c r="D215" i="3"/>
  <c r="C215" i="3"/>
  <c r="B215" i="3"/>
  <c r="A215" i="3"/>
  <c r="E214" i="3"/>
  <c r="D214" i="3"/>
  <c r="C214" i="3"/>
  <c r="B214" i="3"/>
  <c r="A214" i="3"/>
  <c r="E213" i="3"/>
  <c r="D213" i="3"/>
  <c r="C213" i="3"/>
  <c r="B213" i="3"/>
  <c r="A213" i="3"/>
  <c r="E212" i="3"/>
  <c r="D212" i="3"/>
  <c r="C212" i="3"/>
  <c r="B212" i="3"/>
  <c r="A212" i="3"/>
  <c r="E211" i="3"/>
  <c r="D211" i="3"/>
  <c r="C211" i="3"/>
  <c r="B211" i="3"/>
  <c r="A211" i="3"/>
  <c r="E210" i="3"/>
  <c r="D210" i="3"/>
  <c r="C210" i="3"/>
  <c r="B210" i="3"/>
  <c r="A210" i="3"/>
  <c r="E209" i="3"/>
  <c r="D209" i="3"/>
  <c r="C209" i="3"/>
  <c r="B209" i="3"/>
  <c r="A209" i="3"/>
  <c r="E208" i="3"/>
  <c r="D208" i="3"/>
  <c r="C208" i="3"/>
  <c r="B208" i="3"/>
  <c r="A208" i="3"/>
  <c r="E207" i="3"/>
  <c r="D207" i="3"/>
  <c r="C207" i="3"/>
  <c r="B207" i="3"/>
  <c r="A207" i="3"/>
  <c r="E206" i="3"/>
  <c r="D206" i="3"/>
  <c r="C206" i="3"/>
  <c r="B206" i="3"/>
  <c r="A206" i="3"/>
  <c r="E205" i="3"/>
  <c r="D205" i="3"/>
  <c r="C205" i="3"/>
  <c r="B205" i="3"/>
  <c r="A205" i="3"/>
  <c r="E204" i="3"/>
  <c r="D204" i="3"/>
  <c r="C204" i="3"/>
  <c r="B204" i="3"/>
  <c r="A204" i="3"/>
  <c r="E203" i="3"/>
  <c r="D203" i="3"/>
  <c r="C203" i="3"/>
  <c r="B203" i="3"/>
  <c r="A203" i="3"/>
  <c r="E202" i="3"/>
  <c r="D202" i="3"/>
  <c r="C202" i="3"/>
  <c r="B202" i="3"/>
  <c r="A202" i="3"/>
  <c r="E201" i="3"/>
  <c r="D201" i="3"/>
  <c r="C201" i="3"/>
  <c r="B201" i="3"/>
  <c r="A201" i="3"/>
  <c r="E200" i="3"/>
  <c r="D200" i="3"/>
  <c r="C200" i="3"/>
  <c r="B200" i="3"/>
  <c r="A200" i="3"/>
  <c r="E199" i="3"/>
  <c r="D199" i="3"/>
  <c r="C199" i="3"/>
  <c r="B199" i="3"/>
  <c r="A199" i="3"/>
  <c r="E198" i="3"/>
  <c r="D198" i="3"/>
  <c r="C198" i="3"/>
  <c r="B198" i="3"/>
  <c r="A198" i="3"/>
  <c r="E197" i="3"/>
  <c r="D197" i="3"/>
  <c r="C197" i="3"/>
  <c r="B197" i="3"/>
  <c r="A197" i="3"/>
  <c r="E196" i="3"/>
  <c r="D196" i="3"/>
  <c r="C196" i="3"/>
  <c r="B196" i="3"/>
  <c r="A196" i="3"/>
  <c r="E195" i="3"/>
  <c r="D195" i="3"/>
  <c r="C195" i="3"/>
  <c r="B195" i="3"/>
  <c r="A195" i="3"/>
  <c r="E194" i="3"/>
  <c r="D194" i="3"/>
  <c r="C194" i="3"/>
  <c r="B194" i="3"/>
  <c r="A194" i="3"/>
  <c r="E193" i="3"/>
  <c r="D193" i="3"/>
  <c r="C193" i="3"/>
  <c r="B193" i="3"/>
  <c r="A193" i="3"/>
  <c r="E192" i="3"/>
  <c r="D192" i="3"/>
  <c r="C192" i="3"/>
  <c r="B192" i="3"/>
  <c r="A192" i="3"/>
  <c r="E191" i="3"/>
  <c r="D191" i="3"/>
  <c r="C191" i="3"/>
  <c r="B191" i="3"/>
  <c r="A191" i="3"/>
  <c r="E190" i="3"/>
  <c r="D190" i="3"/>
  <c r="C190" i="3"/>
  <c r="B190" i="3"/>
  <c r="A190" i="3"/>
  <c r="E189" i="3"/>
  <c r="D189" i="3"/>
  <c r="C189" i="3"/>
  <c r="B189" i="3"/>
  <c r="A189" i="3"/>
  <c r="E188" i="3"/>
  <c r="D188" i="3"/>
  <c r="C188" i="3"/>
  <c r="B188" i="3"/>
  <c r="A188" i="3"/>
  <c r="E187" i="3"/>
  <c r="D187" i="3"/>
  <c r="C187" i="3"/>
  <c r="B187" i="3"/>
  <c r="A187" i="3"/>
  <c r="E186" i="3"/>
  <c r="D186" i="3"/>
  <c r="C186" i="3"/>
  <c r="B186" i="3"/>
  <c r="A186" i="3"/>
  <c r="E185" i="3"/>
  <c r="D185" i="3"/>
  <c r="C185" i="3"/>
  <c r="B185" i="3"/>
  <c r="A185" i="3"/>
  <c r="E184" i="3"/>
  <c r="D184" i="3"/>
  <c r="C184" i="3"/>
  <c r="B184" i="3"/>
  <c r="A184" i="3"/>
  <c r="E183" i="3"/>
  <c r="D183" i="3"/>
  <c r="C183" i="3"/>
  <c r="B183" i="3"/>
  <c r="A183" i="3"/>
  <c r="E182" i="3"/>
  <c r="D182" i="3"/>
  <c r="C182" i="3"/>
  <c r="B182" i="3"/>
  <c r="A182" i="3"/>
  <c r="E181" i="3"/>
  <c r="D181" i="3"/>
  <c r="C181" i="3"/>
  <c r="B181" i="3"/>
  <c r="A181" i="3"/>
  <c r="E180" i="3"/>
  <c r="D180" i="3"/>
  <c r="C180" i="3"/>
  <c r="B180" i="3"/>
  <c r="A180" i="3"/>
  <c r="E179" i="3"/>
  <c r="D179" i="3"/>
  <c r="C179" i="3"/>
  <c r="B179" i="3"/>
  <c r="A179" i="3"/>
  <c r="E178" i="3"/>
  <c r="D178" i="3"/>
  <c r="C178" i="3"/>
  <c r="B178" i="3"/>
  <c r="A178" i="3"/>
  <c r="E177" i="3"/>
  <c r="D177" i="3"/>
  <c r="C177" i="3"/>
  <c r="B177" i="3"/>
  <c r="A177" i="3"/>
  <c r="E176" i="3"/>
  <c r="D176" i="3"/>
  <c r="C176" i="3"/>
  <c r="B176" i="3"/>
  <c r="A176" i="3"/>
  <c r="E175" i="3"/>
  <c r="D175" i="3"/>
  <c r="C175" i="3"/>
  <c r="B175" i="3"/>
  <c r="A175" i="3"/>
  <c r="E174" i="3"/>
  <c r="D174" i="3"/>
  <c r="C174" i="3"/>
  <c r="B174" i="3"/>
  <c r="A174" i="3"/>
  <c r="E173" i="3"/>
  <c r="D173" i="3"/>
  <c r="C173" i="3"/>
  <c r="B173" i="3"/>
  <c r="A173" i="3"/>
  <c r="E172" i="3"/>
  <c r="D172" i="3"/>
  <c r="C172" i="3"/>
  <c r="B172" i="3"/>
  <c r="A172" i="3"/>
  <c r="E171" i="3"/>
  <c r="D171" i="3"/>
  <c r="C171" i="3"/>
  <c r="B171" i="3"/>
  <c r="A171" i="3"/>
  <c r="E170" i="3"/>
  <c r="D170" i="3"/>
  <c r="C170" i="3"/>
  <c r="B170" i="3"/>
  <c r="A170" i="3"/>
  <c r="E169" i="3"/>
  <c r="D169" i="3"/>
  <c r="C169" i="3"/>
  <c r="B169" i="3"/>
  <c r="A169" i="3"/>
  <c r="E168" i="3"/>
  <c r="D168" i="3"/>
  <c r="C168" i="3"/>
  <c r="B168" i="3"/>
  <c r="A168" i="3"/>
  <c r="E167" i="3"/>
  <c r="D167" i="3"/>
  <c r="C167" i="3"/>
  <c r="B167" i="3"/>
  <c r="A167" i="3"/>
  <c r="E166" i="3"/>
  <c r="D166" i="3"/>
  <c r="C166" i="3"/>
  <c r="B166" i="3"/>
  <c r="A166" i="3"/>
  <c r="E165" i="3"/>
  <c r="D165" i="3"/>
  <c r="C165" i="3"/>
  <c r="B165" i="3"/>
  <c r="A165" i="3"/>
  <c r="E164" i="3"/>
  <c r="D164" i="3"/>
  <c r="C164" i="3"/>
  <c r="B164" i="3"/>
  <c r="A164" i="3"/>
  <c r="E163" i="3"/>
  <c r="D163" i="3"/>
  <c r="C163" i="3"/>
  <c r="B163" i="3"/>
  <c r="A163" i="3"/>
  <c r="E162" i="3"/>
  <c r="D162" i="3"/>
  <c r="C162" i="3"/>
  <c r="B162" i="3"/>
  <c r="A162" i="3"/>
  <c r="E161" i="3"/>
  <c r="D161" i="3"/>
  <c r="C161" i="3"/>
  <c r="B161" i="3"/>
  <c r="A161" i="3"/>
  <c r="E160" i="3"/>
  <c r="D160" i="3"/>
  <c r="C160" i="3"/>
  <c r="B160" i="3"/>
  <c r="A160" i="3"/>
  <c r="E159" i="3"/>
  <c r="D159" i="3"/>
  <c r="C159" i="3"/>
  <c r="B159" i="3"/>
  <c r="A159" i="3"/>
  <c r="E158" i="3"/>
  <c r="D158" i="3"/>
  <c r="C158" i="3"/>
  <c r="B158" i="3"/>
  <c r="A158" i="3"/>
  <c r="E157" i="3"/>
  <c r="D157" i="3"/>
  <c r="C157" i="3"/>
  <c r="B157" i="3"/>
  <c r="A157" i="3"/>
  <c r="E156" i="3"/>
  <c r="D156" i="3"/>
  <c r="C156" i="3"/>
  <c r="B156" i="3"/>
  <c r="A156" i="3"/>
  <c r="E155" i="3"/>
  <c r="D155" i="3"/>
  <c r="C155" i="3"/>
  <c r="B155" i="3"/>
  <c r="A155" i="3"/>
  <c r="E154" i="3"/>
  <c r="D154" i="3"/>
  <c r="C154" i="3"/>
  <c r="B154" i="3"/>
  <c r="A154" i="3"/>
  <c r="E153" i="3"/>
  <c r="D153" i="3"/>
  <c r="C153" i="3"/>
  <c r="B153" i="3"/>
  <c r="A153" i="3"/>
  <c r="E152" i="3"/>
  <c r="D152" i="3"/>
  <c r="C152" i="3"/>
  <c r="B152" i="3"/>
  <c r="A152" i="3"/>
  <c r="E151" i="3"/>
  <c r="D151" i="3"/>
  <c r="C151" i="3"/>
  <c r="B151" i="3"/>
  <c r="A151" i="3"/>
  <c r="E150" i="3"/>
  <c r="D150" i="3"/>
  <c r="C150" i="3"/>
  <c r="B150" i="3"/>
  <c r="A150" i="3"/>
  <c r="E149" i="3"/>
  <c r="D149" i="3"/>
  <c r="C149" i="3"/>
  <c r="B149" i="3"/>
  <c r="A149" i="3"/>
  <c r="E148" i="3"/>
  <c r="D148" i="3"/>
  <c r="C148" i="3"/>
  <c r="B148" i="3"/>
  <c r="A148" i="3"/>
  <c r="E147" i="3"/>
  <c r="D147" i="3"/>
  <c r="C147" i="3"/>
  <c r="B147" i="3"/>
  <c r="A147" i="3"/>
  <c r="E146" i="3"/>
  <c r="D146" i="3"/>
  <c r="C146" i="3"/>
  <c r="B146" i="3"/>
  <c r="A146" i="3"/>
  <c r="E145" i="3"/>
  <c r="D145" i="3"/>
  <c r="C145" i="3"/>
  <c r="B145" i="3"/>
  <c r="A145" i="3"/>
  <c r="E144" i="3"/>
  <c r="D144" i="3"/>
  <c r="C144" i="3"/>
  <c r="B144" i="3"/>
  <c r="A144" i="3"/>
  <c r="E143" i="3"/>
  <c r="D143" i="3"/>
  <c r="C143" i="3"/>
  <c r="B143" i="3"/>
  <c r="A143" i="3"/>
  <c r="E142" i="3"/>
  <c r="D142" i="3"/>
  <c r="C142" i="3"/>
  <c r="B142" i="3"/>
  <c r="A142" i="3"/>
  <c r="E141" i="3"/>
  <c r="D141" i="3"/>
  <c r="C141" i="3"/>
  <c r="B141" i="3"/>
  <c r="A141" i="3"/>
  <c r="E140" i="3"/>
  <c r="D140" i="3"/>
  <c r="C140" i="3"/>
  <c r="B140" i="3"/>
  <c r="A140" i="3"/>
  <c r="E139" i="3"/>
  <c r="D139" i="3"/>
  <c r="C139" i="3"/>
  <c r="B139" i="3"/>
  <c r="A139" i="3"/>
  <c r="E138" i="3"/>
  <c r="D138" i="3"/>
  <c r="C138" i="3"/>
  <c r="B138" i="3"/>
  <c r="A138" i="3"/>
  <c r="E137" i="3"/>
  <c r="D137" i="3"/>
  <c r="C137" i="3"/>
  <c r="B137" i="3"/>
  <c r="A137" i="3"/>
  <c r="E136" i="3"/>
  <c r="D136" i="3"/>
  <c r="C136" i="3"/>
  <c r="B136" i="3"/>
  <c r="A136" i="3"/>
  <c r="E135" i="3"/>
  <c r="D135" i="3"/>
  <c r="C135" i="3"/>
  <c r="B135" i="3"/>
  <c r="A135" i="3"/>
  <c r="E134" i="3"/>
  <c r="D134" i="3"/>
  <c r="C134" i="3"/>
  <c r="B134" i="3"/>
  <c r="A134" i="3"/>
  <c r="E133" i="3"/>
  <c r="D133" i="3"/>
  <c r="C133" i="3"/>
  <c r="B133" i="3"/>
  <c r="A133" i="3"/>
  <c r="E132" i="3"/>
  <c r="D132" i="3"/>
  <c r="C132" i="3"/>
  <c r="B132" i="3"/>
  <c r="A132" i="3"/>
  <c r="E131" i="3"/>
  <c r="D131" i="3"/>
  <c r="C131" i="3"/>
  <c r="B131" i="3"/>
  <c r="A131" i="3"/>
  <c r="E130" i="3"/>
  <c r="D130" i="3"/>
  <c r="C130" i="3"/>
  <c r="B130" i="3"/>
  <c r="A130" i="3"/>
  <c r="E129" i="3"/>
  <c r="D129" i="3"/>
  <c r="C129" i="3"/>
  <c r="B129" i="3"/>
  <c r="A129" i="3"/>
  <c r="E128" i="3"/>
  <c r="D128" i="3"/>
  <c r="C128" i="3"/>
  <c r="B128" i="3"/>
  <c r="A128" i="3"/>
  <c r="E127" i="3"/>
  <c r="D127" i="3"/>
  <c r="C127" i="3"/>
  <c r="B127" i="3"/>
  <c r="A127" i="3"/>
  <c r="E126" i="3"/>
  <c r="D126" i="3"/>
  <c r="C126" i="3"/>
  <c r="B126" i="3"/>
  <c r="A126" i="3"/>
  <c r="E125" i="3"/>
  <c r="D125" i="3"/>
  <c r="C125" i="3"/>
  <c r="B125" i="3"/>
  <c r="A125" i="3"/>
  <c r="E124" i="3"/>
  <c r="D124" i="3"/>
  <c r="C124" i="3"/>
  <c r="B124" i="3"/>
  <c r="A124" i="3"/>
  <c r="E123" i="3"/>
  <c r="D123" i="3"/>
  <c r="C123" i="3"/>
  <c r="B123" i="3"/>
  <c r="A123" i="3"/>
  <c r="E122" i="3"/>
  <c r="D122" i="3"/>
  <c r="C122" i="3"/>
  <c r="B122" i="3"/>
  <c r="A122" i="3"/>
  <c r="E121" i="3"/>
  <c r="D121" i="3"/>
  <c r="C121" i="3"/>
  <c r="B121" i="3"/>
  <c r="A121" i="3"/>
  <c r="E120" i="3"/>
  <c r="D120" i="3"/>
  <c r="C120" i="3"/>
  <c r="B120" i="3"/>
  <c r="A120" i="3"/>
  <c r="E119" i="3"/>
  <c r="D119" i="3"/>
  <c r="C119" i="3"/>
  <c r="B119" i="3"/>
  <c r="A119" i="3"/>
  <c r="E118" i="3"/>
  <c r="D118" i="3"/>
  <c r="C118" i="3"/>
  <c r="B118" i="3"/>
  <c r="A118" i="3"/>
  <c r="E117" i="3"/>
  <c r="D117" i="3"/>
  <c r="C117" i="3"/>
  <c r="B117" i="3"/>
  <c r="A117" i="3"/>
  <c r="E116" i="3"/>
  <c r="D116" i="3"/>
  <c r="C116" i="3"/>
  <c r="B116" i="3"/>
  <c r="A116" i="3"/>
  <c r="E115" i="3"/>
  <c r="D115" i="3"/>
  <c r="C115" i="3"/>
  <c r="B115" i="3"/>
  <c r="A115" i="3"/>
  <c r="E114" i="3"/>
  <c r="D114" i="3"/>
  <c r="C114" i="3"/>
  <c r="B114" i="3"/>
  <c r="A114" i="3"/>
  <c r="E113" i="3"/>
  <c r="D113" i="3"/>
  <c r="C113" i="3"/>
  <c r="B113" i="3"/>
  <c r="A113" i="3"/>
  <c r="E112" i="3"/>
  <c r="D112" i="3"/>
  <c r="C112" i="3"/>
  <c r="B112" i="3"/>
  <c r="A112" i="3"/>
  <c r="E111" i="3"/>
  <c r="D111" i="3"/>
  <c r="C111" i="3"/>
  <c r="B111" i="3"/>
  <c r="A111" i="3"/>
  <c r="E110" i="3"/>
  <c r="D110" i="3"/>
  <c r="C110" i="3"/>
  <c r="B110" i="3"/>
  <c r="A110" i="3"/>
  <c r="E109" i="3"/>
  <c r="D109" i="3"/>
  <c r="C109" i="3"/>
  <c r="B109" i="3"/>
  <c r="A109" i="3"/>
  <c r="E108" i="3"/>
  <c r="D108" i="3"/>
  <c r="C108" i="3"/>
  <c r="B108" i="3"/>
  <c r="A108" i="3"/>
  <c r="E107" i="3"/>
  <c r="D107" i="3"/>
  <c r="C107" i="3"/>
  <c r="B107" i="3"/>
  <c r="A107" i="3"/>
  <c r="E106" i="3"/>
  <c r="D106" i="3"/>
  <c r="C106" i="3"/>
  <c r="B106" i="3"/>
  <c r="A106" i="3"/>
  <c r="E105" i="3"/>
  <c r="D105" i="3"/>
  <c r="C105" i="3"/>
  <c r="B105" i="3"/>
  <c r="A105" i="3"/>
  <c r="E104" i="3"/>
  <c r="D104" i="3"/>
  <c r="C104" i="3"/>
  <c r="B104" i="3"/>
  <c r="A104" i="3"/>
  <c r="E103" i="3"/>
  <c r="D103" i="3"/>
  <c r="C103" i="3"/>
  <c r="B103" i="3"/>
  <c r="A103" i="3"/>
  <c r="E102" i="3"/>
  <c r="D102" i="3"/>
  <c r="C102" i="3"/>
  <c r="B102" i="3"/>
  <c r="A102" i="3"/>
  <c r="E101" i="3"/>
  <c r="D101" i="3"/>
  <c r="C101" i="3"/>
  <c r="B101" i="3"/>
  <c r="A101" i="3"/>
  <c r="E100" i="3"/>
  <c r="D100" i="3"/>
  <c r="C100" i="3"/>
  <c r="B100" i="3"/>
  <c r="A100" i="3"/>
  <c r="E99" i="3"/>
  <c r="D99" i="3"/>
  <c r="C99" i="3"/>
  <c r="B99" i="3"/>
  <c r="A99" i="3"/>
  <c r="E98" i="3"/>
  <c r="D98" i="3"/>
  <c r="C98" i="3"/>
  <c r="B98" i="3"/>
  <c r="A98" i="3"/>
  <c r="E97" i="3"/>
  <c r="D97" i="3"/>
  <c r="C97" i="3"/>
  <c r="B97" i="3"/>
  <c r="A97" i="3"/>
  <c r="E96" i="3"/>
  <c r="D96" i="3"/>
  <c r="C96" i="3"/>
  <c r="B96" i="3"/>
  <c r="A96" i="3"/>
  <c r="E95" i="3"/>
  <c r="D95" i="3"/>
  <c r="C95" i="3"/>
  <c r="B95" i="3"/>
  <c r="A95" i="3"/>
  <c r="E94" i="3"/>
  <c r="D94" i="3"/>
  <c r="C94" i="3"/>
  <c r="B94" i="3"/>
  <c r="A94" i="3"/>
  <c r="E93" i="3"/>
  <c r="D93" i="3"/>
  <c r="C93" i="3"/>
  <c r="B93" i="3"/>
  <c r="A93" i="3"/>
  <c r="E92" i="3"/>
  <c r="D92" i="3"/>
  <c r="C92" i="3"/>
  <c r="B92" i="3"/>
  <c r="A92" i="3"/>
  <c r="E91" i="3"/>
  <c r="D91" i="3"/>
  <c r="C91" i="3"/>
  <c r="B91" i="3"/>
  <c r="A91" i="3"/>
  <c r="E90" i="3"/>
  <c r="D90" i="3"/>
  <c r="C90" i="3"/>
  <c r="B90" i="3"/>
  <c r="A90" i="3"/>
  <c r="E89" i="3"/>
  <c r="D89" i="3"/>
  <c r="C89" i="3"/>
  <c r="B89" i="3"/>
  <c r="A89" i="3"/>
  <c r="E88" i="3"/>
  <c r="D88" i="3"/>
  <c r="C88" i="3"/>
  <c r="B88" i="3"/>
  <c r="A88" i="3"/>
  <c r="E87" i="3"/>
  <c r="D87" i="3"/>
  <c r="C87" i="3"/>
  <c r="B87" i="3"/>
  <c r="A87" i="3"/>
  <c r="E86" i="3"/>
  <c r="D86" i="3"/>
  <c r="C86" i="3"/>
  <c r="B86" i="3"/>
  <c r="A86" i="3"/>
  <c r="E85" i="3"/>
  <c r="D85" i="3"/>
  <c r="C85" i="3"/>
  <c r="B85" i="3"/>
  <c r="A85" i="3"/>
  <c r="E84" i="3"/>
  <c r="D84" i="3"/>
  <c r="C84" i="3"/>
  <c r="B84" i="3"/>
  <c r="A84" i="3"/>
  <c r="E83" i="3"/>
  <c r="D83" i="3"/>
  <c r="C83" i="3"/>
  <c r="B83" i="3"/>
  <c r="A83" i="3"/>
  <c r="E82" i="3"/>
  <c r="D82" i="3"/>
  <c r="C82" i="3"/>
  <c r="B82" i="3"/>
  <c r="A82" i="3"/>
  <c r="E81" i="3"/>
  <c r="D81" i="3"/>
  <c r="C81" i="3"/>
  <c r="B81" i="3"/>
  <c r="A81" i="3"/>
  <c r="E80" i="3"/>
  <c r="D80" i="3"/>
  <c r="C80" i="3"/>
  <c r="B80" i="3"/>
  <c r="A80" i="3"/>
  <c r="E79" i="3"/>
  <c r="D79" i="3"/>
  <c r="C79" i="3"/>
  <c r="B79" i="3"/>
  <c r="A79" i="3"/>
  <c r="E78" i="3"/>
  <c r="D78" i="3"/>
  <c r="C78" i="3"/>
  <c r="B78" i="3"/>
  <c r="A78" i="3"/>
  <c r="E77" i="3"/>
  <c r="D77" i="3"/>
  <c r="C77" i="3"/>
  <c r="B77" i="3"/>
  <c r="A77" i="3"/>
  <c r="E76" i="3"/>
  <c r="D76" i="3"/>
  <c r="C76" i="3"/>
  <c r="B76" i="3"/>
  <c r="A76" i="3"/>
  <c r="E75" i="3"/>
  <c r="D75" i="3"/>
  <c r="C75" i="3"/>
  <c r="B75" i="3"/>
  <c r="A75" i="3"/>
  <c r="E74" i="3"/>
  <c r="D74" i="3"/>
  <c r="C74" i="3"/>
  <c r="B74" i="3"/>
  <c r="A74" i="3"/>
  <c r="E73" i="3"/>
  <c r="D73" i="3"/>
  <c r="C73" i="3"/>
  <c r="B73" i="3"/>
  <c r="A73" i="3"/>
  <c r="E72" i="3"/>
  <c r="D72" i="3"/>
  <c r="C72" i="3"/>
  <c r="B72" i="3"/>
  <c r="A72" i="3"/>
  <c r="E71" i="3"/>
  <c r="D71" i="3"/>
  <c r="C71" i="3"/>
  <c r="B71" i="3"/>
  <c r="A71" i="3"/>
  <c r="E70" i="3"/>
  <c r="D70" i="3"/>
  <c r="C70" i="3"/>
  <c r="B70" i="3"/>
  <c r="A70" i="3"/>
  <c r="E69" i="3"/>
  <c r="D69" i="3"/>
  <c r="C69" i="3"/>
  <c r="B69" i="3"/>
  <c r="A69" i="3"/>
  <c r="E68" i="3"/>
  <c r="D68" i="3"/>
  <c r="C68" i="3"/>
  <c r="B68" i="3"/>
  <c r="A68" i="3"/>
  <c r="E67" i="3"/>
  <c r="D67" i="3"/>
  <c r="C67" i="3"/>
  <c r="B67" i="3"/>
  <c r="A67" i="3"/>
  <c r="E66" i="3"/>
  <c r="D66" i="3"/>
  <c r="C66" i="3"/>
  <c r="B66" i="3"/>
  <c r="A66" i="3"/>
  <c r="E65" i="3"/>
  <c r="D65" i="3"/>
  <c r="C65" i="3"/>
  <c r="B65" i="3"/>
  <c r="A65" i="3"/>
  <c r="E64" i="3"/>
  <c r="D64" i="3"/>
  <c r="C64" i="3"/>
  <c r="B64" i="3"/>
  <c r="A64" i="3"/>
  <c r="E63" i="3"/>
  <c r="D63" i="3"/>
  <c r="C63" i="3"/>
  <c r="B63" i="3"/>
  <c r="A63" i="3"/>
  <c r="E62" i="3"/>
  <c r="D62" i="3"/>
  <c r="C62" i="3"/>
  <c r="B62" i="3"/>
  <c r="A62" i="3"/>
  <c r="E61" i="3"/>
  <c r="D61" i="3"/>
  <c r="C61" i="3"/>
  <c r="B61" i="3"/>
  <c r="A61" i="3"/>
  <c r="E60" i="3"/>
  <c r="D60" i="3"/>
  <c r="C60" i="3"/>
  <c r="B60" i="3"/>
  <c r="A60" i="3"/>
  <c r="E59" i="3"/>
  <c r="D59" i="3"/>
  <c r="C59" i="3"/>
  <c r="B59" i="3"/>
  <c r="A59" i="3"/>
  <c r="E58" i="3"/>
  <c r="D58" i="3"/>
  <c r="C58" i="3"/>
  <c r="B58" i="3"/>
  <c r="A58" i="3"/>
  <c r="E57" i="3"/>
  <c r="D57" i="3"/>
  <c r="C57" i="3"/>
  <c r="B57" i="3"/>
  <c r="A57" i="3"/>
  <c r="E56" i="3"/>
  <c r="D56" i="3"/>
  <c r="C56" i="3"/>
  <c r="B56" i="3"/>
  <c r="A56" i="3"/>
  <c r="E55" i="3"/>
  <c r="D55" i="3"/>
  <c r="C55" i="3"/>
  <c r="B55" i="3"/>
  <c r="A55" i="3"/>
  <c r="E54" i="3"/>
  <c r="D54" i="3"/>
  <c r="C54" i="3"/>
  <c r="B54" i="3"/>
  <c r="A54" i="3"/>
  <c r="E53" i="3"/>
  <c r="D53" i="3"/>
  <c r="C53" i="3"/>
  <c r="B53" i="3"/>
  <c r="A53" i="3"/>
  <c r="E52" i="3"/>
  <c r="D52" i="3"/>
  <c r="C52" i="3"/>
  <c r="B52" i="3"/>
  <c r="A52" i="3"/>
  <c r="E51" i="3"/>
  <c r="D51" i="3"/>
  <c r="C51" i="3"/>
  <c r="B51" i="3"/>
  <c r="A51" i="3"/>
  <c r="E50" i="3"/>
  <c r="D50" i="3"/>
  <c r="C50" i="3"/>
  <c r="B50" i="3"/>
  <c r="A50" i="3"/>
  <c r="E49" i="3"/>
  <c r="D49" i="3"/>
  <c r="C49" i="3"/>
  <c r="B49" i="3"/>
  <c r="A49" i="3"/>
  <c r="E48" i="3"/>
  <c r="D48" i="3"/>
  <c r="C48" i="3"/>
  <c r="B48" i="3"/>
  <c r="A48" i="3"/>
  <c r="E47" i="3"/>
  <c r="D47" i="3"/>
  <c r="C47" i="3"/>
  <c r="B47" i="3"/>
  <c r="A47" i="3"/>
  <c r="E46" i="3"/>
  <c r="D46" i="3"/>
  <c r="C46" i="3"/>
  <c r="B46" i="3"/>
  <c r="A46" i="3"/>
  <c r="E45" i="3"/>
  <c r="D45" i="3"/>
  <c r="C45" i="3"/>
  <c r="B45" i="3"/>
  <c r="A45" i="3"/>
  <c r="E44" i="3"/>
  <c r="D44" i="3"/>
  <c r="C44" i="3"/>
  <c r="B44" i="3"/>
  <c r="A44" i="3"/>
  <c r="E43" i="3"/>
  <c r="D43" i="3"/>
  <c r="C43" i="3"/>
  <c r="B43" i="3"/>
  <c r="A43" i="3"/>
  <c r="E42" i="3"/>
  <c r="D42" i="3"/>
  <c r="C42" i="3"/>
  <c r="B42" i="3"/>
  <c r="A42" i="3"/>
  <c r="E41" i="3"/>
  <c r="D41" i="3"/>
  <c r="C41" i="3"/>
  <c r="B41" i="3"/>
  <c r="A41" i="3"/>
  <c r="E40" i="3"/>
  <c r="D40" i="3"/>
  <c r="C40" i="3"/>
  <c r="B40" i="3"/>
  <c r="A40" i="3"/>
  <c r="E39" i="3"/>
  <c r="D39" i="3"/>
  <c r="C39" i="3"/>
  <c r="B39" i="3"/>
  <c r="A39" i="3"/>
  <c r="E38" i="3"/>
  <c r="D38" i="3"/>
  <c r="C38" i="3"/>
  <c r="B38" i="3"/>
  <c r="A38" i="3"/>
  <c r="E37" i="3"/>
  <c r="D37" i="3"/>
  <c r="C37" i="3"/>
  <c r="B37" i="3"/>
  <c r="A37" i="3"/>
  <c r="E36" i="3"/>
  <c r="D36" i="3"/>
  <c r="C36" i="3"/>
  <c r="B36" i="3"/>
  <c r="A36" i="3"/>
  <c r="E35" i="3"/>
  <c r="D35" i="3"/>
  <c r="C35" i="3"/>
  <c r="B35" i="3"/>
  <c r="A35" i="3"/>
  <c r="E34" i="3"/>
  <c r="D34" i="3"/>
  <c r="C34" i="3"/>
  <c r="B34" i="3"/>
  <c r="A34" i="3"/>
  <c r="E33" i="3"/>
  <c r="D33" i="3"/>
  <c r="C33" i="3"/>
  <c r="B33" i="3"/>
  <c r="A33" i="3"/>
  <c r="E32" i="3"/>
  <c r="D32" i="3"/>
  <c r="C32" i="3"/>
  <c r="B32" i="3"/>
  <c r="A32" i="3"/>
  <c r="E31" i="3"/>
  <c r="D31" i="3"/>
  <c r="C31" i="3"/>
  <c r="B31" i="3"/>
  <c r="A31" i="3"/>
  <c r="E30" i="3"/>
  <c r="D30" i="3"/>
  <c r="C30" i="3"/>
  <c r="B30" i="3"/>
  <c r="A30" i="3"/>
  <c r="E29" i="3"/>
  <c r="D29" i="3"/>
  <c r="C29" i="3"/>
  <c r="B29" i="3"/>
  <c r="A29" i="3"/>
  <c r="E28" i="3"/>
  <c r="D28" i="3"/>
  <c r="C28" i="3"/>
  <c r="B28" i="3"/>
  <c r="A28" i="3"/>
  <c r="E27" i="3"/>
  <c r="D27" i="3"/>
  <c r="C27" i="3"/>
  <c r="B27" i="3"/>
  <c r="A27" i="3"/>
  <c r="E26" i="3"/>
  <c r="D26" i="3"/>
  <c r="C26" i="3"/>
  <c r="B26" i="3"/>
  <c r="A26" i="3"/>
  <c r="E25" i="3"/>
  <c r="D25" i="3"/>
  <c r="C25" i="3"/>
  <c r="B25" i="3"/>
  <c r="A25" i="3"/>
  <c r="E24" i="3"/>
  <c r="D24" i="3"/>
  <c r="C24" i="3"/>
  <c r="B24" i="3"/>
  <c r="A24" i="3"/>
  <c r="E23" i="3"/>
  <c r="D23" i="3"/>
  <c r="C23" i="3"/>
  <c r="B23" i="3"/>
  <c r="A23" i="3"/>
  <c r="E22" i="3"/>
  <c r="D22" i="3"/>
  <c r="C22" i="3"/>
  <c r="B22" i="3"/>
  <c r="A22" i="3"/>
  <c r="E21" i="3"/>
  <c r="D21" i="3"/>
  <c r="C21" i="3"/>
  <c r="B21" i="3"/>
  <c r="A21" i="3"/>
  <c r="E20" i="3"/>
  <c r="D20" i="3"/>
  <c r="C20" i="3"/>
  <c r="B20" i="3"/>
  <c r="A20" i="3"/>
  <c r="E19" i="3"/>
  <c r="D19" i="3"/>
  <c r="C19" i="3"/>
  <c r="B19" i="3"/>
  <c r="A19" i="3"/>
  <c r="E18" i="3"/>
  <c r="D18" i="3"/>
  <c r="C18" i="3"/>
  <c r="B18" i="3"/>
  <c r="A18" i="3"/>
  <c r="E17" i="3"/>
  <c r="D17" i="3"/>
  <c r="C17" i="3"/>
  <c r="B17" i="3"/>
  <c r="A17" i="3"/>
  <c r="E16" i="3"/>
  <c r="D16" i="3"/>
  <c r="C16" i="3"/>
  <c r="B16" i="3"/>
  <c r="A16" i="3"/>
  <c r="E15" i="3"/>
  <c r="D15" i="3"/>
  <c r="C15" i="3"/>
  <c r="B15" i="3"/>
  <c r="A15" i="3"/>
  <c r="E14" i="3"/>
  <c r="D14" i="3"/>
  <c r="C14" i="3"/>
  <c r="B14" i="3"/>
  <c r="A14" i="3"/>
  <c r="E13" i="3"/>
  <c r="D13" i="3"/>
  <c r="C13" i="3"/>
  <c r="B13" i="3"/>
  <c r="A13" i="3"/>
  <c r="E12" i="3"/>
  <c r="D12" i="3"/>
  <c r="C12" i="3"/>
  <c r="B12" i="3"/>
  <c r="A12" i="3"/>
  <c r="E11" i="3"/>
  <c r="D11" i="3"/>
  <c r="C11" i="3"/>
  <c r="B11" i="3"/>
  <c r="A11" i="3"/>
  <c r="E10" i="3"/>
  <c r="D10" i="3"/>
  <c r="C10" i="3"/>
  <c r="B10" i="3"/>
  <c r="A10" i="3"/>
  <c r="E9" i="3"/>
  <c r="D9" i="3"/>
  <c r="C9" i="3"/>
  <c r="B9" i="3"/>
  <c r="A9" i="3"/>
  <c r="E8" i="3"/>
  <c r="D8" i="3"/>
  <c r="C8" i="3"/>
  <c r="B8" i="3"/>
  <c r="A8" i="3"/>
  <c r="E7" i="3"/>
  <c r="D7" i="3"/>
  <c r="C7" i="3"/>
  <c r="B7" i="3"/>
  <c r="A7" i="3"/>
  <c r="E6" i="3"/>
  <c r="D6" i="3"/>
  <c r="C6" i="3"/>
  <c r="B6" i="3"/>
  <c r="A6" i="3"/>
  <c r="E5" i="3"/>
  <c r="D5" i="3"/>
  <c r="C5" i="3"/>
  <c r="B5" i="3"/>
  <c r="A5" i="3"/>
  <c r="O503" i="2"/>
  <c r="L503" i="2"/>
  <c r="K503" i="2"/>
  <c r="I503" i="2"/>
  <c r="J503" i="2" s="1"/>
  <c r="F503" i="2"/>
  <c r="E503" i="2"/>
  <c r="D503" i="2"/>
  <c r="O502" i="2"/>
  <c r="K502" i="2"/>
  <c r="I502" i="2"/>
  <c r="F502" i="2"/>
  <c r="E502" i="2"/>
  <c r="D502" i="2"/>
  <c r="O501" i="2"/>
  <c r="K501" i="2"/>
  <c r="L501" i="2" s="1"/>
  <c r="I501" i="2"/>
  <c r="J501" i="2" s="1"/>
  <c r="F501" i="2"/>
  <c r="E501" i="2"/>
  <c r="D501" i="2"/>
  <c r="O500" i="2"/>
  <c r="K500" i="2"/>
  <c r="I500" i="2"/>
  <c r="J500" i="2" s="1"/>
  <c r="F500" i="2"/>
  <c r="L500" i="2" s="1"/>
  <c r="E500" i="2"/>
  <c r="D500" i="2"/>
  <c r="O499" i="2"/>
  <c r="K499" i="2"/>
  <c r="I499" i="2"/>
  <c r="F499" i="2"/>
  <c r="L499" i="2" s="1"/>
  <c r="E499" i="2"/>
  <c r="D499" i="2"/>
  <c r="O498" i="2"/>
  <c r="K498" i="2"/>
  <c r="I498" i="2"/>
  <c r="F498" i="2"/>
  <c r="E498" i="2"/>
  <c r="D498" i="2"/>
  <c r="O497" i="2"/>
  <c r="K497" i="2"/>
  <c r="I497" i="2"/>
  <c r="F497" i="2"/>
  <c r="E497" i="2"/>
  <c r="D497" i="2"/>
  <c r="O496" i="2"/>
  <c r="K496" i="2"/>
  <c r="I496" i="2"/>
  <c r="F496" i="2"/>
  <c r="L496" i="2" s="1"/>
  <c r="E496" i="2"/>
  <c r="D496" i="2"/>
  <c r="O495" i="2"/>
  <c r="L495" i="2"/>
  <c r="K495" i="2"/>
  <c r="I495" i="2"/>
  <c r="J495" i="2" s="1"/>
  <c r="F495" i="2"/>
  <c r="E495" i="2"/>
  <c r="D495" i="2"/>
  <c r="O494" i="2"/>
  <c r="K494" i="2"/>
  <c r="I494" i="2"/>
  <c r="F494" i="2"/>
  <c r="E494" i="2"/>
  <c r="D494" i="2"/>
  <c r="O493" i="2"/>
  <c r="K493" i="2"/>
  <c r="I493" i="2"/>
  <c r="J493" i="2" s="1"/>
  <c r="F493" i="2"/>
  <c r="E493" i="2"/>
  <c r="D493" i="2"/>
  <c r="O492" i="2"/>
  <c r="K492" i="2"/>
  <c r="I492" i="2"/>
  <c r="F492" i="2"/>
  <c r="E492" i="2"/>
  <c r="D492" i="2"/>
  <c r="O491" i="2"/>
  <c r="P491" i="2" s="1"/>
  <c r="K491" i="2"/>
  <c r="I491" i="2"/>
  <c r="J491" i="2" s="1"/>
  <c r="F491" i="2"/>
  <c r="E491" i="2"/>
  <c r="D491" i="2"/>
  <c r="O490" i="2"/>
  <c r="K490" i="2"/>
  <c r="I490" i="2"/>
  <c r="F490" i="2"/>
  <c r="E490" i="2"/>
  <c r="D490" i="2"/>
  <c r="O489" i="2"/>
  <c r="K489" i="2"/>
  <c r="I489" i="2"/>
  <c r="J489" i="2" s="1"/>
  <c r="F489" i="2"/>
  <c r="E489" i="2"/>
  <c r="D489" i="2"/>
  <c r="O488" i="2"/>
  <c r="K488" i="2"/>
  <c r="I488" i="2"/>
  <c r="J488" i="2" s="1"/>
  <c r="F488" i="2"/>
  <c r="L488" i="2" s="1"/>
  <c r="E488" i="2"/>
  <c r="D488" i="2"/>
  <c r="O487" i="2"/>
  <c r="K487" i="2"/>
  <c r="I487" i="2"/>
  <c r="F487" i="2"/>
  <c r="L487" i="2" s="1"/>
  <c r="E487" i="2"/>
  <c r="D487" i="2"/>
  <c r="O486" i="2"/>
  <c r="K486" i="2"/>
  <c r="L486" i="2" s="1"/>
  <c r="I486" i="2"/>
  <c r="F486" i="2"/>
  <c r="E486" i="2"/>
  <c r="D486" i="2"/>
  <c r="O485" i="2"/>
  <c r="K485" i="2"/>
  <c r="I485" i="2"/>
  <c r="F485" i="2"/>
  <c r="E485" i="2"/>
  <c r="D485" i="2"/>
  <c r="O484" i="2"/>
  <c r="K484" i="2"/>
  <c r="I484" i="2"/>
  <c r="F484" i="2"/>
  <c r="L484" i="2" s="1"/>
  <c r="E484" i="2"/>
  <c r="D484" i="2"/>
  <c r="O483" i="2"/>
  <c r="L483" i="2"/>
  <c r="K483" i="2"/>
  <c r="I483" i="2"/>
  <c r="J483" i="2" s="1"/>
  <c r="F483" i="2"/>
  <c r="E483" i="2"/>
  <c r="D483" i="2"/>
  <c r="O482" i="2"/>
  <c r="K482" i="2"/>
  <c r="I482" i="2"/>
  <c r="F482" i="2"/>
  <c r="E482" i="2"/>
  <c r="D482" i="2"/>
  <c r="O481" i="2"/>
  <c r="K481" i="2"/>
  <c r="L481" i="2" s="1"/>
  <c r="I481" i="2"/>
  <c r="J481" i="2" s="1"/>
  <c r="F481" i="2"/>
  <c r="E481" i="2"/>
  <c r="D481" i="2"/>
  <c r="O480" i="2"/>
  <c r="K480" i="2"/>
  <c r="I480" i="2"/>
  <c r="J480" i="2" s="1"/>
  <c r="F480" i="2"/>
  <c r="L480" i="2" s="1"/>
  <c r="E480" i="2"/>
  <c r="D480" i="2"/>
  <c r="O479" i="2"/>
  <c r="K479" i="2"/>
  <c r="I479" i="2"/>
  <c r="F479" i="2"/>
  <c r="L479" i="2" s="1"/>
  <c r="E479" i="2"/>
  <c r="D479" i="2"/>
  <c r="O478" i="2"/>
  <c r="K478" i="2"/>
  <c r="I478" i="2"/>
  <c r="F478" i="2"/>
  <c r="E478" i="2"/>
  <c r="D478" i="2"/>
  <c r="O477" i="2"/>
  <c r="K477" i="2"/>
  <c r="I477" i="2"/>
  <c r="F477" i="2"/>
  <c r="E477" i="2"/>
  <c r="D477" i="2"/>
  <c r="O476" i="2"/>
  <c r="P476" i="2" s="1"/>
  <c r="K476" i="2"/>
  <c r="I476" i="2"/>
  <c r="J476" i="2" s="1"/>
  <c r="F476" i="2"/>
  <c r="E476" i="2"/>
  <c r="D476" i="2"/>
  <c r="O475" i="2"/>
  <c r="K475" i="2"/>
  <c r="I475" i="2"/>
  <c r="F475" i="2"/>
  <c r="E475" i="2"/>
  <c r="D475" i="2"/>
  <c r="O474" i="2"/>
  <c r="K474" i="2"/>
  <c r="I474" i="2"/>
  <c r="F474" i="2"/>
  <c r="E474" i="2"/>
  <c r="D474" i="2"/>
  <c r="O473" i="2"/>
  <c r="K473" i="2"/>
  <c r="I473" i="2"/>
  <c r="F473" i="2"/>
  <c r="E473" i="2"/>
  <c r="D473" i="2"/>
  <c r="O472" i="2"/>
  <c r="K472" i="2"/>
  <c r="I472" i="2"/>
  <c r="F472" i="2"/>
  <c r="L472" i="2" s="1"/>
  <c r="E472" i="2"/>
  <c r="D472" i="2"/>
  <c r="O471" i="2"/>
  <c r="L471" i="2"/>
  <c r="K471" i="2"/>
  <c r="I471" i="2"/>
  <c r="J471" i="2" s="1"/>
  <c r="F471" i="2"/>
  <c r="E471" i="2"/>
  <c r="D471" i="2"/>
  <c r="O470" i="2"/>
  <c r="K470" i="2"/>
  <c r="I470" i="2"/>
  <c r="F470" i="2"/>
  <c r="E470" i="2"/>
  <c r="D470" i="2"/>
  <c r="O469" i="2"/>
  <c r="K469" i="2"/>
  <c r="I469" i="2"/>
  <c r="J469" i="2" s="1"/>
  <c r="F469" i="2"/>
  <c r="E469" i="2"/>
  <c r="D469" i="2"/>
  <c r="O468" i="2"/>
  <c r="K468" i="2"/>
  <c r="I468" i="2"/>
  <c r="J468" i="2" s="1"/>
  <c r="F468" i="2"/>
  <c r="L468" i="2" s="1"/>
  <c r="E468" i="2"/>
  <c r="D468" i="2"/>
  <c r="O467" i="2"/>
  <c r="K467" i="2"/>
  <c r="I467" i="2"/>
  <c r="F467" i="2"/>
  <c r="L467" i="2" s="1"/>
  <c r="E467" i="2"/>
  <c r="D467" i="2"/>
  <c r="O466" i="2"/>
  <c r="K466" i="2"/>
  <c r="L466" i="2" s="1"/>
  <c r="I466" i="2"/>
  <c r="F466" i="2"/>
  <c r="E466" i="2"/>
  <c r="D466" i="2"/>
  <c r="O465" i="2"/>
  <c r="K465" i="2"/>
  <c r="I465" i="2"/>
  <c r="F465" i="2"/>
  <c r="E465" i="2"/>
  <c r="D465" i="2"/>
  <c r="O464" i="2"/>
  <c r="K464" i="2"/>
  <c r="I464" i="2"/>
  <c r="F464" i="2"/>
  <c r="L464" i="2" s="1"/>
  <c r="E464" i="2"/>
  <c r="D464" i="2"/>
  <c r="O463" i="2"/>
  <c r="L463" i="2"/>
  <c r="K463" i="2"/>
  <c r="I463" i="2"/>
  <c r="J463" i="2" s="1"/>
  <c r="F463" i="2"/>
  <c r="E463" i="2"/>
  <c r="D463" i="2"/>
  <c r="O462" i="2"/>
  <c r="K462" i="2"/>
  <c r="I462" i="2"/>
  <c r="F462" i="2"/>
  <c r="E462" i="2"/>
  <c r="D462" i="2"/>
  <c r="O461" i="2"/>
  <c r="K461" i="2"/>
  <c r="L461" i="2" s="1"/>
  <c r="I461" i="2"/>
  <c r="J461" i="2" s="1"/>
  <c r="F461" i="2"/>
  <c r="E461" i="2"/>
  <c r="D461" i="2"/>
  <c r="O460" i="2"/>
  <c r="K460" i="2"/>
  <c r="I460" i="2"/>
  <c r="F460" i="2"/>
  <c r="E460" i="2"/>
  <c r="D460" i="2"/>
  <c r="O459" i="2"/>
  <c r="P459" i="2" s="1"/>
  <c r="K459" i="2"/>
  <c r="L459" i="2" s="1"/>
  <c r="I459" i="2"/>
  <c r="J459" i="2" s="1"/>
  <c r="F459" i="2"/>
  <c r="E459" i="2"/>
  <c r="D459" i="2"/>
  <c r="O458" i="2"/>
  <c r="K458" i="2"/>
  <c r="I458" i="2"/>
  <c r="F458" i="2"/>
  <c r="E458" i="2"/>
  <c r="D458" i="2"/>
  <c r="O457" i="2"/>
  <c r="K457" i="2"/>
  <c r="L457" i="2" s="1"/>
  <c r="I457" i="2"/>
  <c r="F457" i="2"/>
  <c r="E457" i="2"/>
  <c r="D457" i="2"/>
  <c r="O456" i="2"/>
  <c r="K456" i="2"/>
  <c r="I456" i="2"/>
  <c r="J456" i="2" s="1"/>
  <c r="F456" i="2"/>
  <c r="L456" i="2" s="1"/>
  <c r="E456" i="2"/>
  <c r="D456" i="2"/>
  <c r="O455" i="2"/>
  <c r="P455" i="2" s="1"/>
  <c r="K455" i="2"/>
  <c r="L455" i="2" s="1"/>
  <c r="I455" i="2"/>
  <c r="F455" i="2"/>
  <c r="E455" i="2"/>
  <c r="D455" i="2"/>
  <c r="O454" i="2"/>
  <c r="K454" i="2"/>
  <c r="I454" i="2"/>
  <c r="J454" i="2" s="1"/>
  <c r="F454" i="2"/>
  <c r="E454" i="2"/>
  <c r="D454" i="2"/>
  <c r="O453" i="2"/>
  <c r="K453" i="2"/>
  <c r="I453" i="2"/>
  <c r="F453" i="2"/>
  <c r="E453" i="2"/>
  <c r="D453" i="2"/>
  <c r="O452" i="2"/>
  <c r="K452" i="2"/>
  <c r="I452" i="2"/>
  <c r="J452" i="2" s="1"/>
  <c r="F452" i="2"/>
  <c r="E452" i="2"/>
  <c r="D452" i="2"/>
  <c r="O451" i="2"/>
  <c r="K451" i="2"/>
  <c r="I451" i="2"/>
  <c r="F451" i="2"/>
  <c r="E451" i="2"/>
  <c r="D451" i="2"/>
  <c r="O450" i="2"/>
  <c r="K450" i="2"/>
  <c r="I450" i="2"/>
  <c r="J450" i="2" s="1"/>
  <c r="F450" i="2"/>
  <c r="E450" i="2"/>
  <c r="D450" i="2"/>
  <c r="O449" i="2"/>
  <c r="K449" i="2"/>
  <c r="I449" i="2"/>
  <c r="F449" i="2"/>
  <c r="L449" i="2" s="1"/>
  <c r="E449" i="2"/>
  <c r="D449" i="2"/>
  <c r="O448" i="2"/>
  <c r="P448" i="2" s="1"/>
  <c r="K448" i="2"/>
  <c r="I448" i="2"/>
  <c r="J448" i="2" s="1"/>
  <c r="F448" i="2"/>
  <c r="E448" i="2"/>
  <c r="D448" i="2"/>
  <c r="O447" i="2"/>
  <c r="K447" i="2"/>
  <c r="I447" i="2"/>
  <c r="F447" i="2"/>
  <c r="L447" i="2" s="1"/>
  <c r="E447" i="2"/>
  <c r="D447" i="2"/>
  <c r="O446" i="2"/>
  <c r="P446" i="2" s="1"/>
  <c r="K446" i="2"/>
  <c r="I446" i="2"/>
  <c r="F446" i="2"/>
  <c r="E446" i="2"/>
  <c r="D446" i="2"/>
  <c r="O445" i="2"/>
  <c r="K445" i="2"/>
  <c r="I445" i="2"/>
  <c r="F445" i="2"/>
  <c r="E445" i="2"/>
  <c r="D445" i="2"/>
  <c r="O444" i="2"/>
  <c r="P444" i="2" s="1"/>
  <c r="K444" i="2"/>
  <c r="I444" i="2"/>
  <c r="F444" i="2"/>
  <c r="E444" i="2"/>
  <c r="D444" i="2"/>
  <c r="O443" i="2"/>
  <c r="K443" i="2"/>
  <c r="I443" i="2"/>
  <c r="F443" i="2"/>
  <c r="E443" i="2"/>
  <c r="D443" i="2"/>
  <c r="O442" i="2"/>
  <c r="P442" i="2" s="1"/>
  <c r="K442" i="2"/>
  <c r="I442" i="2"/>
  <c r="F442" i="2"/>
  <c r="E442" i="2"/>
  <c r="D442" i="2"/>
  <c r="O441" i="2"/>
  <c r="K441" i="2"/>
  <c r="I441" i="2"/>
  <c r="F441" i="2"/>
  <c r="E441" i="2"/>
  <c r="D441" i="2"/>
  <c r="O440" i="2"/>
  <c r="P440" i="2" s="1"/>
  <c r="K440" i="2"/>
  <c r="I440" i="2"/>
  <c r="F440" i="2"/>
  <c r="E440" i="2"/>
  <c r="D440" i="2"/>
  <c r="O439" i="2"/>
  <c r="K439" i="2"/>
  <c r="I439" i="2"/>
  <c r="F439" i="2"/>
  <c r="L439" i="2" s="1"/>
  <c r="E439" i="2"/>
  <c r="D439" i="2"/>
  <c r="O438" i="2"/>
  <c r="K438" i="2"/>
  <c r="I438" i="2"/>
  <c r="F438" i="2"/>
  <c r="E438" i="2"/>
  <c r="D438" i="2"/>
  <c r="O437" i="2"/>
  <c r="L437" i="2"/>
  <c r="K437" i="2"/>
  <c r="I437" i="2"/>
  <c r="F437" i="2"/>
  <c r="E437" i="2"/>
  <c r="D437" i="2"/>
  <c r="O436" i="2"/>
  <c r="K436" i="2"/>
  <c r="I436" i="2"/>
  <c r="J436" i="2" s="1"/>
  <c r="F436" i="2"/>
  <c r="E436" i="2"/>
  <c r="D436" i="2"/>
  <c r="O435" i="2"/>
  <c r="K435" i="2"/>
  <c r="I435" i="2"/>
  <c r="F435" i="2"/>
  <c r="L435" i="2" s="1"/>
  <c r="E435" i="2"/>
  <c r="D435" i="2"/>
  <c r="O434" i="2"/>
  <c r="P434" i="2" s="1"/>
  <c r="K434" i="2"/>
  <c r="L434" i="2" s="1"/>
  <c r="I434" i="2"/>
  <c r="J434" i="2" s="1"/>
  <c r="F434" i="2"/>
  <c r="E434" i="2"/>
  <c r="D434" i="2"/>
  <c r="O433" i="2"/>
  <c r="K433" i="2"/>
  <c r="I433" i="2"/>
  <c r="F433" i="2"/>
  <c r="E433" i="2"/>
  <c r="D433" i="2"/>
  <c r="O432" i="2"/>
  <c r="P432" i="2" s="1"/>
  <c r="K432" i="2"/>
  <c r="L432" i="2" s="1"/>
  <c r="I432" i="2"/>
  <c r="J432" i="2" s="1"/>
  <c r="F432" i="2"/>
  <c r="E432" i="2"/>
  <c r="D432" i="2"/>
  <c r="O431" i="2"/>
  <c r="K431" i="2"/>
  <c r="I431" i="2"/>
  <c r="F431" i="2"/>
  <c r="E431" i="2"/>
  <c r="D431" i="2"/>
  <c r="O430" i="2"/>
  <c r="P430" i="2" s="1"/>
  <c r="K430" i="2"/>
  <c r="L430" i="2" s="1"/>
  <c r="I430" i="2"/>
  <c r="J430" i="2" s="1"/>
  <c r="F430" i="2"/>
  <c r="E430" i="2"/>
  <c r="D430" i="2"/>
  <c r="O429" i="2"/>
  <c r="K429" i="2"/>
  <c r="I429" i="2"/>
  <c r="F429" i="2"/>
  <c r="E429" i="2"/>
  <c r="D429" i="2"/>
  <c r="O428" i="2"/>
  <c r="P428" i="2" s="1"/>
  <c r="K428" i="2"/>
  <c r="L428" i="2" s="1"/>
  <c r="I428" i="2"/>
  <c r="J428" i="2" s="1"/>
  <c r="F428" i="2"/>
  <c r="E428" i="2"/>
  <c r="D428" i="2"/>
  <c r="O427" i="2"/>
  <c r="K427" i="2"/>
  <c r="I427" i="2"/>
  <c r="F427" i="2"/>
  <c r="E427" i="2"/>
  <c r="D427" i="2"/>
  <c r="O426" i="2"/>
  <c r="P426" i="2" s="1"/>
  <c r="K426" i="2"/>
  <c r="L426" i="2" s="1"/>
  <c r="I426" i="2"/>
  <c r="J426" i="2" s="1"/>
  <c r="F426" i="2"/>
  <c r="E426" i="2"/>
  <c r="D426" i="2"/>
  <c r="O425" i="2"/>
  <c r="K425" i="2"/>
  <c r="I425" i="2"/>
  <c r="F425" i="2"/>
  <c r="E425" i="2"/>
  <c r="D425" i="2"/>
  <c r="O424" i="2"/>
  <c r="P424" i="2" s="1"/>
  <c r="K424" i="2"/>
  <c r="L424" i="2" s="1"/>
  <c r="I424" i="2"/>
  <c r="J424" i="2" s="1"/>
  <c r="F424" i="2"/>
  <c r="E424" i="2"/>
  <c r="D424" i="2"/>
  <c r="O423" i="2"/>
  <c r="K423" i="2"/>
  <c r="I423" i="2"/>
  <c r="F423" i="2"/>
  <c r="E423" i="2"/>
  <c r="D423" i="2"/>
  <c r="O422" i="2"/>
  <c r="P422" i="2" s="1"/>
  <c r="K422" i="2"/>
  <c r="L422" i="2" s="1"/>
  <c r="I422" i="2"/>
  <c r="J422" i="2" s="1"/>
  <c r="F422" i="2"/>
  <c r="E422" i="2"/>
  <c r="D422" i="2"/>
  <c r="O421" i="2"/>
  <c r="K421" i="2"/>
  <c r="I421" i="2"/>
  <c r="F421" i="2"/>
  <c r="E421" i="2"/>
  <c r="D421" i="2"/>
  <c r="O420" i="2"/>
  <c r="P420" i="2" s="1"/>
  <c r="K420" i="2"/>
  <c r="L420" i="2" s="1"/>
  <c r="I420" i="2"/>
  <c r="J420" i="2" s="1"/>
  <c r="F420" i="2"/>
  <c r="E420" i="2"/>
  <c r="D420" i="2"/>
  <c r="O419" i="2"/>
  <c r="K419" i="2"/>
  <c r="I419" i="2"/>
  <c r="F419" i="2"/>
  <c r="L419" i="2" s="1"/>
  <c r="E419" i="2"/>
  <c r="D419" i="2"/>
  <c r="O418" i="2"/>
  <c r="P418" i="2" s="1"/>
  <c r="K418" i="2"/>
  <c r="L418" i="2" s="1"/>
  <c r="I418" i="2"/>
  <c r="F418" i="2"/>
  <c r="E418" i="2"/>
  <c r="D418" i="2"/>
  <c r="O417" i="2"/>
  <c r="K417" i="2"/>
  <c r="I417" i="2"/>
  <c r="F417" i="2"/>
  <c r="E417" i="2"/>
  <c r="D417" i="2"/>
  <c r="O416" i="2"/>
  <c r="P416" i="2" s="1"/>
  <c r="K416" i="2"/>
  <c r="L416" i="2" s="1"/>
  <c r="I416" i="2"/>
  <c r="F416" i="2"/>
  <c r="E416" i="2"/>
  <c r="D416" i="2"/>
  <c r="O415" i="2"/>
  <c r="K415" i="2"/>
  <c r="I415" i="2"/>
  <c r="F415" i="2"/>
  <c r="E415" i="2"/>
  <c r="D415" i="2"/>
  <c r="O414" i="2"/>
  <c r="P414" i="2" s="1"/>
  <c r="K414" i="2"/>
  <c r="L414" i="2" s="1"/>
  <c r="I414" i="2"/>
  <c r="F414" i="2"/>
  <c r="E414" i="2"/>
  <c r="D414" i="2"/>
  <c r="O413" i="2"/>
  <c r="K413" i="2"/>
  <c r="I413" i="2"/>
  <c r="F413" i="2"/>
  <c r="L413" i="2" s="1"/>
  <c r="E413" i="2"/>
  <c r="D413" i="2"/>
  <c r="O412" i="2"/>
  <c r="K412" i="2"/>
  <c r="I412" i="2"/>
  <c r="F412" i="2"/>
  <c r="E412" i="2"/>
  <c r="D412" i="2"/>
  <c r="O411" i="2"/>
  <c r="L411" i="2"/>
  <c r="K411" i="2"/>
  <c r="I411" i="2"/>
  <c r="F411" i="2"/>
  <c r="E411" i="2"/>
  <c r="D411" i="2"/>
  <c r="O410" i="2"/>
  <c r="K410" i="2"/>
  <c r="I410" i="2"/>
  <c r="J410" i="2" s="1"/>
  <c r="F410" i="2"/>
  <c r="E410" i="2"/>
  <c r="D410" i="2"/>
  <c r="O409" i="2"/>
  <c r="K409" i="2"/>
  <c r="I409" i="2"/>
  <c r="F409" i="2"/>
  <c r="E409" i="2"/>
  <c r="D409" i="2"/>
  <c r="O408" i="2"/>
  <c r="K408" i="2"/>
  <c r="I408" i="2"/>
  <c r="J408" i="2" s="1"/>
  <c r="F408" i="2"/>
  <c r="E408" i="2"/>
  <c r="D408" i="2"/>
  <c r="O407" i="2"/>
  <c r="K407" i="2"/>
  <c r="I407" i="2"/>
  <c r="F407" i="2"/>
  <c r="E407" i="2"/>
  <c r="D407" i="2"/>
  <c r="O406" i="2"/>
  <c r="K406" i="2"/>
  <c r="I406" i="2"/>
  <c r="J406" i="2" s="1"/>
  <c r="F406" i="2"/>
  <c r="E406" i="2"/>
  <c r="D406" i="2"/>
  <c r="O405" i="2"/>
  <c r="K405" i="2"/>
  <c r="I405" i="2"/>
  <c r="F405" i="2"/>
  <c r="L405" i="2" s="1"/>
  <c r="E405" i="2"/>
  <c r="D405" i="2"/>
  <c r="O404" i="2"/>
  <c r="P404" i="2" s="1"/>
  <c r="K404" i="2"/>
  <c r="I404" i="2"/>
  <c r="J404" i="2" s="1"/>
  <c r="F404" i="2"/>
  <c r="E404" i="2"/>
  <c r="D404" i="2"/>
  <c r="O403" i="2"/>
  <c r="K403" i="2"/>
  <c r="I403" i="2"/>
  <c r="F403" i="2"/>
  <c r="L403" i="2" s="1"/>
  <c r="E403" i="2"/>
  <c r="D403" i="2"/>
  <c r="O402" i="2"/>
  <c r="P402" i="2" s="1"/>
  <c r="K402" i="2"/>
  <c r="I402" i="2"/>
  <c r="F402" i="2"/>
  <c r="E402" i="2"/>
  <c r="D402" i="2"/>
  <c r="O401" i="2"/>
  <c r="K401" i="2"/>
  <c r="I401" i="2"/>
  <c r="F401" i="2"/>
  <c r="E401" i="2"/>
  <c r="D401" i="2"/>
  <c r="O400" i="2"/>
  <c r="P400" i="2" s="1"/>
  <c r="K400" i="2"/>
  <c r="I400" i="2"/>
  <c r="F400" i="2"/>
  <c r="E400" i="2"/>
  <c r="D400" i="2"/>
  <c r="O399" i="2"/>
  <c r="K399" i="2"/>
  <c r="I399" i="2"/>
  <c r="F399" i="2"/>
  <c r="E399" i="2"/>
  <c r="D399" i="2"/>
  <c r="O398" i="2"/>
  <c r="P398" i="2" s="1"/>
  <c r="K398" i="2"/>
  <c r="I398" i="2"/>
  <c r="F398" i="2"/>
  <c r="E398" i="2"/>
  <c r="D398" i="2"/>
  <c r="O397" i="2"/>
  <c r="K397" i="2"/>
  <c r="L397" i="2" s="1"/>
  <c r="I397" i="2"/>
  <c r="F397" i="2"/>
  <c r="P397" i="2" s="1"/>
  <c r="E397" i="2"/>
  <c r="D397" i="2"/>
  <c r="O396" i="2"/>
  <c r="K396" i="2"/>
  <c r="I396" i="2"/>
  <c r="F396" i="2"/>
  <c r="E396" i="2"/>
  <c r="D396" i="2"/>
  <c r="O395" i="2"/>
  <c r="P395" i="2" s="1"/>
  <c r="K395" i="2"/>
  <c r="L395" i="2" s="1"/>
  <c r="I395" i="2"/>
  <c r="F395" i="2"/>
  <c r="E395" i="2"/>
  <c r="D395" i="2"/>
  <c r="O394" i="2"/>
  <c r="K394" i="2"/>
  <c r="I394" i="2"/>
  <c r="F394" i="2"/>
  <c r="E394" i="2"/>
  <c r="D394" i="2"/>
  <c r="O393" i="2"/>
  <c r="K393" i="2"/>
  <c r="I393" i="2"/>
  <c r="F393" i="2"/>
  <c r="E393" i="2"/>
  <c r="D393" i="2"/>
  <c r="O392" i="2"/>
  <c r="K392" i="2"/>
  <c r="I392" i="2"/>
  <c r="F392" i="2"/>
  <c r="E392" i="2"/>
  <c r="D392" i="2"/>
  <c r="O391" i="2"/>
  <c r="K391" i="2"/>
  <c r="I391" i="2"/>
  <c r="F391" i="2"/>
  <c r="E391" i="2"/>
  <c r="D391" i="2"/>
  <c r="O390" i="2"/>
  <c r="K390" i="2"/>
  <c r="I390" i="2"/>
  <c r="F390" i="2"/>
  <c r="E390" i="2"/>
  <c r="D390" i="2"/>
  <c r="O389" i="2"/>
  <c r="K389" i="2"/>
  <c r="I389" i="2"/>
  <c r="F389" i="2"/>
  <c r="L389" i="2" s="1"/>
  <c r="E389" i="2"/>
  <c r="D389" i="2"/>
  <c r="O388" i="2"/>
  <c r="K388" i="2"/>
  <c r="I388" i="2"/>
  <c r="F388" i="2"/>
  <c r="E388" i="2"/>
  <c r="D388" i="2"/>
  <c r="O387" i="2"/>
  <c r="K387" i="2"/>
  <c r="I387" i="2"/>
  <c r="F387" i="2"/>
  <c r="L387" i="2" s="1"/>
  <c r="E387" i="2"/>
  <c r="D387" i="2"/>
  <c r="O386" i="2"/>
  <c r="K386" i="2"/>
  <c r="L386" i="2" s="1"/>
  <c r="I386" i="2"/>
  <c r="F386" i="2"/>
  <c r="E386" i="2"/>
  <c r="D386" i="2"/>
  <c r="O385" i="2"/>
  <c r="K385" i="2"/>
  <c r="I385" i="2"/>
  <c r="F385" i="2"/>
  <c r="E385" i="2"/>
  <c r="D385" i="2"/>
  <c r="O384" i="2"/>
  <c r="K384" i="2"/>
  <c r="L384" i="2" s="1"/>
  <c r="I384" i="2"/>
  <c r="F384" i="2"/>
  <c r="E384" i="2"/>
  <c r="D384" i="2"/>
  <c r="O383" i="2"/>
  <c r="K383" i="2"/>
  <c r="I383" i="2"/>
  <c r="F383" i="2"/>
  <c r="E383" i="2"/>
  <c r="D383" i="2"/>
  <c r="O382" i="2"/>
  <c r="K382" i="2"/>
  <c r="L382" i="2" s="1"/>
  <c r="I382" i="2"/>
  <c r="F382" i="2"/>
  <c r="E382" i="2"/>
  <c r="D382" i="2"/>
  <c r="O381" i="2"/>
  <c r="K381" i="2"/>
  <c r="I381" i="2"/>
  <c r="F381" i="2"/>
  <c r="E381" i="2"/>
  <c r="D381" i="2"/>
  <c r="O380" i="2"/>
  <c r="K380" i="2"/>
  <c r="L380" i="2" s="1"/>
  <c r="I380" i="2"/>
  <c r="F380" i="2"/>
  <c r="E380" i="2"/>
  <c r="D380" i="2"/>
  <c r="O379" i="2"/>
  <c r="K379" i="2"/>
  <c r="I379" i="2"/>
  <c r="F379" i="2"/>
  <c r="L379" i="2" s="1"/>
  <c r="E379" i="2"/>
  <c r="D379" i="2"/>
  <c r="O378" i="2"/>
  <c r="K378" i="2"/>
  <c r="L378" i="2" s="1"/>
  <c r="I378" i="2"/>
  <c r="F378" i="2"/>
  <c r="E378" i="2"/>
  <c r="D378" i="2"/>
  <c r="O377" i="2"/>
  <c r="L377" i="2"/>
  <c r="K377" i="2"/>
  <c r="I377" i="2"/>
  <c r="F377" i="2"/>
  <c r="E377" i="2"/>
  <c r="D377" i="2"/>
  <c r="O376" i="2"/>
  <c r="K376" i="2"/>
  <c r="I376" i="2"/>
  <c r="F376" i="2"/>
  <c r="E376" i="2"/>
  <c r="D376" i="2"/>
  <c r="O375" i="2"/>
  <c r="K375" i="2"/>
  <c r="I375" i="2"/>
  <c r="F375" i="2"/>
  <c r="P375" i="2" s="1"/>
  <c r="E375" i="2"/>
  <c r="D375" i="2"/>
  <c r="O374" i="2"/>
  <c r="K374" i="2"/>
  <c r="I374" i="2"/>
  <c r="F374" i="2"/>
  <c r="E374" i="2"/>
  <c r="D374" i="2"/>
  <c r="O373" i="2"/>
  <c r="K373" i="2"/>
  <c r="I373" i="2"/>
  <c r="F373" i="2"/>
  <c r="E373" i="2"/>
  <c r="D373" i="2"/>
  <c r="O372" i="2"/>
  <c r="K372" i="2"/>
  <c r="I372" i="2"/>
  <c r="F372" i="2"/>
  <c r="E372" i="2"/>
  <c r="D372" i="2"/>
  <c r="O371" i="2"/>
  <c r="K371" i="2"/>
  <c r="I371" i="2"/>
  <c r="F371" i="2"/>
  <c r="L371" i="2" s="1"/>
  <c r="E371" i="2"/>
  <c r="D371" i="2"/>
  <c r="O370" i="2"/>
  <c r="K370" i="2"/>
  <c r="I370" i="2"/>
  <c r="F370" i="2"/>
  <c r="E370" i="2"/>
  <c r="D370" i="2"/>
  <c r="O369" i="2"/>
  <c r="K369" i="2"/>
  <c r="I369" i="2"/>
  <c r="F369" i="2"/>
  <c r="L369" i="2" s="1"/>
  <c r="E369" i="2"/>
  <c r="D369" i="2"/>
  <c r="O368" i="2"/>
  <c r="K368" i="2"/>
  <c r="I368" i="2"/>
  <c r="F368" i="2"/>
  <c r="E368" i="2"/>
  <c r="D368" i="2"/>
  <c r="O367" i="2"/>
  <c r="K367" i="2"/>
  <c r="I367" i="2"/>
  <c r="F367" i="2"/>
  <c r="E367" i="2"/>
  <c r="D367" i="2"/>
  <c r="O366" i="2"/>
  <c r="K366" i="2"/>
  <c r="I366" i="2"/>
  <c r="F366" i="2"/>
  <c r="E366" i="2"/>
  <c r="D366" i="2"/>
  <c r="O365" i="2"/>
  <c r="K365" i="2"/>
  <c r="I365" i="2"/>
  <c r="F365" i="2"/>
  <c r="L365" i="2" s="1"/>
  <c r="E365" i="2"/>
  <c r="D365" i="2"/>
  <c r="O364" i="2"/>
  <c r="K364" i="2"/>
  <c r="I364" i="2"/>
  <c r="F364" i="2"/>
  <c r="E364" i="2"/>
  <c r="D364" i="2"/>
  <c r="O363" i="2"/>
  <c r="L363" i="2"/>
  <c r="K363" i="2"/>
  <c r="I363" i="2"/>
  <c r="F363" i="2"/>
  <c r="E363" i="2"/>
  <c r="D363" i="2"/>
  <c r="O362" i="2"/>
  <c r="K362" i="2"/>
  <c r="I362" i="2"/>
  <c r="F362" i="2"/>
  <c r="E362" i="2"/>
  <c r="D362" i="2"/>
  <c r="O361" i="2"/>
  <c r="K361" i="2"/>
  <c r="I361" i="2"/>
  <c r="J361" i="2" s="1"/>
  <c r="F361" i="2"/>
  <c r="E361" i="2"/>
  <c r="D361" i="2"/>
  <c r="O360" i="2"/>
  <c r="K360" i="2"/>
  <c r="I360" i="2"/>
  <c r="F360" i="2"/>
  <c r="E360" i="2"/>
  <c r="D360" i="2"/>
  <c r="O359" i="2"/>
  <c r="K359" i="2"/>
  <c r="I359" i="2"/>
  <c r="F359" i="2"/>
  <c r="E359" i="2"/>
  <c r="D359" i="2"/>
  <c r="O358" i="2"/>
  <c r="K358" i="2"/>
  <c r="I358" i="2"/>
  <c r="F358" i="2"/>
  <c r="E358" i="2"/>
  <c r="D358" i="2"/>
  <c r="O357" i="2"/>
  <c r="P357" i="2" s="1"/>
  <c r="K357" i="2"/>
  <c r="L357" i="2" s="1"/>
  <c r="I357" i="2"/>
  <c r="F357" i="2"/>
  <c r="E357" i="2"/>
  <c r="D357" i="2"/>
  <c r="O356" i="2"/>
  <c r="K356" i="2"/>
  <c r="I356" i="2"/>
  <c r="F356" i="2"/>
  <c r="E356" i="2"/>
  <c r="D356" i="2"/>
  <c r="O355" i="2"/>
  <c r="K355" i="2"/>
  <c r="I355" i="2"/>
  <c r="F355" i="2"/>
  <c r="E355" i="2"/>
  <c r="D355" i="2"/>
  <c r="O354" i="2"/>
  <c r="K354" i="2"/>
  <c r="I354" i="2"/>
  <c r="F354" i="2"/>
  <c r="E354" i="2"/>
  <c r="D354" i="2"/>
  <c r="O353" i="2"/>
  <c r="K353" i="2"/>
  <c r="I353" i="2"/>
  <c r="F353" i="2"/>
  <c r="E353" i="2"/>
  <c r="D353" i="2"/>
  <c r="O352" i="2"/>
  <c r="K352" i="2"/>
  <c r="I352" i="2"/>
  <c r="F352" i="2"/>
  <c r="E352" i="2"/>
  <c r="D352" i="2"/>
  <c r="O351" i="2"/>
  <c r="K351" i="2"/>
  <c r="I351" i="2"/>
  <c r="J351" i="2" s="1"/>
  <c r="F351" i="2"/>
  <c r="E351" i="2"/>
  <c r="D351" i="2"/>
  <c r="O350" i="2"/>
  <c r="K350" i="2"/>
  <c r="I350" i="2"/>
  <c r="F350" i="2"/>
  <c r="E350" i="2"/>
  <c r="D350" i="2"/>
  <c r="O349" i="2"/>
  <c r="P349" i="2" s="1"/>
  <c r="K349" i="2"/>
  <c r="L349" i="2" s="1"/>
  <c r="I349" i="2"/>
  <c r="F349" i="2"/>
  <c r="E349" i="2"/>
  <c r="D349" i="2"/>
  <c r="O348" i="2"/>
  <c r="K348" i="2"/>
  <c r="I348" i="2"/>
  <c r="F348" i="2"/>
  <c r="E348" i="2"/>
  <c r="D348" i="2"/>
  <c r="O347" i="2"/>
  <c r="P347" i="2" s="1"/>
  <c r="K347" i="2"/>
  <c r="L347" i="2" s="1"/>
  <c r="I347" i="2"/>
  <c r="F347" i="2"/>
  <c r="E347" i="2"/>
  <c r="D347" i="2"/>
  <c r="O346" i="2"/>
  <c r="K346" i="2"/>
  <c r="I346" i="2"/>
  <c r="F346" i="2"/>
  <c r="E346" i="2"/>
  <c r="D346" i="2"/>
  <c r="O345" i="2"/>
  <c r="K345" i="2"/>
  <c r="I345" i="2"/>
  <c r="F345" i="2"/>
  <c r="E345" i="2"/>
  <c r="D345" i="2"/>
  <c r="O344" i="2"/>
  <c r="K344" i="2"/>
  <c r="I344" i="2"/>
  <c r="F344" i="2"/>
  <c r="E344" i="2"/>
  <c r="D344" i="2"/>
  <c r="O343" i="2"/>
  <c r="K343" i="2"/>
  <c r="I343" i="2"/>
  <c r="F343" i="2"/>
  <c r="E343" i="2"/>
  <c r="D343" i="2"/>
  <c r="O342" i="2"/>
  <c r="K342" i="2"/>
  <c r="I342" i="2"/>
  <c r="F342" i="2"/>
  <c r="E342" i="2"/>
  <c r="D342" i="2"/>
  <c r="O341" i="2"/>
  <c r="P341" i="2" s="1"/>
  <c r="K341" i="2"/>
  <c r="L341" i="2" s="1"/>
  <c r="I341" i="2"/>
  <c r="F341" i="2"/>
  <c r="E341" i="2"/>
  <c r="D341" i="2"/>
  <c r="O340" i="2"/>
  <c r="K340" i="2"/>
  <c r="I340" i="2"/>
  <c r="F340" i="2"/>
  <c r="E340" i="2"/>
  <c r="D340" i="2"/>
  <c r="O339" i="2"/>
  <c r="P339" i="2" s="1"/>
  <c r="K339" i="2"/>
  <c r="L339" i="2" s="1"/>
  <c r="I339" i="2"/>
  <c r="F339" i="2"/>
  <c r="E339" i="2"/>
  <c r="D339" i="2"/>
  <c r="O338" i="2"/>
  <c r="K338" i="2"/>
  <c r="I338" i="2"/>
  <c r="F338" i="2"/>
  <c r="E338" i="2"/>
  <c r="D338" i="2"/>
  <c r="O337" i="2"/>
  <c r="K337" i="2"/>
  <c r="I337" i="2"/>
  <c r="J337" i="2" s="1"/>
  <c r="F337" i="2"/>
  <c r="E337" i="2"/>
  <c r="D337" i="2"/>
  <c r="O336" i="2"/>
  <c r="K336" i="2"/>
  <c r="I336" i="2"/>
  <c r="F336" i="2"/>
  <c r="E336" i="2"/>
  <c r="D336" i="2"/>
  <c r="O335" i="2"/>
  <c r="K335" i="2"/>
  <c r="I335" i="2"/>
  <c r="F335" i="2"/>
  <c r="E335" i="2"/>
  <c r="D335" i="2"/>
  <c r="O334" i="2"/>
  <c r="K334" i="2"/>
  <c r="I334" i="2"/>
  <c r="F334" i="2"/>
  <c r="E334" i="2"/>
  <c r="D334" i="2"/>
  <c r="O333" i="2"/>
  <c r="K333" i="2"/>
  <c r="I333" i="2"/>
  <c r="F333" i="2"/>
  <c r="L333" i="2" s="1"/>
  <c r="E333" i="2"/>
  <c r="D333" i="2"/>
  <c r="O332" i="2"/>
  <c r="K332" i="2"/>
  <c r="L332" i="2" s="1"/>
  <c r="I332" i="2"/>
  <c r="F332" i="2"/>
  <c r="E332" i="2"/>
  <c r="D332" i="2"/>
  <c r="O331" i="2"/>
  <c r="K331" i="2"/>
  <c r="I331" i="2"/>
  <c r="F331" i="2"/>
  <c r="L331" i="2" s="1"/>
  <c r="E331" i="2"/>
  <c r="D331" i="2"/>
  <c r="O330" i="2"/>
  <c r="K330" i="2"/>
  <c r="L330" i="2" s="1"/>
  <c r="I330" i="2"/>
  <c r="F330" i="2"/>
  <c r="E330" i="2"/>
  <c r="D330" i="2"/>
  <c r="O329" i="2"/>
  <c r="K329" i="2"/>
  <c r="I329" i="2"/>
  <c r="F329" i="2"/>
  <c r="E329" i="2"/>
  <c r="D329" i="2"/>
  <c r="O328" i="2"/>
  <c r="K328" i="2"/>
  <c r="L328" i="2" s="1"/>
  <c r="I328" i="2"/>
  <c r="F328" i="2"/>
  <c r="E328" i="2"/>
  <c r="D328" i="2"/>
  <c r="O327" i="2"/>
  <c r="K327" i="2"/>
  <c r="I327" i="2"/>
  <c r="F327" i="2"/>
  <c r="E327" i="2"/>
  <c r="D327" i="2"/>
  <c r="O326" i="2"/>
  <c r="K326" i="2"/>
  <c r="L326" i="2" s="1"/>
  <c r="I326" i="2"/>
  <c r="F326" i="2"/>
  <c r="E326" i="2"/>
  <c r="D326" i="2"/>
  <c r="O325" i="2"/>
  <c r="L325" i="2"/>
  <c r="K325" i="2"/>
  <c r="I325" i="2"/>
  <c r="F325" i="2"/>
  <c r="E325" i="2"/>
  <c r="D325" i="2"/>
  <c r="O324" i="2"/>
  <c r="K324" i="2"/>
  <c r="I324" i="2"/>
  <c r="F324" i="2"/>
  <c r="E324" i="2"/>
  <c r="D324" i="2"/>
  <c r="O323" i="2"/>
  <c r="K323" i="2"/>
  <c r="I323" i="2"/>
  <c r="F323" i="2"/>
  <c r="L323" i="2" s="1"/>
  <c r="E323" i="2"/>
  <c r="D323" i="2"/>
  <c r="O322" i="2"/>
  <c r="K322" i="2"/>
  <c r="I322" i="2"/>
  <c r="F322" i="2"/>
  <c r="E322" i="2"/>
  <c r="D322" i="2"/>
  <c r="O321" i="2"/>
  <c r="K321" i="2"/>
  <c r="I321" i="2"/>
  <c r="F321" i="2"/>
  <c r="E321" i="2"/>
  <c r="D321" i="2"/>
  <c r="O320" i="2"/>
  <c r="K320" i="2"/>
  <c r="I320" i="2"/>
  <c r="F320" i="2"/>
  <c r="E320" i="2"/>
  <c r="D320" i="2"/>
  <c r="O319" i="2"/>
  <c r="K319" i="2"/>
  <c r="I319" i="2"/>
  <c r="F319" i="2"/>
  <c r="J319" i="2" s="1"/>
  <c r="E319" i="2"/>
  <c r="D319" i="2"/>
  <c r="O318" i="2"/>
  <c r="K318" i="2"/>
  <c r="I318" i="2"/>
  <c r="F318" i="2"/>
  <c r="E318" i="2"/>
  <c r="D318" i="2"/>
  <c r="O317" i="2"/>
  <c r="K317" i="2"/>
  <c r="I317" i="2"/>
  <c r="F317" i="2"/>
  <c r="E317" i="2"/>
  <c r="D317" i="2"/>
  <c r="O316" i="2"/>
  <c r="K316" i="2"/>
  <c r="I316" i="2"/>
  <c r="F316" i="2"/>
  <c r="E316" i="2"/>
  <c r="D316" i="2"/>
  <c r="O315" i="2"/>
  <c r="K315" i="2"/>
  <c r="I315" i="2"/>
  <c r="F315" i="2"/>
  <c r="L315" i="2" s="1"/>
  <c r="E315" i="2"/>
  <c r="D315" i="2"/>
  <c r="O314" i="2"/>
  <c r="K314" i="2"/>
  <c r="I314" i="2"/>
  <c r="F314" i="2"/>
  <c r="E314" i="2"/>
  <c r="D314" i="2"/>
  <c r="O313" i="2"/>
  <c r="K313" i="2"/>
  <c r="I313" i="2"/>
  <c r="F313" i="2"/>
  <c r="J313" i="2" s="1"/>
  <c r="E313" i="2"/>
  <c r="D313" i="2"/>
  <c r="O312" i="2"/>
  <c r="K312" i="2"/>
  <c r="I312" i="2"/>
  <c r="F312" i="2"/>
  <c r="E312" i="2"/>
  <c r="D312" i="2"/>
  <c r="O311" i="2"/>
  <c r="K311" i="2"/>
  <c r="I311" i="2"/>
  <c r="F311" i="2"/>
  <c r="E311" i="2"/>
  <c r="D311" i="2"/>
  <c r="O310" i="2"/>
  <c r="K310" i="2"/>
  <c r="I310" i="2"/>
  <c r="F310" i="2"/>
  <c r="E310" i="2"/>
  <c r="D310" i="2"/>
  <c r="O309" i="2"/>
  <c r="K309" i="2"/>
  <c r="I309" i="2"/>
  <c r="F309" i="2"/>
  <c r="E309" i="2"/>
  <c r="D309" i="2"/>
  <c r="O308" i="2"/>
  <c r="K308" i="2"/>
  <c r="I308" i="2"/>
  <c r="F308" i="2"/>
  <c r="E308" i="2"/>
  <c r="D308" i="2"/>
  <c r="O307" i="2"/>
  <c r="L307" i="2"/>
  <c r="K307" i="2"/>
  <c r="I307" i="2"/>
  <c r="F307" i="2"/>
  <c r="E307" i="2"/>
  <c r="D307" i="2"/>
  <c r="O306" i="2"/>
  <c r="K306" i="2"/>
  <c r="I306" i="2"/>
  <c r="F306" i="2"/>
  <c r="E306" i="2"/>
  <c r="D306" i="2"/>
  <c r="O305" i="2"/>
  <c r="K305" i="2"/>
  <c r="I305" i="2"/>
  <c r="J305" i="2" s="1"/>
  <c r="F305" i="2"/>
  <c r="E305" i="2"/>
  <c r="D305" i="2"/>
  <c r="O304" i="2"/>
  <c r="K304" i="2"/>
  <c r="I304" i="2"/>
  <c r="F304" i="2"/>
  <c r="E304" i="2"/>
  <c r="D304" i="2"/>
  <c r="O303" i="2"/>
  <c r="K303" i="2"/>
  <c r="I303" i="2"/>
  <c r="F303" i="2"/>
  <c r="E303" i="2"/>
  <c r="D303" i="2"/>
  <c r="O302" i="2"/>
  <c r="K302" i="2"/>
  <c r="I302" i="2"/>
  <c r="F302" i="2"/>
  <c r="E302" i="2"/>
  <c r="D302" i="2"/>
  <c r="O301" i="2"/>
  <c r="P301" i="2" s="1"/>
  <c r="K301" i="2"/>
  <c r="L301" i="2" s="1"/>
  <c r="I301" i="2"/>
  <c r="F301" i="2"/>
  <c r="E301" i="2"/>
  <c r="D301" i="2"/>
  <c r="O300" i="2"/>
  <c r="K300" i="2"/>
  <c r="I300" i="2"/>
  <c r="F300" i="2"/>
  <c r="E300" i="2"/>
  <c r="D300" i="2"/>
  <c r="O299" i="2"/>
  <c r="P299" i="2" s="1"/>
  <c r="K299" i="2"/>
  <c r="L299" i="2" s="1"/>
  <c r="I299" i="2"/>
  <c r="F299" i="2"/>
  <c r="E299" i="2"/>
  <c r="D299" i="2"/>
  <c r="O298" i="2"/>
  <c r="K298" i="2"/>
  <c r="I298" i="2"/>
  <c r="F298" i="2"/>
  <c r="E298" i="2"/>
  <c r="D298" i="2"/>
  <c r="O297" i="2"/>
  <c r="K297" i="2"/>
  <c r="I297" i="2"/>
  <c r="F297" i="2"/>
  <c r="E297" i="2"/>
  <c r="D297" i="2"/>
  <c r="O296" i="2"/>
  <c r="K296" i="2"/>
  <c r="I296" i="2"/>
  <c r="F296" i="2"/>
  <c r="E296" i="2"/>
  <c r="D296" i="2"/>
  <c r="O295" i="2"/>
  <c r="K295" i="2"/>
  <c r="I295" i="2"/>
  <c r="F295" i="2"/>
  <c r="E295" i="2"/>
  <c r="D295" i="2"/>
  <c r="O294" i="2"/>
  <c r="K294" i="2"/>
  <c r="I294" i="2"/>
  <c r="F294" i="2"/>
  <c r="E294" i="2"/>
  <c r="D294" i="2"/>
  <c r="O293" i="2"/>
  <c r="P293" i="2" s="1"/>
  <c r="K293" i="2"/>
  <c r="L293" i="2" s="1"/>
  <c r="I293" i="2"/>
  <c r="F293" i="2"/>
  <c r="E293" i="2"/>
  <c r="D293" i="2"/>
  <c r="O292" i="2"/>
  <c r="K292" i="2"/>
  <c r="I292" i="2"/>
  <c r="F292" i="2"/>
  <c r="E292" i="2"/>
  <c r="D292" i="2"/>
  <c r="O291" i="2"/>
  <c r="P291" i="2" s="1"/>
  <c r="K291" i="2"/>
  <c r="L291" i="2" s="1"/>
  <c r="I291" i="2"/>
  <c r="F291" i="2"/>
  <c r="E291" i="2"/>
  <c r="D291" i="2"/>
  <c r="O290" i="2"/>
  <c r="K290" i="2"/>
  <c r="I290" i="2"/>
  <c r="F290" i="2"/>
  <c r="E290" i="2"/>
  <c r="D290" i="2"/>
  <c r="O289" i="2"/>
  <c r="K289" i="2"/>
  <c r="I289" i="2"/>
  <c r="J289" i="2" s="1"/>
  <c r="F289" i="2"/>
  <c r="E289" i="2"/>
  <c r="D289" i="2"/>
  <c r="O288" i="2"/>
  <c r="K288" i="2"/>
  <c r="I288" i="2"/>
  <c r="F288" i="2"/>
  <c r="E288" i="2"/>
  <c r="D288" i="2"/>
  <c r="O287" i="2"/>
  <c r="K287" i="2"/>
  <c r="I287" i="2"/>
  <c r="F287" i="2"/>
  <c r="E287" i="2"/>
  <c r="D287" i="2"/>
  <c r="O286" i="2"/>
  <c r="K286" i="2"/>
  <c r="I286" i="2"/>
  <c r="F286" i="2"/>
  <c r="E286" i="2"/>
  <c r="D286" i="2"/>
  <c r="O285" i="2"/>
  <c r="P285" i="2" s="1"/>
  <c r="K285" i="2"/>
  <c r="L285" i="2" s="1"/>
  <c r="I285" i="2"/>
  <c r="F285" i="2"/>
  <c r="E285" i="2"/>
  <c r="D285" i="2"/>
  <c r="O284" i="2"/>
  <c r="K284" i="2"/>
  <c r="I284" i="2"/>
  <c r="F284" i="2"/>
  <c r="E284" i="2"/>
  <c r="D284" i="2"/>
  <c r="O283" i="2"/>
  <c r="P283" i="2" s="1"/>
  <c r="K283" i="2"/>
  <c r="L283" i="2" s="1"/>
  <c r="I283" i="2"/>
  <c r="J283" i="2" s="1"/>
  <c r="F283" i="2"/>
  <c r="E283" i="2"/>
  <c r="D283" i="2"/>
  <c r="O282" i="2"/>
  <c r="K282" i="2"/>
  <c r="I282" i="2"/>
  <c r="F282" i="2"/>
  <c r="E282" i="2"/>
  <c r="D282" i="2"/>
  <c r="O281" i="2"/>
  <c r="K281" i="2"/>
  <c r="I281" i="2"/>
  <c r="F281" i="2"/>
  <c r="E281" i="2"/>
  <c r="D281" i="2"/>
  <c r="O280" i="2"/>
  <c r="K280" i="2"/>
  <c r="I280" i="2"/>
  <c r="F280" i="2"/>
  <c r="E280" i="2"/>
  <c r="D280" i="2"/>
  <c r="O279" i="2"/>
  <c r="K279" i="2"/>
  <c r="I279" i="2"/>
  <c r="F279" i="2"/>
  <c r="E279" i="2"/>
  <c r="D279" i="2"/>
  <c r="O278" i="2"/>
  <c r="K278" i="2"/>
  <c r="I278" i="2"/>
  <c r="F278" i="2"/>
  <c r="E278" i="2"/>
  <c r="D278" i="2"/>
  <c r="O277" i="2"/>
  <c r="K277" i="2"/>
  <c r="I277" i="2"/>
  <c r="F277" i="2"/>
  <c r="L277" i="2" s="1"/>
  <c r="E277" i="2"/>
  <c r="D277" i="2"/>
  <c r="O276" i="2"/>
  <c r="K276" i="2"/>
  <c r="L276" i="2" s="1"/>
  <c r="I276" i="2"/>
  <c r="F276" i="2"/>
  <c r="E276" i="2"/>
  <c r="D276" i="2"/>
  <c r="O275" i="2"/>
  <c r="K275" i="2"/>
  <c r="I275" i="2"/>
  <c r="F275" i="2"/>
  <c r="E275" i="2"/>
  <c r="D275" i="2"/>
  <c r="O274" i="2"/>
  <c r="K274" i="2"/>
  <c r="L274" i="2" s="1"/>
  <c r="I274" i="2"/>
  <c r="F274" i="2"/>
  <c r="E274" i="2"/>
  <c r="D274" i="2"/>
  <c r="O273" i="2"/>
  <c r="K273" i="2"/>
  <c r="I273" i="2"/>
  <c r="F273" i="2"/>
  <c r="L273" i="2" s="1"/>
  <c r="E273" i="2"/>
  <c r="D273" i="2"/>
  <c r="O272" i="2"/>
  <c r="K272" i="2"/>
  <c r="L272" i="2" s="1"/>
  <c r="I272" i="2"/>
  <c r="F272" i="2"/>
  <c r="E272" i="2"/>
  <c r="D272" i="2"/>
  <c r="O271" i="2"/>
  <c r="K271" i="2"/>
  <c r="I271" i="2"/>
  <c r="F271" i="2"/>
  <c r="E271" i="2"/>
  <c r="D271" i="2"/>
  <c r="O270" i="2"/>
  <c r="K270" i="2"/>
  <c r="I270" i="2"/>
  <c r="F270" i="2"/>
  <c r="L270" i="2" s="1"/>
  <c r="E270" i="2"/>
  <c r="D270" i="2"/>
  <c r="O269" i="2"/>
  <c r="K269" i="2"/>
  <c r="I269" i="2"/>
  <c r="F269" i="2"/>
  <c r="E269" i="2"/>
  <c r="D269" i="2"/>
  <c r="O268" i="2"/>
  <c r="K268" i="2"/>
  <c r="I268" i="2"/>
  <c r="F268" i="2"/>
  <c r="E268" i="2"/>
  <c r="D268" i="2"/>
  <c r="O267" i="2"/>
  <c r="K267" i="2"/>
  <c r="I267" i="2"/>
  <c r="F267" i="2"/>
  <c r="E267" i="2"/>
  <c r="D267" i="2"/>
  <c r="O266" i="2"/>
  <c r="K266" i="2"/>
  <c r="I266" i="2"/>
  <c r="F266" i="2"/>
  <c r="P266" i="2" s="1"/>
  <c r="E266" i="2"/>
  <c r="D266" i="2"/>
  <c r="O265" i="2"/>
  <c r="K265" i="2"/>
  <c r="I265" i="2"/>
  <c r="F265" i="2"/>
  <c r="E265" i="2"/>
  <c r="D265" i="2"/>
  <c r="O264" i="2"/>
  <c r="K264" i="2"/>
  <c r="I264" i="2"/>
  <c r="F264" i="2"/>
  <c r="E264" i="2"/>
  <c r="D264" i="2"/>
  <c r="O263" i="2"/>
  <c r="K263" i="2"/>
  <c r="I263" i="2"/>
  <c r="F263" i="2"/>
  <c r="E263" i="2"/>
  <c r="D263" i="2"/>
  <c r="O262" i="2"/>
  <c r="K262" i="2"/>
  <c r="I262" i="2"/>
  <c r="F262" i="2"/>
  <c r="E262" i="2"/>
  <c r="D262" i="2"/>
  <c r="O261" i="2"/>
  <c r="K261" i="2"/>
  <c r="I261" i="2"/>
  <c r="F261" i="2"/>
  <c r="L261" i="2" s="1"/>
  <c r="E261" i="2"/>
  <c r="D261" i="2"/>
  <c r="O260" i="2"/>
  <c r="K260" i="2"/>
  <c r="I260" i="2"/>
  <c r="F260" i="2"/>
  <c r="E260" i="2"/>
  <c r="D260" i="2"/>
  <c r="O259" i="2"/>
  <c r="K259" i="2"/>
  <c r="I259" i="2"/>
  <c r="F259" i="2"/>
  <c r="E259" i="2"/>
  <c r="D259" i="2"/>
  <c r="O258" i="2"/>
  <c r="K258" i="2"/>
  <c r="I258" i="2"/>
  <c r="F258" i="2"/>
  <c r="E258" i="2"/>
  <c r="D258" i="2"/>
  <c r="O257" i="2"/>
  <c r="L257" i="2"/>
  <c r="K257" i="2"/>
  <c r="I257" i="2"/>
  <c r="J257" i="2" s="1"/>
  <c r="F257" i="2"/>
  <c r="E257" i="2"/>
  <c r="D257" i="2"/>
  <c r="O256" i="2"/>
  <c r="K256" i="2"/>
  <c r="I256" i="2"/>
  <c r="F256" i="2"/>
  <c r="E256" i="2"/>
  <c r="D256" i="2"/>
  <c r="O255" i="2"/>
  <c r="P255" i="2" s="1"/>
  <c r="K255" i="2"/>
  <c r="I255" i="2"/>
  <c r="J255" i="2" s="1"/>
  <c r="F255" i="2"/>
  <c r="E255" i="2"/>
  <c r="D255" i="2"/>
  <c r="O254" i="2"/>
  <c r="K254" i="2"/>
  <c r="I254" i="2"/>
  <c r="F254" i="2"/>
  <c r="E254" i="2"/>
  <c r="D254" i="2"/>
  <c r="O253" i="2"/>
  <c r="P253" i="2" s="1"/>
  <c r="K253" i="2"/>
  <c r="L253" i="2" s="1"/>
  <c r="I253" i="2"/>
  <c r="J253" i="2" s="1"/>
  <c r="F253" i="2"/>
  <c r="E253" i="2"/>
  <c r="D253" i="2"/>
  <c r="O252" i="2"/>
  <c r="K252" i="2"/>
  <c r="I252" i="2"/>
  <c r="F252" i="2"/>
  <c r="E252" i="2"/>
  <c r="D252" i="2"/>
  <c r="O251" i="2"/>
  <c r="K251" i="2"/>
  <c r="I251" i="2"/>
  <c r="F251" i="2"/>
  <c r="E251" i="2"/>
  <c r="D251" i="2"/>
  <c r="O250" i="2"/>
  <c r="K250" i="2"/>
  <c r="I250" i="2"/>
  <c r="F250" i="2"/>
  <c r="E250" i="2"/>
  <c r="D250" i="2"/>
  <c r="O249" i="2"/>
  <c r="P249" i="2" s="1"/>
  <c r="K249" i="2"/>
  <c r="L249" i="2" s="1"/>
  <c r="I249" i="2"/>
  <c r="J249" i="2" s="1"/>
  <c r="F249" i="2"/>
  <c r="E249" i="2"/>
  <c r="D249" i="2"/>
  <c r="O248" i="2"/>
  <c r="K248" i="2"/>
  <c r="I248" i="2"/>
  <c r="F248" i="2"/>
  <c r="E248" i="2"/>
  <c r="D248" i="2"/>
  <c r="O247" i="2"/>
  <c r="K247" i="2"/>
  <c r="I247" i="2"/>
  <c r="F247" i="2"/>
  <c r="E247" i="2"/>
  <c r="D247" i="2"/>
  <c r="O246" i="2"/>
  <c r="K246" i="2"/>
  <c r="I246" i="2"/>
  <c r="F246" i="2"/>
  <c r="E246" i="2"/>
  <c r="D246" i="2"/>
  <c r="O245" i="2"/>
  <c r="K245" i="2"/>
  <c r="I245" i="2"/>
  <c r="F245" i="2"/>
  <c r="L245" i="2" s="1"/>
  <c r="E245" i="2"/>
  <c r="D245" i="2"/>
  <c r="O244" i="2"/>
  <c r="K244" i="2"/>
  <c r="I244" i="2"/>
  <c r="F244" i="2"/>
  <c r="E244" i="2"/>
  <c r="D244" i="2"/>
  <c r="O243" i="2"/>
  <c r="K243" i="2"/>
  <c r="I243" i="2"/>
  <c r="F243" i="2"/>
  <c r="E243" i="2"/>
  <c r="D243" i="2"/>
  <c r="O242" i="2"/>
  <c r="K242" i="2"/>
  <c r="I242" i="2"/>
  <c r="F242" i="2"/>
  <c r="J242" i="2" s="1"/>
  <c r="E242" i="2"/>
  <c r="D242" i="2"/>
  <c r="O241" i="2"/>
  <c r="K241" i="2"/>
  <c r="I241" i="2"/>
  <c r="F241" i="2"/>
  <c r="E241" i="2"/>
  <c r="D241" i="2"/>
  <c r="O240" i="2"/>
  <c r="K240" i="2"/>
  <c r="I240" i="2"/>
  <c r="F240" i="2"/>
  <c r="E240" i="2"/>
  <c r="D240" i="2"/>
  <c r="O239" i="2"/>
  <c r="K239" i="2"/>
  <c r="I239" i="2"/>
  <c r="F239" i="2"/>
  <c r="E239" i="2"/>
  <c r="D239" i="2"/>
  <c r="O238" i="2"/>
  <c r="K238" i="2"/>
  <c r="I238" i="2"/>
  <c r="F238" i="2"/>
  <c r="E238" i="2"/>
  <c r="D238" i="2"/>
  <c r="O237" i="2"/>
  <c r="K237" i="2"/>
  <c r="I237" i="2"/>
  <c r="F237" i="2"/>
  <c r="L237" i="2" s="1"/>
  <c r="E237" i="2"/>
  <c r="D237" i="2"/>
  <c r="O236" i="2"/>
  <c r="K236" i="2"/>
  <c r="L236" i="2" s="1"/>
  <c r="I236" i="2"/>
  <c r="F236" i="2"/>
  <c r="E236" i="2"/>
  <c r="D236" i="2"/>
  <c r="O235" i="2"/>
  <c r="K235" i="2"/>
  <c r="I235" i="2"/>
  <c r="F235" i="2"/>
  <c r="E235" i="2"/>
  <c r="D235" i="2"/>
  <c r="O234" i="2"/>
  <c r="K234" i="2"/>
  <c r="I234" i="2"/>
  <c r="F234" i="2"/>
  <c r="E234" i="2"/>
  <c r="D234" i="2"/>
  <c r="O233" i="2"/>
  <c r="K233" i="2"/>
  <c r="I233" i="2"/>
  <c r="F233" i="2"/>
  <c r="E233" i="2"/>
  <c r="D233" i="2"/>
  <c r="O232" i="2"/>
  <c r="K232" i="2"/>
  <c r="I232" i="2"/>
  <c r="F232" i="2"/>
  <c r="L232" i="2" s="1"/>
  <c r="E232" i="2"/>
  <c r="D232" i="2"/>
  <c r="O231" i="2"/>
  <c r="K231" i="2"/>
  <c r="I231" i="2"/>
  <c r="F231" i="2"/>
  <c r="E231" i="2"/>
  <c r="D231" i="2"/>
  <c r="O230" i="2"/>
  <c r="K230" i="2"/>
  <c r="I230" i="2"/>
  <c r="F230" i="2"/>
  <c r="E230" i="2"/>
  <c r="D230" i="2"/>
  <c r="O229" i="2"/>
  <c r="L229" i="2"/>
  <c r="K229" i="2"/>
  <c r="I229" i="2"/>
  <c r="F229" i="2"/>
  <c r="E229" i="2"/>
  <c r="D229" i="2"/>
  <c r="O228" i="2"/>
  <c r="K228" i="2"/>
  <c r="I228" i="2"/>
  <c r="F228" i="2"/>
  <c r="L228" i="2" s="1"/>
  <c r="E228" i="2"/>
  <c r="D228" i="2"/>
  <c r="O227" i="2"/>
  <c r="K227" i="2"/>
  <c r="I227" i="2"/>
  <c r="F227" i="2"/>
  <c r="E227" i="2"/>
  <c r="D227" i="2"/>
  <c r="O226" i="2"/>
  <c r="K226" i="2"/>
  <c r="I226" i="2"/>
  <c r="F226" i="2"/>
  <c r="E226" i="2"/>
  <c r="D226" i="2"/>
  <c r="O225" i="2"/>
  <c r="K225" i="2"/>
  <c r="I225" i="2"/>
  <c r="F225" i="2"/>
  <c r="L225" i="2" s="1"/>
  <c r="E225" i="2"/>
  <c r="D225" i="2"/>
  <c r="O224" i="2"/>
  <c r="K224" i="2"/>
  <c r="I224" i="2"/>
  <c r="F224" i="2"/>
  <c r="E224" i="2"/>
  <c r="D224" i="2"/>
  <c r="O223" i="2"/>
  <c r="K223" i="2"/>
  <c r="I223" i="2"/>
  <c r="F223" i="2"/>
  <c r="E223" i="2"/>
  <c r="D223" i="2"/>
  <c r="O222" i="2"/>
  <c r="K222" i="2"/>
  <c r="I222" i="2"/>
  <c r="F222" i="2"/>
  <c r="L222" i="2" s="1"/>
  <c r="E222" i="2"/>
  <c r="D222" i="2"/>
  <c r="O221" i="2"/>
  <c r="L221" i="2"/>
  <c r="K221" i="2"/>
  <c r="I221" i="2"/>
  <c r="F221" i="2"/>
  <c r="E221" i="2"/>
  <c r="D221" i="2"/>
  <c r="O220" i="2"/>
  <c r="K220" i="2"/>
  <c r="I220" i="2"/>
  <c r="F220" i="2"/>
  <c r="E220" i="2"/>
  <c r="D220" i="2"/>
  <c r="O219" i="2"/>
  <c r="K219" i="2"/>
  <c r="I219" i="2"/>
  <c r="F219" i="2"/>
  <c r="E219" i="2"/>
  <c r="D219" i="2"/>
  <c r="O218" i="2"/>
  <c r="K218" i="2"/>
  <c r="I218" i="2"/>
  <c r="F218" i="2"/>
  <c r="E218" i="2"/>
  <c r="D218" i="2"/>
  <c r="O217" i="2"/>
  <c r="P217" i="2" s="1"/>
  <c r="K217" i="2"/>
  <c r="L217" i="2" s="1"/>
  <c r="I217" i="2"/>
  <c r="F217" i="2"/>
  <c r="E217" i="2"/>
  <c r="D217" i="2"/>
  <c r="O216" i="2"/>
  <c r="K216" i="2"/>
  <c r="I216" i="2"/>
  <c r="F216" i="2"/>
  <c r="L216" i="2" s="1"/>
  <c r="E216" i="2"/>
  <c r="D216" i="2"/>
  <c r="O215" i="2"/>
  <c r="K215" i="2"/>
  <c r="I215" i="2"/>
  <c r="F215" i="2"/>
  <c r="E215" i="2"/>
  <c r="D215" i="2"/>
  <c r="O214" i="2"/>
  <c r="K214" i="2"/>
  <c r="I214" i="2"/>
  <c r="F214" i="2"/>
  <c r="E214" i="2"/>
  <c r="D214" i="2"/>
  <c r="O213" i="2"/>
  <c r="K213" i="2"/>
  <c r="I213" i="2"/>
  <c r="F213" i="2"/>
  <c r="E213" i="2"/>
  <c r="D213" i="2"/>
  <c r="O212" i="2"/>
  <c r="K212" i="2"/>
  <c r="L212" i="2" s="1"/>
  <c r="I212" i="2"/>
  <c r="F212" i="2"/>
  <c r="E212" i="2"/>
  <c r="D212" i="2"/>
  <c r="O211" i="2"/>
  <c r="K211" i="2"/>
  <c r="I211" i="2"/>
  <c r="F211" i="2"/>
  <c r="E211" i="2"/>
  <c r="D211" i="2"/>
  <c r="O210" i="2"/>
  <c r="L210" i="2"/>
  <c r="K210" i="2"/>
  <c r="I210" i="2"/>
  <c r="F210" i="2"/>
  <c r="E210" i="2"/>
  <c r="D210" i="2"/>
  <c r="O209" i="2"/>
  <c r="K209" i="2"/>
  <c r="I209" i="2"/>
  <c r="J209" i="2" s="1"/>
  <c r="F209" i="2"/>
  <c r="E209" i="2"/>
  <c r="D209" i="2"/>
  <c r="O208" i="2"/>
  <c r="K208" i="2"/>
  <c r="I208" i="2"/>
  <c r="F208" i="2"/>
  <c r="E208" i="2"/>
  <c r="D208" i="2"/>
  <c r="O207" i="2"/>
  <c r="K207" i="2"/>
  <c r="I207" i="2"/>
  <c r="F207" i="2"/>
  <c r="E207" i="2"/>
  <c r="D207" i="2"/>
  <c r="O206" i="2"/>
  <c r="K206" i="2"/>
  <c r="I206" i="2"/>
  <c r="F206" i="2"/>
  <c r="L206" i="2" s="1"/>
  <c r="E206" i="2"/>
  <c r="D206" i="2"/>
  <c r="O205" i="2"/>
  <c r="K205" i="2"/>
  <c r="I205" i="2"/>
  <c r="F205" i="2"/>
  <c r="L205" i="2" s="1"/>
  <c r="E205" i="2"/>
  <c r="D205" i="2"/>
  <c r="O204" i="2"/>
  <c r="K204" i="2"/>
  <c r="I204" i="2"/>
  <c r="F204" i="2"/>
  <c r="E204" i="2"/>
  <c r="D204" i="2"/>
  <c r="O203" i="2"/>
  <c r="K203" i="2"/>
  <c r="I203" i="2"/>
  <c r="F203" i="2"/>
  <c r="E203" i="2"/>
  <c r="D203" i="2"/>
  <c r="O202" i="2"/>
  <c r="K202" i="2"/>
  <c r="I202" i="2"/>
  <c r="F202" i="2"/>
  <c r="E202" i="2"/>
  <c r="D202" i="2"/>
  <c r="O201" i="2"/>
  <c r="K201" i="2"/>
  <c r="I201" i="2"/>
  <c r="F201" i="2"/>
  <c r="E201" i="2"/>
  <c r="D201" i="2"/>
  <c r="O200" i="2"/>
  <c r="L200" i="2"/>
  <c r="K200" i="2"/>
  <c r="I200" i="2"/>
  <c r="J200" i="2" s="1"/>
  <c r="F200" i="2"/>
  <c r="E200" i="2"/>
  <c r="D200" i="2"/>
  <c r="O199" i="2"/>
  <c r="K199" i="2"/>
  <c r="I199" i="2"/>
  <c r="F199" i="2"/>
  <c r="E199" i="2"/>
  <c r="D199" i="2"/>
  <c r="O198" i="2"/>
  <c r="P198" i="2" s="1"/>
  <c r="K198" i="2"/>
  <c r="I198" i="2"/>
  <c r="F198" i="2"/>
  <c r="E198" i="2"/>
  <c r="D198" i="2"/>
  <c r="O197" i="2"/>
  <c r="K197" i="2"/>
  <c r="I197" i="2"/>
  <c r="F197" i="2"/>
  <c r="E197" i="2"/>
  <c r="D197" i="2"/>
  <c r="O196" i="2"/>
  <c r="P196" i="2" s="1"/>
  <c r="K196" i="2"/>
  <c r="I196" i="2"/>
  <c r="J196" i="2" s="1"/>
  <c r="F196" i="2"/>
  <c r="E196" i="2"/>
  <c r="D196" i="2"/>
  <c r="O195" i="2"/>
  <c r="K195" i="2"/>
  <c r="I195" i="2"/>
  <c r="F195" i="2"/>
  <c r="L195" i="2" s="1"/>
  <c r="E195" i="2"/>
  <c r="D195" i="2"/>
  <c r="O194" i="2"/>
  <c r="P194" i="2" s="1"/>
  <c r="K194" i="2"/>
  <c r="I194" i="2"/>
  <c r="F194" i="2"/>
  <c r="E194" i="2"/>
  <c r="D194" i="2"/>
  <c r="O193" i="2"/>
  <c r="K193" i="2"/>
  <c r="I193" i="2"/>
  <c r="F193" i="2"/>
  <c r="E193" i="2"/>
  <c r="D193" i="2"/>
  <c r="O192" i="2"/>
  <c r="P192" i="2" s="1"/>
  <c r="K192" i="2"/>
  <c r="I192" i="2"/>
  <c r="F192" i="2"/>
  <c r="E192" i="2"/>
  <c r="D192" i="2"/>
  <c r="O191" i="2"/>
  <c r="K191" i="2"/>
  <c r="I191" i="2"/>
  <c r="F191" i="2"/>
  <c r="L191" i="2" s="1"/>
  <c r="E191" i="2"/>
  <c r="D191" i="2"/>
  <c r="O190" i="2"/>
  <c r="K190" i="2"/>
  <c r="I190" i="2"/>
  <c r="F190" i="2"/>
  <c r="E190" i="2"/>
  <c r="D190" i="2"/>
  <c r="O189" i="2"/>
  <c r="K189" i="2"/>
  <c r="I189" i="2"/>
  <c r="F189" i="2"/>
  <c r="E189" i="2"/>
  <c r="D189" i="2"/>
  <c r="O188" i="2"/>
  <c r="K188" i="2"/>
  <c r="I188" i="2"/>
  <c r="F188" i="2"/>
  <c r="L188" i="2" s="1"/>
  <c r="E188" i="2"/>
  <c r="D188" i="2"/>
  <c r="O187" i="2"/>
  <c r="K187" i="2"/>
  <c r="I187" i="2"/>
  <c r="F187" i="2"/>
  <c r="L187" i="2" s="1"/>
  <c r="E187" i="2"/>
  <c r="D187" i="2"/>
  <c r="O186" i="2"/>
  <c r="K186" i="2"/>
  <c r="L186" i="2" s="1"/>
  <c r="I186" i="2"/>
  <c r="F186" i="2"/>
  <c r="E186" i="2"/>
  <c r="D186" i="2"/>
  <c r="O185" i="2"/>
  <c r="K185" i="2"/>
  <c r="I185" i="2"/>
  <c r="F185" i="2"/>
  <c r="E185" i="2"/>
  <c r="D185" i="2"/>
  <c r="O184" i="2"/>
  <c r="L184" i="2"/>
  <c r="K184" i="2"/>
  <c r="I184" i="2"/>
  <c r="F184" i="2"/>
  <c r="E184" i="2"/>
  <c r="D184" i="2"/>
  <c r="O183" i="2"/>
  <c r="K183" i="2"/>
  <c r="I183" i="2"/>
  <c r="F183" i="2"/>
  <c r="L183" i="2" s="1"/>
  <c r="E183" i="2"/>
  <c r="D183" i="2"/>
  <c r="O182" i="2"/>
  <c r="K182" i="2"/>
  <c r="I182" i="2"/>
  <c r="F182" i="2"/>
  <c r="E182" i="2"/>
  <c r="D182" i="2"/>
  <c r="O181" i="2"/>
  <c r="K181" i="2"/>
  <c r="I181" i="2"/>
  <c r="F181" i="2"/>
  <c r="E181" i="2"/>
  <c r="D181" i="2"/>
  <c r="O180" i="2"/>
  <c r="K180" i="2"/>
  <c r="I180" i="2"/>
  <c r="F180" i="2"/>
  <c r="L180" i="2" s="1"/>
  <c r="E180" i="2"/>
  <c r="D180" i="2"/>
  <c r="O179" i="2"/>
  <c r="K179" i="2"/>
  <c r="I179" i="2"/>
  <c r="F179" i="2"/>
  <c r="L179" i="2" s="1"/>
  <c r="E179" i="2"/>
  <c r="D179" i="2"/>
  <c r="O178" i="2"/>
  <c r="K178" i="2"/>
  <c r="I178" i="2"/>
  <c r="F178" i="2"/>
  <c r="E178" i="2"/>
  <c r="D178" i="2"/>
  <c r="O177" i="2"/>
  <c r="K177" i="2"/>
  <c r="I177" i="2"/>
  <c r="F177" i="2"/>
  <c r="E177" i="2"/>
  <c r="D177" i="2"/>
  <c r="O176" i="2"/>
  <c r="L176" i="2"/>
  <c r="K176" i="2"/>
  <c r="I176" i="2"/>
  <c r="F176" i="2"/>
  <c r="E176" i="2"/>
  <c r="D176" i="2"/>
  <c r="O175" i="2"/>
  <c r="K175" i="2"/>
  <c r="I175" i="2"/>
  <c r="F175" i="2"/>
  <c r="L175" i="2" s="1"/>
  <c r="E175" i="2"/>
  <c r="D175" i="2"/>
  <c r="O174" i="2"/>
  <c r="K174" i="2"/>
  <c r="I174" i="2"/>
  <c r="F174" i="2"/>
  <c r="E174" i="2"/>
  <c r="D174" i="2"/>
  <c r="O173" i="2"/>
  <c r="K173" i="2"/>
  <c r="I173" i="2"/>
  <c r="F173" i="2"/>
  <c r="E173" i="2"/>
  <c r="D173" i="2"/>
  <c r="O172" i="2"/>
  <c r="K172" i="2"/>
  <c r="I172" i="2"/>
  <c r="F172" i="2"/>
  <c r="L172" i="2" s="1"/>
  <c r="E172" i="2"/>
  <c r="D172" i="2"/>
  <c r="O171" i="2"/>
  <c r="K171" i="2"/>
  <c r="I171" i="2"/>
  <c r="F171" i="2"/>
  <c r="E171" i="2"/>
  <c r="D171" i="2"/>
  <c r="O170" i="2"/>
  <c r="K170" i="2"/>
  <c r="I170" i="2"/>
  <c r="F170" i="2"/>
  <c r="E170" i="2"/>
  <c r="D170" i="2"/>
  <c r="O169" i="2"/>
  <c r="K169" i="2"/>
  <c r="I169" i="2"/>
  <c r="F169" i="2"/>
  <c r="E169" i="2"/>
  <c r="D169" i="2"/>
  <c r="O168" i="2"/>
  <c r="K168" i="2"/>
  <c r="I168" i="2"/>
  <c r="F168" i="2"/>
  <c r="E168" i="2"/>
  <c r="D168" i="2"/>
  <c r="O167" i="2"/>
  <c r="K167" i="2"/>
  <c r="I167" i="2"/>
  <c r="F167" i="2"/>
  <c r="E167" i="2"/>
  <c r="D167" i="2"/>
  <c r="O166" i="2"/>
  <c r="K166" i="2"/>
  <c r="I166" i="2"/>
  <c r="F166" i="2"/>
  <c r="E166" i="2"/>
  <c r="D166" i="2"/>
  <c r="O165" i="2"/>
  <c r="K165" i="2"/>
  <c r="I165" i="2"/>
  <c r="F165" i="2"/>
  <c r="E165" i="2"/>
  <c r="D165" i="2"/>
  <c r="O164" i="2"/>
  <c r="K164" i="2"/>
  <c r="I164" i="2"/>
  <c r="F164" i="2"/>
  <c r="E164" i="2"/>
  <c r="D164" i="2"/>
  <c r="O163" i="2"/>
  <c r="K163" i="2"/>
  <c r="I163" i="2"/>
  <c r="F163" i="2"/>
  <c r="L163" i="2" s="1"/>
  <c r="E163" i="2"/>
  <c r="D163" i="2"/>
  <c r="O162" i="2"/>
  <c r="K162" i="2"/>
  <c r="L162" i="2" s="1"/>
  <c r="I162" i="2"/>
  <c r="F162" i="2"/>
  <c r="E162" i="2"/>
  <c r="D162" i="2"/>
  <c r="O161" i="2"/>
  <c r="K161" i="2"/>
  <c r="I161" i="2"/>
  <c r="F161" i="2"/>
  <c r="E161" i="2"/>
  <c r="D161" i="2"/>
  <c r="O160" i="2"/>
  <c r="K160" i="2"/>
  <c r="L160" i="2" s="1"/>
  <c r="I160" i="2"/>
  <c r="F160" i="2"/>
  <c r="P160" i="2" s="1"/>
  <c r="E160" i="2"/>
  <c r="D160" i="2"/>
  <c r="O159" i="2"/>
  <c r="L159" i="2"/>
  <c r="K159" i="2"/>
  <c r="I159" i="2"/>
  <c r="F159" i="2"/>
  <c r="E159" i="2"/>
  <c r="D159" i="2"/>
  <c r="O158" i="2"/>
  <c r="K158" i="2"/>
  <c r="I158" i="2"/>
  <c r="F158" i="2"/>
  <c r="E158" i="2"/>
  <c r="D158" i="2"/>
  <c r="O157" i="2"/>
  <c r="K157" i="2"/>
  <c r="I157" i="2"/>
  <c r="F157" i="2"/>
  <c r="E157" i="2"/>
  <c r="D157" i="2"/>
  <c r="O156" i="2"/>
  <c r="K156" i="2"/>
  <c r="I156" i="2"/>
  <c r="J156" i="2" s="1"/>
  <c r="F156" i="2"/>
  <c r="L156" i="2" s="1"/>
  <c r="E156" i="2"/>
  <c r="D156" i="2"/>
  <c r="O155" i="2"/>
  <c r="P155" i="2" s="1"/>
  <c r="K155" i="2"/>
  <c r="I155" i="2"/>
  <c r="F155" i="2"/>
  <c r="L155" i="2" s="1"/>
  <c r="E155" i="2"/>
  <c r="D155" i="2"/>
  <c r="O154" i="2"/>
  <c r="P154" i="2" s="1"/>
  <c r="K154" i="2"/>
  <c r="L154" i="2" s="1"/>
  <c r="I154" i="2"/>
  <c r="F154" i="2"/>
  <c r="E154" i="2"/>
  <c r="D154" i="2"/>
  <c r="O153" i="2"/>
  <c r="K153" i="2"/>
  <c r="I153" i="2"/>
  <c r="F153" i="2"/>
  <c r="E153" i="2"/>
  <c r="D153" i="2"/>
  <c r="O152" i="2"/>
  <c r="K152" i="2"/>
  <c r="I152" i="2"/>
  <c r="F152" i="2"/>
  <c r="L152" i="2" s="1"/>
  <c r="E152" i="2"/>
  <c r="D152" i="2"/>
  <c r="O151" i="2"/>
  <c r="L151" i="2"/>
  <c r="K151" i="2"/>
  <c r="I151" i="2"/>
  <c r="F151" i="2"/>
  <c r="E151" i="2"/>
  <c r="D151" i="2"/>
  <c r="O150" i="2"/>
  <c r="K150" i="2"/>
  <c r="I150" i="2"/>
  <c r="F150" i="2"/>
  <c r="E150" i="2"/>
  <c r="D150" i="2"/>
  <c r="O149" i="2"/>
  <c r="K149" i="2"/>
  <c r="I149" i="2"/>
  <c r="F149" i="2"/>
  <c r="E149" i="2"/>
  <c r="D149" i="2"/>
  <c r="O148" i="2"/>
  <c r="K148" i="2"/>
  <c r="I148" i="2"/>
  <c r="J148" i="2" s="1"/>
  <c r="F148" i="2"/>
  <c r="L148" i="2" s="1"/>
  <c r="E148" i="2"/>
  <c r="D148" i="2"/>
  <c r="O147" i="2"/>
  <c r="K147" i="2"/>
  <c r="I147" i="2"/>
  <c r="F147" i="2"/>
  <c r="L147" i="2" s="1"/>
  <c r="E147" i="2"/>
  <c r="D147" i="2"/>
  <c r="O146" i="2"/>
  <c r="P146" i="2" s="1"/>
  <c r="K146" i="2"/>
  <c r="I146" i="2"/>
  <c r="F146" i="2"/>
  <c r="E146" i="2"/>
  <c r="D146" i="2"/>
  <c r="O145" i="2"/>
  <c r="K145" i="2"/>
  <c r="I145" i="2"/>
  <c r="F145" i="2"/>
  <c r="E145" i="2"/>
  <c r="D145" i="2"/>
  <c r="O144" i="2"/>
  <c r="K144" i="2"/>
  <c r="I144" i="2"/>
  <c r="F144" i="2"/>
  <c r="L144" i="2" s="1"/>
  <c r="E144" i="2"/>
  <c r="D144" i="2"/>
  <c r="O143" i="2"/>
  <c r="L143" i="2"/>
  <c r="K143" i="2"/>
  <c r="I143" i="2"/>
  <c r="F143" i="2"/>
  <c r="E143" i="2"/>
  <c r="D143" i="2"/>
  <c r="O142" i="2"/>
  <c r="K142" i="2"/>
  <c r="I142" i="2"/>
  <c r="F142" i="2"/>
  <c r="E142" i="2"/>
  <c r="D142" i="2"/>
  <c r="O141" i="2"/>
  <c r="K141" i="2"/>
  <c r="I141" i="2"/>
  <c r="F141" i="2"/>
  <c r="E141" i="2"/>
  <c r="D141" i="2"/>
  <c r="O140" i="2"/>
  <c r="K140" i="2"/>
  <c r="I140" i="2"/>
  <c r="J140" i="2" s="1"/>
  <c r="F140" i="2"/>
  <c r="L140" i="2" s="1"/>
  <c r="E140" i="2"/>
  <c r="D140" i="2"/>
  <c r="O139" i="2"/>
  <c r="P139" i="2" s="1"/>
  <c r="K139" i="2"/>
  <c r="I139" i="2"/>
  <c r="F139" i="2"/>
  <c r="E139" i="2"/>
  <c r="D139" i="2"/>
  <c r="O138" i="2"/>
  <c r="K138" i="2"/>
  <c r="I138" i="2"/>
  <c r="F138" i="2"/>
  <c r="E138" i="2"/>
  <c r="D138" i="2"/>
  <c r="O137" i="2"/>
  <c r="K137" i="2"/>
  <c r="I137" i="2"/>
  <c r="F137" i="2"/>
  <c r="E137" i="2"/>
  <c r="D137" i="2"/>
  <c r="O136" i="2"/>
  <c r="K136" i="2"/>
  <c r="I136" i="2"/>
  <c r="J136" i="2" s="1"/>
  <c r="F136" i="2"/>
  <c r="E136" i="2"/>
  <c r="D136" i="2"/>
  <c r="O135" i="2"/>
  <c r="P135" i="2" s="1"/>
  <c r="K135" i="2"/>
  <c r="I135" i="2"/>
  <c r="F135" i="2"/>
  <c r="E135" i="2"/>
  <c r="D135" i="2"/>
  <c r="O134" i="2"/>
  <c r="K134" i="2"/>
  <c r="I134" i="2"/>
  <c r="F134" i="2"/>
  <c r="E134" i="2"/>
  <c r="D134" i="2"/>
  <c r="O133" i="2"/>
  <c r="K133" i="2"/>
  <c r="I133" i="2"/>
  <c r="F133" i="2"/>
  <c r="E133" i="2"/>
  <c r="D133" i="2"/>
  <c r="O132" i="2"/>
  <c r="K132" i="2"/>
  <c r="I132" i="2"/>
  <c r="J132" i="2" s="1"/>
  <c r="F132" i="2"/>
  <c r="E132" i="2"/>
  <c r="D132" i="2"/>
  <c r="O131" i="2"/>
  <c r="K131" i="2"/>
  <c r="I131" i="2"/>
  <c r="F131" i="2"/>
  <c r="L131" i="2" s="1"/>
  <c r="E131" i="2"/>
  <c r="D131" i="2"/>
  <c r="O130" i="2"/>
  <c r="P130" i="2" s="1"/>
  <c r="K130" i="2"/>
  <c r="L130" i="2" s="1"/>
  <c r="I130" i="2"/>
  <c r="F130" i="2"/>
  <c r="E130" i="2"/>
  <c r="D130" i="2"/>
  <c r="O129" i="2"/>
  <c r="K129" i="2"/>
  <c r="I129" i="2"/>
  <c r="F129" i="2"/>
  <c r="E129" i="2"/>
  <c r="D129" i="2"/>
  <c r="O128" i="2"/>
  <c r="P128" i="2" s="1"/>
  <c r="K128" i="2"/>
  <c r="L128" i="2" s="1"/>
  <c r="I128" i="2"/>
  <c r="J128" i="2" s="1"/>
  <c r="F128" i="2"/>
  <c r="E128" i="2"/>
  <c r="D128" i="2"/>
  <c r="O127" i="2"/>
  <c r="K127" i="2"/>
  <c r="I127" i="2"/>
  <c r="F127" i="2"/>
  <c r="L127" i="2" s="1"/>
  <c r="E127" i="2"/>
  <c r="D127" i="2"/>
  <c r="O126" i="2"/>
  <c r="P126" i="2" s="1"/>
  <c r="K126" i="2"/>
  <c r="L126" i="2" s="1"/>
  <c r="I126" i="2"/>
  <c r="F126" i="2"/>
  <c r="E126" i="2"/>
  <c r="D126" i="2"/>
  <c r="O125" i="2"/>
  <c r="K125" i="2"/>
  <c r="I125" i="2"/>
  <c r="F125" i="2"/>
  <c r="E125" i="2"/>
  <c r="D125" i="2"/>
  <c r="O124" i="2"/>
  <c r="K124" i="2"/>
  <c r="I124" i="2"/>
  <c r="F124" i="2"/>
  <c r="L124" i="2" s="1"/>
  <c r="E124" i="2"/>
  <c r="D124" i="2"/>
  <c r="O123" i="2"/>
  <c r="K123" i="2"/>
  <c r="I123" i="2"/>
  <c r="F123" i="2"/>
  <c r="L123" i="2" s="1"/>
  <c r="E123" i="2"/>
  <c r="D123" i="2"/>
  <c r="O122" i="2"/>
  <c r="K122" i="2"/>
  <c r="I122" i="2"/>
  <c r="F122" i="2"/>
  <c r="E122" i="2"/>
  <c r="D122" i="2"/>
  <c r="O121" i="2"/>
  <c r="K121" i="2"/>
  <c r="I121" i="2"/>
  <c r="F121" i="2"/>
  <c r="E121" i="2"/>
  <c r="D121" i="2"/>
  <c r="O120" i="2"/>
  <c r="L120" i="2"/>
  <c r="K120" i="2"/>
  <c r="I120" i="2"/>
  <c r="J120" i="2" s="1"/>
  <c r="F120" i="2"/>
  <c r="E120" i="2"/>
  <c r="D120" i="2"/>
  <c r="O119" i="2"/>
  <c r="K119" i="2"/>
  <c r="I119" i="2"/>
  <c r="F119" i="2"/>
  <c r="E119" i="2"/>
  <c r="D119" i="2"/>
  <c r="O118" i="2"/>
  <c r="P118" i="2" s="1"/>
  <c r="K118" i="2"/>
  <c r="I118" i="2"/>
  <c r="F118" i="2"/>
  <c r="E118" i="2"/>
  <c r="D118" i="2"/>
  <c r="O117" i="2"/>
  <c r="K117" i="2"/>
  <c r="I117" i="2"/>
  <c r="F117" i="2"/>
  <c r="E117" i="2"/>
  <c r="D117" i="2"/>
  <c r="O116" i="2"/>
  <c r="K116" i="2"/>
  <c r="I116" i="2"/>
  <c r="F116" i="2"/>
  <c r="L116" i="2" s="1"/>
  <c r="E116" i="2"/>
  <c r="D116" i="2"/>
  <c r="O115" i="2"/>
  <c r="K115" i="2"/>
  <c r="I115" i="2"/>
  <c r="F115" i="2"/>
  <c r="E115" i="2"/>
  <c r="D115" i="2"/>
  <c r="O114" i="2"/>
  <c r="K114" i="2"/>
  <c r="L114" i="2" s="1"/>
  <c r="I114" i="2"/>
  <c r="F114" i="2"/>
  <c r="E114" i="2"/>
  <c r="D114" i="2"/>
  <c r="O113" i="2"/>
  <c r="K113" i="2"/>
  <c r="I113" i="2"/>
  <c r="F113" i="2"/>
  <c r="E113" i="2"/>
  <c r="D113" i="2"/>
  <c r="O112" i="2"/>
  <c r="K112" i="2"/>
  <c r="L112" i="2" s="1"/>
  <c r="I112" i="2"/>
  <c r="F112" i="2"/>
  <c r="E112" i="2"/>
  <c r="D112" i="2"/>
  <c r="O111" i="2"/>
  <c r="L111" i="2"/>
  <c r="K111" i="2"/>
  <c r="I111" i="2"/>
  <c r="F111" i="2"/>
  <c r="E111" i="2"/>
  <c r="D111" i="2"/>
  <c r="O110" i="2"/>
  <c r="K110" i="2"/>
  <c r="I110" i="2"/>
  <c r="F110" i="2"/>
  <c r="E110" i="2"/>
  <c r="D110" i="2"/>
  <c r="O109" i="2"/>
  <c r="K109" i="2"/>
  <c r="I109" i="2"/>
  <c r="F109" i="2"/>
  <c r="E109" i="2"/>
  <c r="D109" i="2"/>
  <c r="O108" i="2"/>
  <c r="K108" i="2"/>
  <c r="I108" i="2"/>
  <c r="J108" i="2" s="1"/>
  <c r="F108" i="2"/>
  <c r="L108" i="2" s="1"/>
  <c r="E108" i="2"/>
  <c r="D108" i="2"/>
  <c r="O107" i="2"/>
  <c r="P107" i="2" s="1"/>
  <c r="K107" i="2"/>
  <c r="I107" i="2"/>
  <c r="F107" i="2"/>
  <c r="E107" i="2"/>
  <c r="D107" i="2"/>
  <c r="O106" i="2"/>
  <c r="K106" i="2"/>
  <c r="I106" i="2"/>
  <c r="F106" i="2"/>
  <c r="E106" i="2"/>
  <c r="D106" i="2"/>
  <c r="O105" i="2"/>
  <c r="K105" i="2"/>
  <c r="I105" i="2"/>
  <c r="F105" i="2"/>
  <c r="E105" i="2"/>
  <c r="D105" i="2"/>
  <c r="O104" i="2"/>
  <c r="K104" i="2"/>
  <c r="I104" i="2"/>
  <c r="F104" i="2"/>
  <c r="L104" i="2" s="1"/>
  <c r="E104" i="2"/>
  <c r="D104" i="2"/>
  <c r="O103" i="2"/>
  <c r="K103" i="2"/>
  <c r="I103" i="2"/>
  <c r="F103" i="2"/>
  <c r="E103" i="2"/>
  <c r="D103" i="2"/>
  <c r="O102" i="2"/>
  <c r="K102" i="2"/>
  <c r="I102" i="2"/>
  <c r="F102" i="2"/>
  <c r="E102" i="2"/>
  <c r="D102" i="2"/>
  <c r="O101" i="2"/>
  <c r="K101" i="2"/>
  <c r="I101" i="2"/>
  <c r="F101" i="2"/>
  <c r="E101" i="2"/>
  <c r="D101" i="2"/>
  <c r="O100" i="2"/>
  <c r="K100" i="2"/>
  <c r="I100" i="2"/>
  <c r="F100" i="2"/>
  <c r="E100" i="2"/>
  <c r="D100" i="2"/>
  <c r="O99" i="2"/>
  <c r="K99" i="2"/>
  <c r="I99" i="2"/>
  <c r="F99" i="2"/>
  <c r="L99" i="2" s="1"/>
  <c r="E99" i="2"/>
  <c r="D99" i="2"/>
  <c r="O98" i="2"/>
  <c r="K98" i="2"/>
  <c r="I98" i="2"/>
  <c r="F98" i="2"/>
  <c r="E98" i="2"/>
  <c r="D98" i="2"/>
  <c r="O97" i="2"/>
  <c r="K97" i="2"/>
  <c r="I97" i="2"/>
  <c r="F97" i="2"/>
  <c r="E97" i="2"/>
  <c r="D97" i="2"/>
  <c r="O96" i="2"/>
  <c r="K96" i="2"/>
  <c r="I96" i="2"/>
  <c r="F96" i="2"/>
  <c r="E96" i="2"/>
  <c r="D96" i="2"/>
  <c r="O95" i="2"/>
  <c r="L95" i="2"/>
  <c r="K95" i="2"/>
  <c r="I95" i="2"/>
  <c r="F95" i="2"/>
  <c r="E95" i="2"/>
  <c r="D95" i="2"/>
  <c r="O94" i="2"/>
  <c r="K94" i="2"/>
  <c r="I94" i="2"/>
  <c r="F94" i="2"/>
  <c r="E94" i="2"/>
  <c r="D94" i="2"/>
  <c r="O93" i="2"/>
  <c r="K93" i="2"/>
  <c r="I93" i="2"/>
  <c r="F93" i="2"/>
  <c r="E93" i="2"/>
  <c r="D93" i="2"/>
  <c r="O92" i="2"/>
  <c r="K92" i="2"/>
  <c r="I92" i="2"/>
  <c r="J92" i="2" s="1"/>
  <c r="F92" i="2"/>
  <c r="L92" i="2" s="1"/>
  <c r="E92" i="2"/>
  <c r="D92" i="2"/>
  <c r="O91" i="2"/>
  <c r="P91" i="2" s="1"/>
  <c r="K91" i="2"/>
  <c r="L91" i="2" s="1"/>
  <c r="I91" i="2"/>
  <c r="F91" i="2"/>
  <c r="E91" i="2"/>
  <c r="D91" i="2"/>
  <c r="O90" i="2"/>
  <c r="K90" i="2"/>
  <c r="I90" i="2"/>
  <c r="F90" i="2"/>
  <c r="E90" i="2"/>
  <c r="D90" i="2"/>
  <c r="O89" i="2"/>
  <c r="K89" i="2"/>
  <c r="I89" i="2"/>
  <c r="F89" i="2"/>
  <c r="E89" i="2"/>
  <c r="D89" i="2"/>
  <c r="O88" i="2"/>
  <c r="K88" i="2"/>
  <c r="I88" i="2"/>
  <c r="J88" i="2" s="1"/>
  <c r="F88" i="2"/>
  <c r="L88" i="2" s="1"/>
  <c r="E88" i="2"/>
  <c r="D88" i="2"/>
  <c r="O87" i="2"/>
  <c r="K87" i="2"/>
  <c r="I87" i="2"/>
  <c r="F87" i="2"/>
  <c r="E87" i="2"/>
  <c r="D87" i="2"/>
  <c r="O86" i="2"/>
  <c r="K86" i="2"/>
  <c r="I86" i="2"/>
  <c r="F86" i="2"/>
  <c r="E86" i="2"/>
  <c r="D86" i="2"/>
  <c r="O85" i="2"/>
  <c r="K85" i="2"/>
  <c r="I85" i="2"/>
  <c r="F85" i="2"/>
  <c r="E85" i="2"/>
  <c r="D85" i="2"/>
  <c r="O84" i="2"/>
  <c r="K84" i="2"/>
  <c r="I84" i="2"/>
  <c r="F84" i="2"/>
  <c r="L84" i="2" s="1"/>
  <c r="E84" i="2"/>
  <c r="D84" i="2"/>
  <c r="O83" i="2"/>
  <c r="K83" i="2"/>
  <c r="I83" i="2"/>
  <c r="F83" i="2"/>
  <c r="L83" i="2" s="1"/>
  <c r="E83" i="2"/>
  <c r="D83" i="2"/>
  <c r="O82" i="2"/>
  <c r="K82" i="2"/>
  <c r="I82" i="2"/>
  <c r="F82" i="2"/>
  <c r="E82" i="2"/>
  <c r="D82" i="2"/>
  <c r="O81" i="2"/>
  <c r="K81" i="2"/>
  <c r="I81" i="2"/>
  <c r="F81" i="2"/>
  <c r="E81" i="2"/>
  <c r="D81" i="2"/>
  <c r="O80" i="2"/>
  <c r="K80" i="2"/>
  <c r="I80" i="2"/>
  <c r="F80" i="2"/>
  <c r="E80" i="2"/>
  <c r="D80" i="2"/>
  <c r="O79" i="2"/>
  <c r="L79" i="2"/>
  <c r="K79" i="2"/>
  <c r="I79" i="2"/>
  <c r="F79" i="2"/>
  <c r="E79" i="2"/>
  <c r="D79" i="2"/>
  <c r="O78" i="2"/>
  <c r="K78" i="2"/>
  <c r="I78" i="2"/>
  <c r="F78" i="2"/>
  <c r="E78" i="2"/>
  <c r="D78" i="2"/>
  <c r="O77" i="2"/>
  <c r="K77" i="2"/>
  <c r="I77" i="2"/>
  <c r="F77" i="2"/>
  <c r="E77" i="2"/>
  <c r="D77" i="2"/>
  <c r="O76" i="2"/>
  <c r="K76" i="2"/>
  <c r="I76" i="2"/>
  <c r="F76" i="2"/>
  <c r="L76" i="2" s="1"/>
  <c r="E76" i="2"/>
  <c r="D76" i="2"/>
  <c r="O75" i="2"/>
  <c r="K75" i="2"/>
  <c r="I75" i="2"/>
  <c r="F75" i="2"/>
  <c r="E75" i="2"/>
  <c r="D75" i="2"/>
  <c r="O74" i="2"/>
  <c r="K74" i="2"/>
  <c r="I74" i="2"/>
  <c r="F74" i="2"/>
  <c r="E74" i="2"/>
  <c r="D74" i="2"/>
  <c r="O73" i="2"/>
  <c r="K73" i="2"/>
  <c r="I73" i="2"/>
  <c r="F73" i="2"/>
  <c r="E73" i="2"/>
  <c r="D73" i="2"/>
  <c r="O72" i="2"/>
  <c r="L72" i="2"/>
  <c r="K72" i="2"/>
  <c r="I72" i="2"/>
  <c r="F72" i="2"/>
  <c r="E72" i="2"/>
  <c r="D72" i="2"/>
  <c r="O71" i="2"/>
  <c r="K71" i="2"/>
  <c r="I71" i="2"/>
  <c r="F71" i="2"/>
  <c r="E71" i="2"/>
  <c r="D71" i="2"/>
  <c r="O70" i="2"/>
  <c r="K70" i="2"/>
  <c r="I70" i="2"/>
  <c r="F70" i="2"/>
  <c r="E70" i="2"/>
  <c r="D70" i="2"/>
  <c r="O69" i="2"/>
  <c r="K69" i="2"/>
  <c r="I69" i="2"/>
  <c r="J69" i="2" s="1"/>
  <c r="F69" i="2"/>
  <c r="E69" i="2"/>
  <c r="D69" i="2"/>
  <c r="O68" i="2"/>
  <c r="K68" i="2"/>
  <c r="I68" i="2"/>
  <c r="F68" i="2"/>
  <c r="L68" i="2" s="1"/>
  <c r="E68" i="2"/>
  <c r="D68" i="2"/>
  <c r="O67" i="2"/>
  <c r="P67" i="2" s="1"/>
  <c r="K67" i="2"/>
  <c r="L67" i="2" s="1"/>
  <c r="I67" i="2"/>
  <c r="F67" i="2"/>
  <c r="E67" i="2"/>
  <c r="D67" i="2"/>
  <c r="O66" i="2"/>
  <c r="K66" i="2"/>
  <c r="I66" i="2"/>
  <c r="F66" i="2"/>
  <c r="E66" i="2"/>
  <c r="D66" i="2"/>
  <c r="O65" i="2"/>
  <c r="P65" i="2" s="1"/>
  <c r="K65" i="2"/>
  <c r="L65" i="2" s="1"/>
  <c r="I65" i="2"/>
  <c r="F65" i="2"/>
  <c r="E65" i="2"/>
  <c r="D65" i="2"/>
  <c r="O64" i="2"/>
  <c r="K64" i="2"/>
  <c r="I64" i="2"/>
  <c r="F64" i="2"/>
  <c r="E64" i="2"/>
  <c r="D64" i="2"/>
  <c r="O63" i="2"/>
  <c r="K63" i="2"/>
  <c r="I63" i="2"/>
  <c r="F63" i="2"/>
  <c r="E63" i="2"/>
  <c r="D63" i="2"/>
  <c r="O62" i="2"/>
  <c r="K62" i="2"/>
  <c r="I62" i="2"/>
  <c r="F62" i="2"/>
  <c r="E62" i="2"/>
  <c r="D62" i="2"/>
  <c r="O61" i="2"/>
  <c r="K61" i="2"/>
  <c r="I61" i="2"/>
  <c r="F61" i="2"/>
  <c r="L61" i="2" s="1"/>
  <c r="E61" i="2"/>
  <c r="D61" i="2"/>
  <c r="O60" i="2"/>
  <c r="L60" i="2"/>
  <c r="K60" i="2"/>
  <c r="I60" i="2"/>
  <c r="J60" i="2" s="1"/>
  <c r="F60" i="2"/>
  <c r="E60" i="2"/>
  <c r="D60" i="2"/>
  <c r="O59" i="2"/>
  <c r="K59" i="2"/>
  <c r="I59" i="2"/>
  <c r="F59" i="2"/>
  <c r="E59" i="2"/>
  <c r="D59" i="2"/>
  <c r="O58" i="2"/>
  <c r="P58" i="2" s="1"/>
  <c r="K58" i="2"/>
  <c r="I58" i="2"/>
  <c r="J58" i="2" s="1"/>
  <c r="F58" i="2"/>
  <c r="E58" i="2"/>
  <c r="D58" i="2"/>
  <c r="O57" i="2"/>
  <c r="K57" i="2"/>
  <c r="I57" i="2"/>
  <c r="F57" i="2"/>
  <c r="E57" i="2"/>
  <c r="D57" i="2"/>
  <c r="O56" i="2"/>
  <c r="K56" i="2"/>
  <c r="L56" i="2" s="1"/>
  <c r="I56" i="2"/>
  <c r="F56" i="2"/>
  <c r="P56" i="2" s="1"/>
  <c r="E56" i="2"/>
  <c r="D56" i="2"/>
  <c r="O55" i="2"/>
  <c r="K55" i="2"/>
  <c r="I55" i="2"/>
  <c r="F55" i="2"/>
  <c r="L55" i="2" s="1"/>
  <c r="E55" i="2"/>
  <c r="D55" i="2"/>
  <c r="O54" i="2"/>
  <c r="K54" i="2"/>
  <c r="I54" i="2"/>
  <c r="F54" i="2"/>
  <c r="E54" i="2"/>
  <c r="D54" i="2"/>
  <c r="O53" i="2"/>
  <c r="K53" i="2"/>
  <c r="I53" i="2"/>
  <c r="F53" i="2"/>
  <c r="P53" i="2" s="1"/>
  <c r="E53" i="2"/>
  <c r="D53" i="2"/>
  <c r="O52" i="2"/>
  <c r="K52" i="2"/>
  <c r="I52" i="2"/>
  <c r="F52" i="2"/>
  <c r="E52" i="2"/>
  <c r="D52" i="2"/>
  <c r="O51" i="2"/>
  <c r="K51" i="2"/>
  <c r="L51" i="2" s="1"/>
  <c r="I51" i="2"/>
  <c r="F51" i="2"/>
  <c r="E51" i="2"/>
  <c r="D51" i="2"/>
  <c r="O50" i="2"/>
  <c r="K50" i="2"/>
  <c r="I50" i="2"/>
  <c r="F50" i="2"/>
  <c r="E50" i="2"/>
  <c r="D50" i="2"/>
  <c r="O49" i="2"/>
  <c r="L49" i="2"/>
  <c r="K49" i="2"/>
  <c r="I49" i="2"/>
  <c r="F49" i="2"/>
  <c r="E49" i="2"/>
  <c r="D49" i="2"/>
  <c r="O48" i="2"/>
  <c r="K48" i="2"/>
  <c r="I48" i="2"/>
  <c r="J48" i="2" s="1"/>
  <c r="F48" i="2"/>
  <c r="E48" i="2"/>
  <c r="D48" i="2"/>
  <c r="O47" i="2"/>
  <c r="K47" i="2"/>
  <c r="I47" i="2"/>
  <c r="F47" i="2"/>
  <c r="E47" i="2"/>
  <c r="D47" i="2"/>
  <c r="O46" i="2"/>
  <c r="K46" i="2"/>
  <c r="I46" i="2"/>
  <c r="F46" i="2"/>
  <c r="E46" i="2"/>
  <c r="D46" i="2"/>
  <c r="O45" i="2"/>
  <c r="K45" i="2"/>
  <c r="I45" i="2"/>
  <c r="F45" i="2"/>
  <c r="L45" i="2" s="1"/>
  <c r="E45" i="2"/>
  <c r="D45" i="2"/>
  <c r="O44" i="2"/>
  <c r="P44" i="2" s="1"/>
  <c r="K44" i="2"/>
  <c r="I44" i="2"/>
  <c r="J44" i="2" s="1"/>
  <c r="F44" i="2"/>
  <c r="E44" i="2"/>
  <c r="D44" i="2"/>
  <c r="O43" i="2"/>
  <c r="K43" i="2"/>
  <c r="I43" i="2"/>
  <c r="F43" i="2"/>
  <c r="E43" i="2"/>
  <c r="D43" i="2"/>
  <c r="O42" i="2"/>
  <c r="P42" i="2" s="1"/>
  <c r="K42" i="2"/>
  <c r="I42" i="2"/>
  <c r="F42" i="2"/>
  <c r="E42" i="2"/>
  <c r="D42" i="2"/>
  <c r="O41" i="2"/>
  <c r="K41" i="2"/>
  <c r="I41" i="2"/>
  <c r="F41" i="2"/>
  <c r="L41" i="2" s="1"/>
  <c r="E41" i="2"/>
  <c r="D41" i="2"/>
  <c r="O40" i="2"/>
  <c r="P40" i="2" s="1"/>
  <c r="K40" i="2"/>
  <c r="I40" i="2"/>
  <c r="F40" i="2"/>
  <c r="E40" i="2"/>
  <c r="D40" i="2"/>
  <c r="O39" i="2"/>
  <c r="K39" i="2"/>
  <c r="I39" i="2"/>
  <c r="F39" i="2"/>
  <c r="E39" i="2"/>
  <c r="D39" i="2"/>
  <c r="O38" i="2"/>
  <c r="P38" i="2" s="1"/>
  <c r="K38" i="2"/>
  <c r="I38" i="2"/>
  <c r="F38" i="2"/>
  <c r="E38" i="2"/>
  <c r="D38" i="2"/>
  <c r="O37" i="2"/>
  <c r="K37" i="2"/>
  <c r="I37" i="2"/>
  <c r="F37" i="2"/>
  <c r="L37" i="2" s="1"/>
  <c r="E37" i="2"/>
  <c r="D37" i="2"/>
  <c r="O36" i="2"/>
  <c r="K36" i="2"/>
  <c r="I36" i="2"/>
  <c r="F36" i="2"/>
  <c r="E36" i="2"/>
  <c r="D36" i="2"/>
  <c r="O35" i="2"/>
  <c r="K35" i="2"/>
  <c r="I35" i="2"/>
  <c r="F35" i="2"/>
  <c r="E35" i="2"/>
  <c r="D35" i="2"/>
  <c r="O34" i="2"/>
  <c r="K34" i="2"/>
  <c r="I34" i="2"/>
  <c r="F34" i="2"/>
  <c r="E34" i="2"/>
  <c r="D34" i="2"/>
  <c r="O33" i="2"/>
  <c r="L33" i="2"/>
  <c r="K33" i="2"/>
  <c r="I33" i="2"/>
  <c r="F33" i="2"/>
  <c r="E33" i="2"/>
  <c r="D33" i="2"/>
  <c r="O32" i="2"/>
  <c r="K32" i="2"/>
  <c r="I32" i="2"/>
  <c r="J32" i="2" s="1"/>
  <c r="F32" i="2"/>
  <c r="E32" i="2"/>
  <c r="D32" i="2"/>
  <c r="O31" i="2"/>
  <c r="K31" i="2"/>
  <c r="I31" i="2"/>
  <c r="F31" i="2"/>
  <c r="E31" i="2"/>
  <c r="D31" i="2"/>
  <c r="O30" i="2"/>
  <c r="K30" i="2"/>
  <c r="I30" i="2"/>
  <c r="J30" i="2" s="1"/>
  <c r="F30" i="2"/>
  <c r="E30" i="2"/>
  <c r="D30" i="2"/>
  <c r="O29" i="2"/>
  <c r="K29" i="2"/>
  <c r="I29" i="2"/>
  <c r="F29" i="2"/>
  <c r="L29" i="2" s="1"/>
  <c r="E29" i="2"/>
  <c r="D29" i="2"/>
  <c r="O28" i="2"/>
  <c r="P28" i="2" s="1"/>
  <c r="K28" i="2"/>
  <c r="L28" i="2" s="1"/>
  <c r="I28" i="2"/>
  <c r="J28" i="2" s="1"/>
  <c r="F28" i="2"/>
  <c r="E28" i="2"/>
  <c r="D28" i="2"/>
  <c r="O27" i="2"/>
  <c r="K27" i="2"/>
  <c r="I27" i="2"/>
  <c r="F27" i="2"/>
  <c r="E27" i="2"/>
  <c r="D27" i="2"/>
  <c r="O26" i="2"/>
  <c r="P26" i="2" s="1"/>
  <c r="K26" i="2"/>
  <c r="L26" i="2" s="1"/>
  <c r="I26" i="2"/>
  <c r="F26" i="2"/>
  <c r="E26" i="2"/>
  <c r="D26" i="2"/>
  <c r="O25" i="2"/>
  <c r="K25" i="2"/>
  <c r="I25" i="2"/>
  <c r="F25" i="2"/>
  <c r="L25" i="2" s="1"/>
  <c r="E25" i="2"/>
  <c r="D25" i="2"/>
  <c r="O24" i="2"/>
  <c r="P24" i="2" s="1"/>
  <c r="K24" i="2"/>
  <c r="L24" i="2" s="1"/>
  <c r="I24" i="2"/>
  <c r="F24" i="2"/>
  <c r="E24" i="2"/>
  <c r="D24" i="2"/>
  <c r="O23" i="2"/>
  <c r="K23" i="2"/>
  <c r="I23" i="2"/>
  <c r="F23" i="2"/>
  <c r="L23" i="2" s="1"/>
  <c r="E23" i="2"/>
  <c r="D23" i="2"/>
  <c r="O22" i="2"/>
  <c r="P22" i="2" s="1"/>
  <c r="K22" i="2"/>
  <c r="L22" i="2" s="1"/>
  <c r="I22" i="2"/>
  <c r="F22" i="2"/>
  <c r="E22" i="2"/>
  <c r="D22" i="2"/>
  <c r="O21" i="2"/>
  <c r="K21" i="2"/>
  <c r="I21" i="2"/>
  <c r="F21" i="2"/>
  <c r="L21" i="2" s="1"/>
  <c r="E21" i="2"/>
  <c r="D21" i="2"/>
  <c r="O20" i="2"/>
  <c r="K20" i="2"/>
  <c r="I20" i="2"/>
  <c r="F20" i="2"/>
  <c r="E20" i="2"/>
  <c r="D20" i="2"/>
  <c r="O19" i="2"/>
  <c r="K19" i="2"/>
  <c r="I19" i="2"/>
  <c r="F19" i="2"/>
  <c r="P19" i="2" s="1"/>
  <c r="E19" i="2"/>
  <c r="D19" i="2"/>
  <c r="O18" i="2"/>
  <c r="K18" i="2"/>
  <c r="I18" i="2"/>
  <c r="F18" i="2"/>
  <c r="E18" i="2"/>
  <c r="D18" i="2"/>
  <c r="O17" i="2"/>
  <c r="K17" i="2"/>
  <c r="I17" i="2"/>
  <c r="F17" i="2"/>
  <c r="L17" i="2" s="1"/>
  <c r="E17" i="2"/>
  <c r="D17" i="2"/>
  <c r="O16" i="2"/>
  <c r="K16" i="2"/>
  <c r="I16" i="2"/>
  <c r="F16" i="2"/>
  <c r="E16" i="2"/>
  <c r="D16" i="2"/>
  <c r="O15" i="2"/>
  <c r="K15" i="2"/>
  <c r="I15" i="2"/>
  <c r="F15" i="2"/>
  <c r="E15" i="2"/>
  <c r="D15" i="2"/>
  <c r="O14" i="2"/>
  <c r="K14" i="2"/>
  <c r="I14" i="2"/>
  <c r="F14" i="2"/>
  <c r="E14" i="2"/>
  <c r="D14" i="2"/>
  <c r="O13" i="2"/>
  <c r="K13" i="2"/>
  <c r="I13" i="2"/>
  <c r="F13" i="2"/>
  <c r="L13" i="2" s="1"/>
  <c r="E13" i="2"/>
  <c r="D13" i="2"/>
  <c r="O12" i="2"/>
  <c r="K12" i="2"/>
  <c r="I12" i="2"/>
  <c r="F12" i="2"/>
  <c r="E12" i="2"/>
  <c r="D12" i="2"/>
  <c r="O11" i="2"/>
  <c r="K11" i="2"/>
  <c r="I11" i="2"/>
  <c r="F11" i="2"/>
  <c r="E11" i="2"/>
  <c r="D11" i="2"/>
  <c r="O10" i="2"/>
  <c r="K10" i="2"/>
  <c r="I10" i="2"/>
  <c r="F10" i="2"/>
  <c r="E10" i="2"/>
  <c r="D10" i="2"/>
  <c r="O9" i="2"/>
  <c r="K9" i="2"/>
  <c r="I9" i="2"/>
  <c r="F9" i="2"/>
  <c r="L9" i="2" s="1"/>
  <c r="E9" i="2"/>
  <c r="D9" i="2"/>
  <c r="O8" i="2"/>
  <c r="K8" i="2"/>
  <c r="I8" i="2"/>
  <c r="F8" i="2"/>
  <c r="E8" i="2"/>
  <c r="D8" i="2"/>
  <c r="O7" i="2"/>
  <c r="K7" i="2"/>
  <c r="I7" i="2"/>
  <c r="F7" i="2"/>
  <c r="L7" i="2" s="1"/>
  <c r="E7" i="2"/>
  <c r="D7" i="2"/>
  <c r="O6" i="2"/>
  <c r="K6" i="2"/>
  <c r="I6" i="2"/>
  <c r="F6" i="2"/>
  <c r="E6" i="2"/>
  <c r="D6" i="2"/>
  <c r="O5" i="2"/>
  <c r="L5" i="2"/>
  <c r="K5" i="2"/>
  <c r="I5" i="2"/>
  <c r="F5" i="2"/>
  <c r="E5" i="2"/>
  <c r="D5" i="2"/>
  <c r="I109" i="3" l="1"/>
  <c r="J109" i="3" s="1"/>
  <c r="I117" i="3"/>
  <c r="I145" i="3"/>
  <c r="J145" i="3" s="1"/>
  <c r="I149" i="3"/>
  <c r="I24" i="3"/>
  <c r="I40" i="3"/>
  <c r="J40" i="3" s="1"/>
  <c r="I136" i="3"/>
  <c r="J136" i="3" s="1"/>
  <c r="I144" i="3"/>
  <c r="I188" i="3"/>
  <c r="I208" i="3"/>
  <c r="J208" i="3" s="1"/>
  <c r="I352" i="3"/>
  <c r="J352" i="3" s="1"/>
  <c r="I360" i="3"/>
  <c r="I227" i="3"/>
  <c r="J281" i="2"/>
  <c r="J218" i="2"/>
  <c r="J239" i="2"/>
  <c r="J247" i="2"/>
  <c r="J486" i="2"/>
  <c r="J490" i="2"/>
  <c r="J466" i="2"/>
  <c r="J125" i="2"/>
  <c r="J280" i="2"/>
  <c r="J335" i="2"/>
  <c r="J353" i="2"/>
  <c r="J445" i="2"/>
  <c r="J474" i="2"/>
  <c r="L6" i="2"/>
  <c r="L8" i="2"/>
  <c r="L10" i="2"/>
  <c r="L96" i="2"/>
  <c r="L102" i="2"/>
  <c r="L171" i="2"/>
  <c r="L258" i="2"/>
  <c r="L260" i="2"/>
  <c r="L262" i="2"/>
  <c r="L308" i="2"/>
  <c r="L312" i="2"/>
  <c r="L314" i="2"/>
  <c r="L316" i="2"/>
  <c r="L318" i="2"/>
  <c r="L366" i="2"/>
  <c r="L368" i="2"/>
  <c r="L12" i="2"/>
  <c r="L74" i="2"/>
  <c r="L98" i="2"/>
  <c r="L100" i="2"/>
  <c r="L167" i="2"/>
  <c r="L178" i="2"/>
  <c r="L226" i="2"/>
  <c r="L241" i="2"/>
  <c r="L264" i="2"/>
  <c r="L269" i="2"/>
  <c r="L310" i="2"/>
  <c r="L364" i="2"/>
  <c r="P6" i="2"/>
  <c r="P8" i="2"/>
  <c r="P12" i="2"/>
  <c r="J53" i="2"/>
  <c r="P96" i="2"/>
  <c r="P98" i="2"/>
  <c r="P100" i="2"/>
  <c r="P102" i="2"/>
  <c r="J164" i="2"/>
  <c r="P167" i="2"/>
  <c r="J168" i="2"/>
  <c r="P171" i="2"/>
  <c r="J172" i="2"/>
  <c r="P178" i="2"/>
  <c r="J188" i="2"/>
  <c r="J225" i="2"/>
  <c r="P226" i="2"/>
  <c r="P241" i="2"/>
  <c r="P258" i="2"/>
  <c r="P260" i="2"/>
  <c r="J261" i="2"/>
  <c r="P262" i="2"/>
  <c r="P264" i="2"/>
  <c r="L266" i="2"/>
  <c r="P269" i="2"/>
  <c r="J274" i="2"/>
  <c r="J278" i="2"/>
  <c r="P308" i="2"/>
  <c r="P310" i="2"/>
  <c r="P312" i="2"/>
  <c r="P314" i="2"/>
  <c r="P316" i="2"/>
  <c r="P318" i="2"/>
  <c r="J332" i="2"/>
  <c r="J334" i="2"/>
  <c r="P364" i="2"/>
  <c r="P366" i="2"/>
  <c r="P368" i="2"/>
  <c r="J380" i="2"/>
  <c r="J382" i="2"/>
  <c r="J384" i="2"/>
  <c r="J386" i="2"/>
  <c r="J388" i="2"/>
  <c r="J10" i="2"/>
  <c r="J12" i="2"/>
  <c r="J16" i="2"/>
  <c r="L38" i="2"/>
  <c r="L40" i="2"/>
  <c r="L42" i="2"/>
  <c r="L44" i="2"/>
  <c r="J76" i="2"/>
  <c r="L86" i="2"/>
  <c r="J100" i="2"/>
  <c r="J104" i="2"/>
  <c r="L107" i="2"/>
  <c r="P112" i="2"/>
  <c r="P114" i="2"/>
  <c r="L118" i="2"/>
  <c r="L135" i="2"/>
  <c r="L139" i="2"/>
  <c r="L146" i="2"/>
  <c r="P162" i="2"/>
  <c r="J180" i="2"/>
  <c r="P186" i="2"/>
  <c r="L192" i="2"/>
  <c r="L194" i="2"/>
  <c r="L196" i="2"/>
  <c r="L198" i="2"/>
  <c r="P212" i="2"/>
  <c r="J231" i="2"/>
  <c r="J233" i="2"/>
  <c r="P236" i="2"/>
  <c r="J266" i="2"/>
  <c r="J269" i="2"/>
  <c r="P272" i="2"/>
  <c r="J273" i="2"/>
  <c r="P274" i="2"/>
  <c r="P276" i="2"/>
  <c r="J316" i="2"/>
  <c r="J318" i="2"/>
  <c r="J320" i="2"/>
  <c r="J322" i="2"/>
  <c r="P326" i="2"/>
  <c r="P328" i="2"/>
  <c r="P330" i="2"/>
  <c r="P332" i="2"/>
  <c r="J366" i="2"/>
  <c r="J368" i="2"/>
  <c r="J370" i="2"/>
  <c r="P378" i="2"/>
  <c r="P380" i="2"/>
  <c r="P382" i="2"/>
  <c r="P384" i="2"/>
  <c r="P386" i="2"/>
  <c r="L398" i="2"/>
  <c r="L400" i="2"/>
  <c r="L402" i="2"/>
  <c r="L404" i="2"/>
  <c r="L440" i="2"/>
  <c r="L442" i="2"/>
  <c r="L444" i="2"/>
  <c r="L446" i="2"/>
  <c r="L448" i="2"/>
  <c r="L469" i="2"/>
  <c r="L474" i="2"/>
  <c r="L476" i="2"/>
  <c r="L478" i="2"/>
  <c r="L489" i="2"/>
  <c r="L491" i="2"/>
  <c r="L493" i="2"/>
  <c r="L498" i="2"/>
  <c r="P29" i="2"/>
  <c r="P405" i="2"/>
  <c r="P435" i="2"/>
  <c r="P499" i="2"/>
  <c r="P9" i="2"/>
  <c r="P18" i="2"/>
  <c r="P20" i="2"/>
  <c r="P25" i="2"/>
  <c r="P34" i="2"/>
  <c r="P36" i="2"/>
  <c r="P41" i="2"/>
  <c r="P50" i="2"/>
  <c r="P52" i="2"/>
  <c r="P59" i="2"/>
  <c r="P64" i="2"/>
  <c r="P66" i="2"/>
  <c r="P75" i="2"/>
  <c r="P80" i="2"/>
  <c r="P82" i="2"/>
  <c r="P87" i="2"/>
  <c r="P92" i="2"/>
  <c r="P94" i="2"/>
  <c r="P99" i="2"/>
  <c r="P103" i="2"/>
  <c r="P108" i="2"/>
  <c r="P110" i="2"/>
  <c r="P119" i="2"/>
  <c r="P127" i="2"/>
  <c r="P140" i="2"/>
  <c r="P142" i="2"/>
  <c r="P148" i="2"/>
  <c r="P150" i="2"/>
  <c r="P156" i="2"/>
  <c r="P158" i="2"/>
  <c r="P172" i="2"/>
  <c r="P174" i="2"/>
  <c r="P180" i="2"/>
  <c r="P182" i="2"/>
  <c r="P188" i="2"/>
  <c r="P190" i="2"/>
  <c r="P195" i="2"/>
  <c r="P199" i="2"/>
  <c r="P211" i="2"/>
  <c r="P213" i="2"/>
  <c r="P225" i="2"/>
  <c r="P227" i="2"/>
  <c r="P237" i="2"/>
  <c r="P248" i="2"/>
  <c r="P252" i="2"/>
  <c r="P256" i="2"/>
  <c r="P261" i="2"/>
  <c r="P263" i="2"/>
  <c r="P265" i="2"/>
  <c r="P268" i="2"/>
  <c r="P273" i="2"/>
  <c r="P282" i="2"/>
  <c r="P286" i="2"/>
  <c r="P288" i="2"/>
  <c r="P290" i="2"/>
  <c r="P292" i="2"/>
  <c r="P294" i="2"/>
  <c r="P296" i="2"/>
  <c r="P298" i="2"/>
  <c r="P300" i="2"/>
  <c r="P302" i="2"/>
  <c r="P304" i="2"/>
  <c r="P306" i="2"/>
  <c r="P315" i="2"/>
  <c r="P317" i="2"/>
  <c r="P324" i="2"/>
  <c r="P331" i="2"/>
  <c r="P336" i="2"/>
  <c r="P338" i="2"/>
  <c r="P340" i="2"/>
  <c r="P342" i="2"/>
  <c r="P344" i="2"/>
  <c r="P346" i="2"/>
  <c r="P348" i="2"/>
  <c r="P350" i="2"/>
  <c r="P354" i="2"/>
  <c r="P356" i="2"/>
  <c r="P358" i="2"/>
  <c r="P360" i="2"/>
  <c r="P362" i="2"/>
  <c r="P365" i="2"/>
  <c r="P372" i="2"/>
  <c r="P374" i="2"/>
  <c r="P376" i="2"/>
  <c r="P379" i="2"/>
  <c r="P390" i="2"/>
  <c r="P392" i="2"/>
  <c r="P394" i="2"/>
  <c r="P396" i="2"/>
  <c r="P403" i="2"/>
  <c r="P412" i="2"/>
  <c r="P419" i="2"/>
  <c r="P421" i="2"/>
  <c r="P427" i="2"/>
  <c r="P429" i="2"/>
  <c r="P438" i="2"/>
  <c r="P447" i="2"/>
  <c r="P456" i="2"/>
  <c r="P460" i="2"/>
  <c r="P468" i="2"/>
  <c r="P475" i="2"/>
  <c r="P480" i="2"/>
  <c r="P488" i="2"/>
  <c r="P492" i="2"/>
  <c r="P500" i="2"/>
  <c r="Z5" i="14"/>
  <c r="X5" i="14"/>
  <c r="V5" i="14"/>
  <c r="Z9" i="14"/>
  <c r="X9" i="14"/>
  <c r="V9" i="14"/>
  <c r="Z13" i="14"/>
  <c r="X13" i="14"/>
  <c r="V13" i="14"/>
  <c r="Z17" i="14"/>
  <c r="X17" i="14"/>
  <c r="V17" i="14"/>
  <c r="Z21" i="14"/>
  <c r="X21" i="14"/>
  <c r="V21" i="14"/>
  <c r="Z25" i="14"/>
  <c r="X25" i="14"/>
  <c r="V25" i="14"/>
  <c r="Z29" i="14"/>
  <c r="X29" i="14"/>
  <c r="V29" i="14"/>
  <c r="Z33" i="14"/>
  <c r="X33" i="14"/>
  <c r="V33" i="14"/>
  <c r="Z37" i="14"/>
  <c r="X37" i="14"/>
  <c r="V37" i="14"/>
  <c r="Z41" i="14"/>
  <c r="X41" i="14"/>
  <c r="V41" i="14"/>
  <c r="Z45" i="14"/>
  <c r="X45" i="14"/>
  <c r="V45" i="14"/>
  <c r="Z49" i="14"/>
  <c r="X49" i="14"/>
  <c r="V49" i="14"/>
  <c r="Z53" i="14"/>
  <c r="X53" i="14"/>
  <c r="V53" i="14"/>
  <c r="Z57" i="14"/>
  <c r="X57" i="14"/>
  <c r="V57" i="14"/>
  <c r="Z61" i="14"/>
  <c r="X61" i="14"/>
  <c r="V61" i="14"/>
  <c r="Z65" i="14"/>
  <c r="X65" i="14"/>
  <c r="V65" i="14"/>
  <c r="Z69" i="14"/>
  <c r="X69" i="14"/>
  <c r="V69" i="14"/>
  <c r="Z73" i="14"/>
  <c r="X73" i="14"/>
  <c r="V73" i="14"/>
  <c r="Z77" i="14"/>
  <c r="X77" i="14"/>
  <c r="V77" i="14"/>
  <c r="Z81" i="14"/>
  <c r="X81" i="14"/>
  <c r="V81" i="14"/>
  <c r="Z85" i="14"/>
  <c r="X85" i="14"/>
  <c r="V85" i="14"/>
  <c r="Z89" i="14"/>
  <c r="X89" i="14"/>
  <c r="V89" i="14"/>
  <c r="Z93" i="14"/>
  <c r="X93" i="14"/>
  <c r="V93" i="14"/>
  <c r="Z97" i="14"/>
  <c r="X97" i="14"/>
  <c r="V97" i="14"/>
  <c r="Z101" i="14"/>
  <c r="X101" i="14"/>
  <c r="V101" i="14"/>
  <c r="Z105" i="14"/>
  <c r="X105" i="14"/>
  <c r="V105" i="14"/>
  <c r="Z109" i="14"/>
  <c r="X109" i="14"/>
  <c r="V109" i="14"/>
  <c r="Z113" i="14"/>
  <c r="X113" i="14"/>
  <c r="V113" i="14"/>
  <c r="Z117" i="14"/>
  <c r="X117" i="14"/>
  <c r="V117" i="14"/>
  <c r="Z121" i="14"/>
  <c r="X121" i="14"/>
  <c r="V121" i="14"/>
  <c r="Z125" i="14"/>
  <c r="X125" i="14"/>
  <c r="V125" i="14"/>
  <c r="Z129" i="14"/>
  <c r="X129" i="14"/>
  <c r="V129" i="14"/>
  <c r="Z133" i="14"/>
  <c r="X133" i="14"/>
  <c r="V133" i="14"/>
  <c r="Z137" i="14"/>
  <c r="X137" i="14"/>
  <c r="V137" i="14"/>
  <c r="Z141" i="14"/>
  <c r="X141" i="14"/>
  <c r="V141" i="14"/>
  <c r="Z145" i="14"/>
  <c r="X145" i="14"/>
  <c r="V145" i="14"/>
  <c r="Z149" i="14"/>
  <c r="X149" i="14"/>
  <c r="V149" i="14"/>
  <c r="Z153" i="14"/>
  <c r="X153" i="14"/>
  <c r="V153" i="14"/>
  <c r="Z157" i="14"/>
  <c r="X157" i="14"/>
  <c r="V157" i="14"/>
  <c r="Z161" i="14"/>
  <c r="X161" i="14"/>
  <c r="V161" i="14"/>
  <c r="Z165" i="14"/>
  <c r="X165" i="14"/>
  <c r="V165" i="14"/>
  <c r="Z169" i="14"/>
  <c r="X169" i="14"/>
  <c r="V169" i="14"/>
  <c r="Z173" i="14"/>
  <c r="X173" i="14"/>
  <c r="V173" i="14"/>
  <c r="Z177" i="14"/>
  <c r="X177" i="14"/>
  <c r="V177" i="14"/>
  <c r="Z181" i="14"/>
  <c r="X181" i="14"/>
  <c r="V181" i="14"/>
  <c r="Z185" i="14"/>
  <c r="X185" i="14"/>
  <c r="V185" i="14"/>
  <c r="Z189" i="14"/>
  <c r="X189" i="14"/>
  <c r="V189" i="14"/>
  <c r="Z193" i="14"/>
  <c r="X193" i="14"/>
  <c r="V193" i="14"/>
  <c r="Z197" i="14"/>
  <c r="X197" i="14"/>
  <c r="V197" i="14"/>
  <c r="Z201" i="14"/>
  <c r="X201" i="14"/>
  <c r="V201" i="14"/>
  <c r="Z205" i="14"/>
  <c r="X205" i="14"/>
  <c r="V205" i="14"/>
  <c r="Z209" i="14"/>
  <c r="X209" i="14"/>
  <c r="V209" i="14"/>
  <c r="Z213" i="14"/>
  <c r="X213" i="14"/>
  <c r="V213" i="14"/>
  <c r="Z217" i="14"/>
  <c r="X217" i="14"/>
  <c r="V217" i="14"/>
  <c r="Z221" i="14"/>
  <c r="X221" i="14"/>
  <c r="V221" i="14"/>
  <c r="Z225" i="14"/>
  <c r="X225" i="14"/>
  <c r="V225" i="14"/>
  <c r="Z229" i="14"/>
  <c r="X229" i="14"/>
  <c r="V229" i="14"/>
  <c r="Z233" i="14"/>
  <c r="X233" i="14"/>
  <c r="V233" i="14"/>
  <c r="Z237" i="14"/>
  <c r="X237" i="14"/>
  <c r="V237" i="14"/>
  <c r="Z241" i="14"/>
  <c r="X241" i="14"/>
  <c r="V241" i="14"/>
  <c r="Z245" i="14"/>
  <c r="X245" i="14"/>
  <c r="V245" i="14"/>
  <c r="Z249" i="14"/>
  <c r="X249" i="14"/>
  <c r="V249" i="14"/>
  <c r="Z253" i="14"/>
  <c r="X253" i="14"/>
  <c r="V253" i="14"/>
  <c r="Z257" i="14"/>
  <c r="X257" i="14"/>
  <c r="V257" i="14"/>
  <c r="Z261" i="14"/>
  <c r="X261" i="14"/>
  <c r="V261" i="14"/>
  <c r="Z265" i="14"/>
  <c r="X265" i="14"/>
  <c r="V265" i="14"/>
  <c r="Z269" i="14"/>
  <c r="X269" i="14"/>
  <c r="V269" i="14"/>
  <c r="Z273" i="14"/>
  <c r="X273" i="14"/>
  <c r="V273" i="14"/>
  <c r="Z277" i="14"/>
  <c r="X277" i="14"/>
  <c r="V277" i="14"/>
  <c r="Z281" i="14"/>
  <c r="X281" i="14"/>
  <c r="V281" i="14"/>
  <c r="Z285" i="14"/>
  <c r="X285" i="14"/>
  <c r="V285" i="14"/>
  <c r="Z289" i="14"/>
  <c r="X289" i="14"/>
  <c r="V289" i="14"/>
  <c r="Z293" i="14"/>
  <c r="X293" i="14"/>
  <c r="V293" i="14"/>
  <c r="Z297" i="14"/>
  <c r="X297" i="14"/>
  <c r="V297" i="14"/>
  <c r="Z301" i="14"/>
  <c r="X301" i="14"/>
  <c r="V301" i="14"/>
  <c r="Z305" i="14"/>
  <c r="X305" i="14"/>
  <c r="V305" i="14"/>
  <c r="Z309" i="14"/>
  <c r="X309" i="14"/>
  <c r="V309" i="14"/>
  <c r="Z313" i="14"/>
  <c r="X313" i="14"/>
  <c r="V313" i="14"/>
  <c r="Z317" i="14"/>
  <c r="X317" i="14"/>
  <c r="V317" i="14"/>
  <c r="Z321" i="14"/>
  <c r="X321" i="14"/>
  <c r="V321" i="14"/>
  <c r="Z325" i="14"/>
  <c r="X325" i="14"/>
  <c r="V325" i="14"/>
  <c r="Z329" i="14"/>
  <c r="X329" i="14"/>
  <c r="V329" i="14"/>
  <c r="Z333" i="14"/>
  <c r="X333" i="14"/>
  <c r="V333" i="14"/>
  <c r="Z337" i="14"/>
  <c r="X337" i="14"/>
  <c r="V337" i="14"/>
  <c r="Z341" i="14"/>
  <c r="X341" i="14"/>
  <c r="V341" i="14"/>
  <c r="Z345" i="14"/>
  <c r="X345" i="14"/>
  <c r="V345" i="14"/>
  <c r="Z349" i="14"/>
  <c r="X349" i="14"/>
  <c r="V349" i="14"/>
  <c r="Z353" i="14"/>
  <c r="X353" i="14"/>
  <c r="V353" i="14"/>
  <c r="Z357" i="14"/>
  <c r="X357" i="14"/>
  <c r="V357" i="14"/>
  <c r="Z361" i="14"/>
  <c r="X361" i="14"/>
  <c r="V361" i="14"/>
  <c r="Z365" i="14"/>
  <c r="X365" i="14"/>
  <c r="V365" i="14"/>
  <c r="Z369" i="14"/>
  <c r="X369" i="14"/>
  <c r="V369" i="14"/>
  <c r="Z373" i="14"/>
  <c r="X373" i="14"/>
  <c r="V373" i="14"/>
  <c r="Z377" i="14"/>
  <c r="X377" i="14"/>
  <c r="V377" i="14"/>
  <c r="Z381" i="14"/>
  <c r="X381" i="14"/>
  <c r="V381" i="14"/>
  <c r="Z385" i="14"/>
  <c r="X385" i="14"/>
  <c r="V385" i="14"/>
  <c r="Z389" i="14"/>
  <c r="X389" i="14"/>
  <c r="V389" i="14"/>
  <c r="Z393" i="14"/>
  <c r="X393" i="14"/>
  <c r="V393" i="14"/>
  <c r="Z397" i="14"/>
  <c r="X397" i="14"/>
  <c r="V397" i="14"/>
  <c r="Z401" i="14"/>
  <c r="X401" i="14"/>
  <c r="V401" i="14"/>
  <c r="Z405" i="14"/>
  <c r="X405" i="14"/>
  <c r="V405" i="14"/>
  <c r="Z409" i="14"/>
  <c r="X409" i="14"/>
  <c r="V409" i="14"/>
  <c r="Z413" i="14"/>
  <c r="V413" i="14"/>
  <c r="X413" i="14"/>
  <c r="Z417" i="14"/>
  <c r="X417" i="14"/>
  <c r="V417" i="14"/>
  <c r="Z421" i="14"/>
  <c r="V421" i="14"/>
  <c r="X421" i="14"/>
  <c r="Z425" i="14"/>
  <c r="X425" i="14"/>
  <c r="V425" i="14"/>
  <c r="Z429" i="14"/>
  <c r="X429" i="14"/>
  <c r="V429" i="14"/>
  <c r="Z433" i="14"/>
  <c r="X433" i="14"/>
  <c r="V433" i="14"/>
  <c r="Z437" i="14"/>
  <c r="X437" i="14"/>
  <c r="V437" i="14"/>
  <c r="Z441" i="14"/>
  <c r="X441" i="14"/>
  <c r="V441" i="14"/>
  <c r="Z445" i="14"/>
  <c r="X445" i="14"/>
  <c r="V445" i="14"/>
  <c r="Z449" i="14"/>
  <c r="X449" i="14"/>
  <c r="V449" i="14"/>
  <c r="Z453" i="14"/>
  <c r="X453" i="14"/>
  <c r="V453" i="14"/>
  <c r="Z457" i="14"/>
  <c r="X457" i="14"/>
  <c r="V457" i="14"/>
  <c r="Z461" i="14"/>
  <c r="V461" i="14"/>
  <c r="X461" i="14"/>
  <c r="Z465" i="14"/>
  <c r="X465" i="14"/>
  <c r="V465" i="14"/>
  <c r="Z469" i="14"/>
  <c r="X469" i="14"/>
  <c r="V469" i="14"/>
  <c r="Z473" i="14"/>
  <c r="X473" i="14"/>
  <c r="V473" i="14"/>
  <c r="Z477" i="14"/>
  <c r="V477" i="14"/>
  <c r="X477" i="14"/>
  <c r="Z481" i="14"/>
  <c r="X481" i="14"/>
  <c r="V481" i="14"/>
  <c r="Z485" i="14"/>
  <c r="X485" i="14"/>
  <c r="V485" i="14"/>
  <c r="Z489" i="14"/>
  <c r="X489" i="14"/>
  <c r="V489" i="14"/>
  <c r="Z493" i="14"/>
  <c r="V493" i="14"/>
  <c r="X493" i="14"/>
  <c r="Z497" i="14"/>
  <c r="X497" i="14"/>
  <c r="V497" i="14"/>
  <c r="Z501" i="14"/>
  <c r="X501" i="14"/>
  <c r="V501" i="14"/>
  <c r="J14" i="3"/>
  <c r="J44" i="3"/>
  <c r="J54" i="3"/>
  <c r="J86" i="3"/>
  <c r="J118" i="3"/>
  <c r="J177" i="3"/>
  <c r="J185" i="3"/>
  <c r="J370" i="3"/>
  <c r="J378" i="3"/>
  <c r="J402" i="3"/>
  <c r="J410" i="3"/>
  <c r="J434" i="3"/>
  <c r="J442" i="3"/>
  <c r="J466" i="3"/>
  <c r="J474" i="3"/>
  <c r="P239" i="2"/>
  <c r="P387" i="2"/>
  <c r="P449" i="2"/>
  <c r="P479" i="2"/>
  <c r="P487" i="2"/>
  <c r="Z6" i="14"/>
  <c r="X6" i="14"/>
  <c r="V6" i="14"/>
  <c r="X10" i="14"/>
  <c r="Z10" i="14"/>
  <c r="V10" i="14"/>
  <c r="Z14" i="14"/>
  <c r="X14" i="14"/>
  <c r="V14" i="14"/>
  <c r="Z18" i="14"/>
  <c r="X18" i="14"/>
  <c r="V18" i="14"/>
  <c r="Z22" i="14"/>
  <c r="X22" i="14"/>
  <c r="V22" i="14"/>
  <c r="X26" i="14"/>
  <c r="V26" i="14"/>
  <c r="Z26" i="14"/>
  <c r="Z30" i="14"/>
  <c r="X30" i="14"/>
  <c r="V30" i="14"/>
  <c r="Z34" i="14"/>
  <c r="X34" i="14"/>
  <c r="V34" i="14"/>
  <c r="Z38" i="14"/>
  <c r="X38" i="14"/>
  <c r="V38" i="14"/>
  <c r="Z42" i="14"/>
  <c r="X42" i="14"/>
  <c r="V42" i="14"/>
  <c r="Z46" i="14"/>
  <c r="X46" i="14"/>
  <c r="V46" i="14"/>
  <c r="Z50" i="14"/>
  <c r="X50" i="14"/>
  <c r="V50" i="14"/>
  <c r="Z54" i="14"/>
  <c r="X54" i="14"/>
  <c r="V54" i="14"/>
  <c r="X58" i="14"/>
  <c r="Z58" i="14"/>
  <c r="V58" i="14"/>
  <c r="Z62" i="14"/>
  <c r="X62" i="14"/>
  <c r="V62" i="14"/>
  <c r="Z66" i="14"/>
  <c r="X66" i="14"/>
  <c r="V66" i="14"/>
  <c r="Z70" i="14"/>
  <c r="X70" i="14"/>
  <c r="V70" i="14"/>
  <c r="Z74" i="14"/>
  <c r="X74" i="14"/>
  <c r="V74" i="14"/>
  <c r="Z78" i="14"/>
  <c r="X78" i="14"/>
  <c r="V78" i="14"/>
  <c r="Z82" i="14"/>
  <c r="X82" i="14"/>
  <c r="V82" i="14"/>
  <c r="Z86" i="14"/>
  <c r="X86" i="14"/>
  <c r="V86" i="14"/>
  <c r="X90" i="14"/>
  <c r="Z90" i="14"/>
  <c r="V90" i="14"/>
  <c r="Z94" i="14"/>
  <c r="X94" i="14"/>
  <c r="V94" i="14"/>
  <c r="Z98" i="14"/>
  <c r="X98" i="14"/>
  <c r="V98" i="14"/>
  <c r="Z102" i="14"/>
  <c r="X102" i="14"/>
  <c r="V102" i="14"/>
  <c r="Z106" i="14"/>
  <c r="X106" i="14"/>
  <c r="V106" i="14"/>
  <c r="Z110" i="14"/>
  <c r="X110" i="14"/>
  <c r="V110" i="14"/>
  <c r="Z114" i="14"/>
  <c r="X114" i="14"/>
  <c r="V114" i="14"/>
  <c r="Z118" i="14"/>
  <c r="X118" i="14"/>
  <c r="V118" i="14"/>
  <c r="X122" i="14"/>
  <c r="Z122" i="14"/>
  <c r="V122" i="14"/>
  <c r="Z126" i="14"/>
  <c r="X126" i="14"/>
  <c r="V126" i="14"/>
  <c r="Z130" i="14"/>
  <c r="X130" i="14"/>
  <c r="V130" i="14"/>
  <c r="Z134" i="14"/>
  <c r="X134" i="14"/>
  <c r="V134" i="14"/>
  <c r="Z138" i="14"/>
  <c r="X138" i="14"/>
  <c r="V138" i="14"/>
  <c r="Z142" i="14"/>
  <c r="X142" i="14"/>
  <c r="V142" i="14"/>
  <c r="Z146" i="14"/>
  <c r="X146" i="14"/>
  <c r="V146" i="14"/>
  <c r="Z150" i="14"/>
  <c r="X150" i="14"/>
  <c r="V150" i="14"/>
  <c r="X154" i="14"/>
  <c r="Z154" i="14"/>
  <c r="V154" i="14"/>
  <c r="Z158" i="14"/>
  <c r="X158" i="14"/>
  <c r="V158" i="14"/>
  <c r="Z162" i="14"/>
  <c r="X162" i="14"/>
  <c r="V162" i="14"/>
  <c r="Z166" i="14"/>
  <c r="X166" i="14"/>
  <c r="V166" i="14"/>
  <c r="Z170" i="14"/>
  <c r="X170" i="14"/>
  <c r="V170" i="14"/>
  <c r="Z174" i="14"/>
  <c r="X174" i="14"/>
  <c r="V174" i="14"/>
  <c r="Z178" i="14"/>
  <c r="X178" i="14"/>
  <c r="V178" i="14"/>
  <c r="Z182" i="14"/>
  <c r="X182" i="14"/>
  <c r="V182" i="14"/>
  <c r="Z186" i="14"/>
  <c r="V186" i="14"/>
  <c r="X186" i="14"/>
  <c r="Z190" i="14"/>
  <c r="X190" i="14"/>
  <c r="V190" i="14"/>
  <c r="Z194" i="14"/>
  <c r="X194" i="14"/>
  <c r="V194" i="14"/>
  <c r="Z198" i="14"/>
  <c r="X198" i="14"/>
  <c r="V198" i="14"/>
  <c r="Z202" i="14"/>
  <c r="X202" i="14"/>
  <c r="V202" i="14"/>
  <c r="Z206" i="14"/>
  <c r="X206" i="14"/>
  <c r="V206" i="14"/>
  <c r="Z210" i="14"/>
  <c r="X210" i="14"/>
  <c r="V210" i="14"/>
  <c r="Z214" i="14"/>
  <c r="X214" i="14"/>
  <c r="V214" i="14"/>
  <c r="Z218" i="14"/>
  <c r="X218" i="14"/>
  <c r="V218" i="14"/>
  <c r="Z222" i="14"/>
  <c r="X222" i="14"/>
  <c r="V222" i="14"/>
  <c r="Z226" i="14"/>
  <c r="X226" i="14"/>
  <c r="V226" i="14"/>
  <c r="Z230" i="14"/>
  <c r="X230" i="14"/>
  <c r="V230" i="14"/>
  <c r="Z234" i="14"/>
  <c r="V234" i="14"/>
  <c r="X234" i="14"/>
  <c r="Z238" i="14"/>
  <c r="X238" i="14"/>
  <c r="V238" i="14"/>
  <c r="Z242" i="14"/>
  <c r="X242" i="14"/>
  <c r="V242" i="14"/>
  <c r="Z246" i="14"/>
  <c r="X246" i="14"/>
  <c r="V246" i="14"/>
  <c r="Z250" i="14"/>
  <c r="V250" i="14"/>
  <c r="X250" i="14"/>
  <c r="Z254" i="14"/>
  <c r="X254" i="14"/>
  <c r="V254" i="14"/>
  <c r="Z258" i="14"/>
  <c r="V258" i="14"/>
  <c r="X258" i="14"/>
  <c r="Z262" i="14"/>
  <c r="X262" i="14"/>
  <c r="V262" i="14"/>
  <c r="Z266" i="14"/>
  <c r="V266" i="14"/>
  <c r="X266" i="14"/>
  <c r="Z270" i="14"/>
  <c r="X270" i="14"/>
  <c r="V270" i="14"/>
  <c r="Z274" i="14"/>
  <c r="X274" i="14"/>
  <c r="V274" i="14"/>
  <c r="Z278" i="14"/>
  <c r="X278" i="14"/>
  <c r="V278" i="14"/>
  <c r="Z282" i="14"/>
  <c r="V282" i="14"/>
  <c r="X282" i="14"/>
  <c r="Z286" i="14"/>
  <c r="X286" i="14"/>
  <c r="V286" i="14"/>
  <c r="Z290" i="14"/>
  <c r="V290" i="14"/>
  <c r="X290" i="14"/>
  <c r="Z294" i="14"/>
  <c r="X294" i="14"/>
  <c r="V294" i="14"/>
  <c r="Z298" i="14"/>
  <c r="X298" i="14"/>
  <c r="V298" i="14"/>
  <c r="Z302" i="14"/>
  <c r="X302" i="14"/>
  <c r="V302" i="14"/>
  <c r="Z306" i="14"/>
  <c r="X306" i="14"/>
  <c r="V306" i="14"/>
  <c r="Z310" i="14"/>
  <c r="X310" i="14"/>
  <c r="V310" i="14"/>
  <c r="Z314" i="14"/>
  <c r="V314" i="14"/>
  <c r="X314" i="14"/>
  <c r="Z318" i="14"/>
  <c r="X318" i="14"/>
  <c r="V318" i="14"/>
  <c r="Z322" i="14"/>
  <c r="X322" i="14"/>
  <c r="V322" i="14"/>
  <c r="Z326" i="14"/>
  <c r="X326" i="14"/>
  <c r="V326" i="14"/>
  <c r="Z330" i="14"/>
  <c r="X330" i="14"/>
  <c r="V330" i="14"/>
  <c r="Z334" i="14"/>
  <c r="X334" i="14"/>
  <c r="V334" i="14"/>
  <c r="Z338" i="14"/>
  <c r="X338" i="14"/>
  <c r="V338" i="14"/>
  <c r="Z342" i="14"/>
  <c r="X342" i="14"/>
  <c r="V342" i="14"/>
  <c r="Z346" i="14"/>
  <c r="X346" i="14"/>
  <c r="V346" i="14"/>
  <c r="Z350" i="14"/>
  <c r="X350" i="14"/>
  <c r="V350" i="14"/>
  <c r="Z354" i="14"/>
  <c r="X354" i="14"/>
  <c r="V354" i="14"/>
  <c r="Z358" i="14"/>
  <c r="X358" i="14"/>
  <c r="V358" i="14"/>
  <c r="Z362" i="14"/>
  <c r="X362" i="14"/>
  <c r="V362" i="14"/>
  <c r="Z366" i="14"/>
  <c r="X366" i="14"/>
  <c r="V366" i="14"/>
  <c r="Z370" i="14"/>
  <c r="V370" i="14"/>
  <c r="X370" i="14"/>
  <c r="Z374" i="14"/>
  <c r="V374" i="14"/>
  <c r="X374" i="14"/>
  <c r="Z378" i="14"/>
  <c r="V378" i="14"/>
  <c r="X378" i="14"/>
  <c r="Z382" i="14"/>
  <c r="V382" i="14"/>
  <c r="X382" i="14"/>
  <c r="Z386" i="14"/>
  <c r="V386" i="14"/>
  <c r="X386" i="14"/>
  <c r="Z390" i="14"/>
  <c r="X390" i="14"/>
  <c r="V390" i="14"/>
  <c r="Z394" i="14"/>
  <c r="V394" i="14"/>
  <c r="X394" i="14"/>
  <c r="Z398" i="14"/>
  <c r="X398" i="14"/>
  <c r="V398" i="14"/>
  <c r="Z402" i="14"/>
  <c r="X402" i="14"/>
  <c r="V402" i="14"/>
  <c r="Z406" i="14"/>
  <c r="V406" i="14"/>
  <c r="X406" i="14"/>
  <c r="Z410" i="14"/>
  <c r="X410" i="14"/>
  <c r="V410" i="14"/>
  <c r="Z414" i="14"/>
  <c r="X414" i="14"/>
  <c r="V414" i="14"/>
  <c r="Z418" i="14"/>
  <c r="X418" i="14"/>
  <c r="V418" i="14"/>
  <c r="Z422" i="14"/>
  <c r="X422" i="14"/>
  <c r="V422" i="14"/>
  <c r="Z426" i="14"/>
  <c r="X426" i="14"/>
  <c r="V426" i="14"/>
  <c r="Z430" i="14"/>
  <c r="X430" i="14"/>
  <c r="V430" i="14"/>
  <c r="Z434" i="14"/>
  <c r="X434" i="14"/>
  <c r="V434" i="14"/>
  <c r="Z438" i="14"/>
  <c r="X438" i="14"/>
  <c r="V438" i="14"/>
  <c r="Z442" i="14"/>
  <c r="X442" i="14"/>
  <c r="V442" i="14"/>
  <c r="Z446" i="14"/>
  <c r="X446" i="14"/>
  <c r="V446" i="14"/>
  <c r="Z450" i="14"/>
  <c r="X450" i="14"/>
  <c r="V450" i="14"/>
  <c r="Z454" i="14"/>
  <c r="X454" i="14"/>
  <c r="V454" i="14"/>
  <c r="Z458" i="14"/>
  <c r="X458" i="14"/>
  <c r="V458" i="14"/>
  <c r="Z462" i="14"/>
  <c r="X462" i="14"/>
  <c r="V462" i="14"/>
  <c r="Z466" i="14"/>
  <c r="X466" i="14"/>
  <c r="V466" i="14"/>
  <c r="Z470" i="14"/>
  <c r="X470" i="14"/>
  <c r="V470" i="14"/>
  <c r="Z474" i="14"/>
  <c r="X474" i="14"/>
  <c r="V474" i="14"/>
  <c r="Z478" i="14"/>
  <c r="X478" i="14"/>
  <c r="V478" i="14"/>
  <c r="Z482" i="14"/>
  <c r="X482" i="14"/>
  <c r="V482" i="14"/>
  <c r="Z486" i="14"/>
  <c r="X486" i="14"/>
  <c r="V486" i="14"/>
  <c r="Z490" i="14"/>
  <c r="X490" i="14"/>
  <c r="V490" i="14"/>
  <c r="Z494" i="14"/>
  <c r="X494" i="14"/>
  <c r="V494" i="14"/>
  <c r="Z498" i="14"/>
  <c r="X498" i="14"/>
  <c r="V498" i="14"/>
  <c r="Z502" i="14"/>
  <c r="X502" i="14"/>
  <c r="V502" i="14"/>
  <c r="J5" i="3"/>
  <c r="J13" i="3"/>
  <c r="J29" i="3"/>
  <c r="J45" i="3"/>
  <c r="J53" i="3"/>
  <c r="J77" i="3"/>
  <c r="J85" i="3"/>
  <c r="J117" i="3"/>
  <c r="J149" i="3"/>
  <c r="P45" i="2"/>
  <c r="P68" i="2"/>
  <c r="P124" i="2"/>
  <c r="P147" i="2"/>
  <c r="P187" i="2"/>
  <c r="P222" i="2"/>
  <c r="P232" i="2"/>
  <c r="P333" i="2"/>
  <c r="P369" i="2"/>
  <c r="P467" i="2"/>
  <c r="P10" i="2"/>
  <c r="L14" i="2"/>
  <c r="L16" i="2"/>
  <c r="P17" i="2"/>
  <c r="J20" i="2"/>
  <c r="L30" i="2"/>
  <c r="L32" i="2"/>
  <c r="P33" i="2"/>
  <c r="J36" i="2"/>
  <c r="L46" i="2"/>
  <c r="L48" i="2"/>
  <c r="P49" i="2"/>
  <c r="J50" i="2"/>
  <c r="P51" i="2"/>
  <c r="J52" i="2"/>
  <c r="P61" i="2"/>
  <c r="J62" i="2"/>
  <c r="J64" i="2"/>
  <c r="J66" i="2"/>
  <c r="J68" i="2"/>
  <c r="L71" i="2"/>
  <c r="P72" i="2"/>
  <c r="J73" i="2"/>
  <c r="L78" i="2"/>
  <c r="P79" i="2"/>
  <c r="J80" i="2"/>
  <c r="P84" i="2"/>
  <c r="P86" i="2"/>
  <c r="L90" i="2"/>
  <c r="L106" i="2"/>
  <c r="L115" i="2"/>
  <c r="P116" i="2"/>
  <c r="L122" i="2"/>
  <c r="P123" i="2"/>
  <c r="J124" i="2"/>
  <c r="L132" i="2"/>
  <c r="L134" i="2"/>
  <c r="L136" i="2"/>
  <c r="L138" i="2"/>
  <c r="P144" i="2"/>
  <c r="P152" i="2"/>
  <c r="L164" i="2"/>
  <c r="L166" i="2"/>
  <c r="L168" i="2"/>
  <c r="L170" i="2"/>
  <c r="P176" i="2"/>
  <c r="P184" i="2"/>
  <c r="L204" i="2"/>
  <c r="P205" i="2"/>
  <c r="J206" i="2"/>
  <c r="L209" i="2"/>
  <c r="P210" i="2"/>
  <c r="J211" i="2"/>
  <c r="J213" i="2"/>
  <c r="J215" i="2"/>
  <c r="L220" i="2"/>
  <c r="P221" i="2"/>
  <c r="J222" i="2"/>
  <c r="L223" i="2"/>
  <c r="J227" i="2"/>
  <c r="P229" i="2"/>
  <c r="L233" i="2"/>
  <c r="L240" i="2"/>
  <c r="L244" i="2"/>
  <c r="P245" i="2"/>
  <c r="J246" i="2"/>
  <c r="J250" i="2"/>
  <c r="J254" i="2"/>
  <c r="J265" i="2"/>
  <c r="L278" i="2"/>
  <c r="P281" i="2"/>
  <c r="J286" i="2"/>
  <c r="J288" i="2"/>
  <c r="J290" i="2"/>
  <c r="J292" i="2"/>
  <c r="J294" i="2"/>
  <c r="J296" i="2"/>
  <c r="J298" i="2"/>
  <c r="J300" i="2"/>
  <c r="J302" i="2"/>
  <c r="J304" i="2"/>
  <c r="J306" i="2"/>
  <c r="L309" i="2"/>
  <c r="L320" i="2"/>
  <c r="L322" i="2"/>
  <c r="P323" i="2"/>
  <c r="J324" i="2"/>
  <c r="L334" i="2"/>
  <c r="J336" i="2"/>
  <c r="J338" i="2"/>
  <c r="J340" i="2"/>
  <c r="J342" i="2"/>
  <c r="J344" i="2"/>
  <c r="J346" i="2"/>
  <c r="J348" i="2"/>
  <c r="J350" i="2"/>
  <c r="J354" i="2"/>
  <c r="J356" i="2"/>
  <c r="J358" i="2"/>
  <c r="J360" i="2"/>
  <c r="J362" i="2"/>
  <c r="L370" i="2"/>
  <c r="P371" i="2"/>
  <c r="J372" i="2"/>
  <c r="J374" i="2"/>
  <c r="J376" i="2"/>
  <c r="L388" i="2"/>
  <c r="P389" i="2"/>
  <c r="J390" i="2"/>
  <c r="J392" i="2"/>
  <c r="J394" i="2"/>
  <c r="J396" i="2"/>
  <c r="L406" i="2"/>
  <c r="L408" i="2"/>
  <c r="L410" i="2"/>
  <c r="P411" i="2"/>
  <c r="J412" i="2"/>
  <c r="L436" i="2"/>
  <c r="P437" i="2"/>
  <c r="J438" i="2"/>
  <c r="L450" i="2"/>
  <c r="L452" i="2"/>
  <c r="L454" i="2"/>
  <c r="J460" i="2"/>
  <c r="P464" i="2"/>
  <c r="J465" i="2"/>
  <c r="J467" i="2"/>
  <c r="P472" i="2"/>
  <c r="J473" i="2"/>
  <c r="J475" i="2"/>
  <c r="J479" i="2"/>
  <c r="P484" i="2"/>
  <c r="J485" i="2"/>
  <c r="J487" i="2"/>
  <c r="J492" i="2"/>
  <c r="P496" i="2"/>
  <c r="J497" i="2"/>
  <c r="J499" i="2"/>
  <c r="Z7" i="14"/>
  <c r="V7" i="14"/>
  <c r="X7" i="14"/>
  <c r="Z11" i="14"/>
  <c r="X11" i="14"/>
  <c r="V11" i="14"/>
  <c r="Z15" i="14"/>
  <c r="X15" i="14"/>
  <c r="V15" i="14"/>
  <c r="Z19" i="14"/>
  <c r="X19" i="14"/>
  <c r="V19" i="14"/>
  <c r="Z23" i="14"/>
  <c r="X23" i="14"/>
  <c r="V23" i="14"/>
  <c r="Z27" i="14"/>
  <c r="X27" i="14"/>
  <c r="V27" i="14"/>
  <c r="Z31" i="14"/>
  <c r="V31" i="14"/>
  <c r="X31" i="14"/>
  <c r="Z35" i="14"/>
  <c r="X35" i="14"/>
  <c r="V35" i="14"/>
  <c r="Z39" i="14"/>
  <c r="V39" i="14"/>
  <c r="X39" i="14"/>
  <c r="Z43" i="14"/>
  <c r="V43" i="14"/>
  <c r="X43" i="14"/>
  <c r="Z47" i="14"/>
  <c r="V47" i="14"/>
  <c r="X47" i="14"/>
  <c r="Z51" i="14"/>
  <c r="X51" i="14"/>
  <c r="V51" i="14"/>
  <c r="Z55" i="14"/>
  <c r="V55" i="14"/>
  <c r="X55" i="14"/>
  <c r="Z59" i="14"/>
  <c r="V59" i="14"/>
  <c r="X59" i="14"/>
  <c r="Z63" i="14"/>
  <c r="X63" i="14"/>
  <c r="V63" i="14"/>
  <c r="Z67" i="14"/>
  <c r="X67" i="14"/>
  <c r="V67" i="14"/>
  <c r="Z71" i="14"/>
  <c r="V71" i="14"/>
  <c r="X71" i="14"/>
  <c r="Z75" i="14"/>
  <c r="V75" i="14"/>
  <c r="X75" i="14"/>
  <c r="Z79" i="14"/>
  <c r="X79" i="14"/>
  <c r="V79" i="14"/>
  <c r="Z83" i="14"/>
  <c r="X83" i="14"/>
  <c r="V83" i="14"/>
  <c r="Z87" i="14"/>
  <c r="V87" i="14"/>
  <c r="X87" i="14"/>
  <c r="Z91" i="14"/>
  <c r="V91" i="14"/>
  <c r="X91" i="14"/>
  <c r="Z95" i="14"/>
  <c r="X95" i="14"/>
  <c r="V95" i="14"/>
  <c r="Z99" i="14"/>
  <c r="X99" i="14"/>
  <c r="V99" i="14"/>
  <c r="Z103" i="14"/>
  <c r="V103" i="14"/>
  <c r="X103" i="14"/>
  <c r="Z107" i="14"/>
  <c r="V107" i="14"/>
  <c r="X107" i="14"/>
  <c r="Z111" i="14"/>
  <c r="X111" i="14"/>
  <c r="V111" i="14"/>
  <c r="Z115" i="14"/>
  <c r="X115" i="14"/>
  <c r="V115" i="14"/>
  <c r="Z119" i="14"/>
  <c r="V119" i="14"/>
  <c r="X119" i="14"/>
  <c r="Z123" i="14"/>
  <c r="V123" i="14"/>
  <c r="X123" i="14"/>
  <c r="Z127" i="14"/>
  <c r="X127" i="14"/>
  <c r="V127" i="14"/>
  <c r="Z131" i="14"/>
  <c r="X131" i="14"/>
  <c r="V131" i="14"/>
  <c r="Z135" i="14"/>
  <c r="V135" i="14"/>
  <c r="X135" i="14"/>
  <c r="Z139" i="14"/>
  <c r="V139" i="14"/>
  <c r="X139" i="14"/>
  <c r="Z143" i="14"/>
  <c r="X143" i="14"/>
  <c r="V143" i="14"/>
  <c r="Z147" i="14"/>
  <c r="X147" i="14"/>
  <c r="V147" i="14"/>
  <c r="Z151" i="14"/>
  <c r="V151" i="14"/>
  <c r="X151" i="14"/>
  <c r="Z155" i="14"/>
  <c r="X155" i="14"/>
  <c r="V155" i="14"/>
  <c r="Z159" i="14"/>
  <c r="X159" i="14"/>
  <c r="V159" i="14"/>
  <c r="Z163" i="14"/>
  <c r="X163" i="14"/>
  <c r="V163" i="14"/>
  <c r="Z167" i="14"/>
  <c r="X167" i="14"/>
  <c r="V167" i="14"/>
  <c r="Z171" i="14"/>
  <c r="X171" i="14"/>
  <c r="V171" i="14"/>
  <c r="Z175" i="14"/>
  <c r="X175" i="14"/>
  <c r="V175" i="14"/>
  <c r="Z179" i="14"/>
  <c r="X179" i="14"/>
  <c r="V179" i="14"/>
  <c r="Z183" i="14"/>
  <c r="X183" i="14"/>
  <c r="V183" i="14"/>
  <c r="Z187" i="14"/>
  <c r="X187" i="14"/>
  <c r="V187" i="14"/>
  <c r="Z191" i="14"/>
  <c r="X191" i="14"/>
  <c r="V191" i="14"/>
  <c r="Z195" i="14"/>
  <c r="X195" i="14"/>
  <c r="V195" i="14"/>
  <c r="Z199" i="14"/>
  <c r="X199" i="14"/>
  <c r="V199" i="14"/>
  <c r="Z203" i="14"/>
  <c r="X203" i="14"/>
  <c r="V203" i="14"/>
  <c r="Z207" i="14"/>
  <c r="X207" i="14"/>
  <c r="V207" i="14"/>
  <c r="Z211" i="14"/>
  <c r="X211" i="14"/>
  <c r="V211" i="14"/>
  <c r="Z215" i="14"/>
  <c r="X215" i="14"/>
  <c r="V215" i="14"/>
  <c r="Z219" i="14"/>
  <c r="X219" i="14"/>
  <c r="V219" i="14"/>
  <c r="Z223" i="14"/>
  <c r="X223" i="14"/>
  <c r="V223" i="14"/>
  <c r="Z227" i="14"/>
  <c r="X227" i="14"/>
  <c r="V227" i="14"/>
  <c r="Z231" i="14"/>
  <c r="X231" i="14"/>
  <c r="V231" i="14"/>
  <c r="Z235" i="14"/>
  <c r="X235" i="14"/>
  <c r="V235" i="14"/>
  <c r="Z239" i="14"/>
  <c r="X239" i="14"/>
  <c r="V239" i="14"/>
  <c r="Z243" i="14"/>
  <c r="X243" i="14"/>
  <c r="V243" i="14"/>
  <c r="Z247" i="14"/>
  <c r="X247" i="14"/>
  <c r="V247" i="14"/>
  <c r="Z251" i="14"/>
  <c r="X251" i="14"/>
  <c r="V251" i="14"/>
  <c r="Z255" i="14"/>
  <c r="X255" i="14"/>
  <c r="V255" i="14"/>
  <c r="Z259" i="14"/>
  <c r="X259" i="14"/>
  <c r="V259" i="14"/>
  <c r="Z263" i="14"/>
  <c r="X263" i="14"/>
  <c r="V263" i="14"/>
  <c r="Z267" i="14"/>
  <c r="X267" i="14"/>
  <c r="V267" i="14"/>
  <c r="Z271" i="14"/>
  <c r="X271" i="14"/>
  <c r="V271" i="14"/>
  <c r="Z275" i="14"/>
  <c r="X275" i="14"/>
  <c r="V275" i="14"/>
  <c r="Z279" i="14"/>
  <c r="X279" i="14"/>
  <c r="V279" i="14"/>
  <c r="Z283" i="14"/>
  <c r="X283" i="14"/>
  <c r="V283" i="14"/>
  <c r="Z287" i="14"/>
  <c r="X287" i="14"/>
  <c r="V287" i="14"/>
  <c r="Z291" i="14"/>
  <c r="X291" i="14"/>
  <c r="V291" i="14"/>
  <c r="Z295" i="14"/>
  <c r="X295" i="14"/>
  <c r="V295" i="14"/>
  <c r="Z299" i="14"/>
  <c r="X299" i="14"/>
  <c r="V299" i="14"/>
  <c r="Z303" i="14"/>
  <c r="X303" i="14"/>
  <c r="V303" i="14"/>
  <c r="Z307" i="14"/>
  <c r="X307" i="14"/>
  <c r="V307" i="14"/>
  <c r="Z311" i="14"/>
  <c r="X311" i="14"/>
  <c r="V311" i="14"/>
  <c r="Z315" i="14"/>
  <c r="X315" i="14"/>
  <c r="V315" i="14"/>
  <c r="Z319" i="14"/>
  <c r="X319" i="14"/>
  <c r="V319" i="14"/>
  <c r="Z323" i="14"/>
  <c r="X323" i="14"/>
  <c r="V323" i="14"/>
  <c r="Z327" i="14"/>
  <c r="X327" i="14"/>
  <c r="V327" i="14"/>
  <c r="Z331" i="14"/>
  <c r="X331" i="14"/>
  <c r="V331" i="14"/>
  <c r="Z335" i="14"/>
  <c r="X335" i="14"/>
  <c r="V335" i="14"/>
  <c r="Z339" i="14"/>
  <c r="X339" i="14"/>
  <c r="V339" i="14"/>
  <c r="Z343" i="14"/>
  <c r="X343" i="14"/>
  <c r="V343" i="14"/>
  <c r="Z347" i="14"/>
  <c r="X347" i="14"/>
  <c r="V347" i="14"/>
  <c r="Z351" i="14"/>
  <c r="X351" i="14"/>
  <c r="V351" i="14"/>
  <c r="Z355" i="14"/>
  <c r="X355" i="14"/>
  <c r="V355" i="14"/>
  <c r="Z359" i="14"/>
  <c r="X359" i="14"/>
  <c r="V359" i="14"/>
  <c r="Z363" i="14"/>
  <c r="X363" i="14"/>
  <c r="V363" i="14"/>
  <c r="Z367" i="14"/>
  <c r="X367" i="14"/>
  <c r="V367" i="14"/>
  <c r="Z371" i="14"/>
  <c r="X371" i="14"/>
  <c r="V371" i="14"/>
  <c r="Z375" i="14"/>
  <c r="X375" i="14"/>
  <c r="V375" i="14"/>
  <c r="Z379" i="14"/>
  <c r="X379" i="14"/>
  <c r="V379" i="14"/>
  <c r="Z383" i="14"/>
  <c r="X383" i="14"/>
  <c r="V383" i="14"/>
  <c r="Z387" i="14"/>
  <c r="X387" i="14"/>
  <c r="V387" i="14"/>
  <c r="Z391" i="14"/>
  <c r="X391" i="14"/>
  <c r="V391" i="14"/>
  <c r="Z395" i="14"/>
  <c r="X395" i="14"/>
  <c r="V395" i="14"/>
  <c r="Z399" i="14"/>
  <c r="X399" i="14"/>
  <c r="V399" i="14"/>
  <c r="Z403" i="14"/>
  <c r="X403" i="14"/>
  <c r="V403" i="14"/>
  <c r="Z407" i="14"/>
  <c r="X407" i="14"/>
  <c r="V407" i="14"/>
  <c r="Z411" i="14"/>
  <c r="V411" i="14"/>
  <c r="X411" i="14"/>
  <c r="Z415" i="14"/>
  <c r="X415" i="14"/>
  <c r="V415" i="14"/>
  <c r="Z419" i="14"/>
  <c r="X419" i="14"/>
  <c r="V419" i="14"/>
  <c r="Z423" i="14"/>
  <c r="X423" i="14"/>
  <c r="V423" i="14"/>
  <c r="Z427" i="14"/>
  <c r="X427" i="14"/>
  <c r="V427" i="14"/>
  <c r="Z431" i="14"/>
  <c r="X431" i="14"/>
  <c r="V431" i="14"/>
  <c r="Z435" i="14"/>
  <c r="X435" i="14"/>
  <c r="V435" i="14"/>
  <c r="Z439" i="14"/>
  <c r="X439" i="14"/>
  <c r="V439" i="14"/>
  <c r="Z443" i="14"/>
  <c r="X443" i="14"/>
  <c r="V443" i="14"/>
  <c r="Z447" i="14"/>
  <c r="X447" i="14"/>
  <c r="V447" i="14"/>
  <c r="Z451" i="14"/>
  <c r="X451" i="14"/>
  <c r="V451" i="14"/>
  <c r="Z455" i="14"/>
  <c r="X455" i="14"/>
  <c r="V455" i="14"/>
  <c r="Z459" i="14"/>
  <c r="X459" i="14"/>
  <c r="V459" i="14"/>
  <c r="Z463" i="14"/>
  <c r="X463" i="14"/>
  <c r="V463" i="14"/>
  <c r="Z467" i="14"/>
  <c r="X467" i="14"/>
  <c r="V467" i="14"/>
  <c r="Z471" i="14"/>
  <c r="X471" i="14"/>
  <c r="V471" i="14"/>
  <c r="Z475" i="14"/>
  <c r="X475" i="14"/>
  <c r="V475" i="14"/>
  <c r="Z479" i="14"/>
  <c r="X479" i="14"/>
  <c r="V479" i="14"/>
  <c r="Z483" i="14"/>
  <c r="X483" i="14"/>
  <c r="V483" i="14"/>
  <c r="Z487" i="14"/>
  <c r="X487" i="14"/>
  <c r="V487" i="14"/>
  <c r="Z491" i="14"/>
  <c r="X491" i="14"/>
  <c r="V491" i="14"/>
  <c r="Z495" i="14"/>
  <c r="X495" i="14"/>
  <c r="V495" i="14"/>
  <c r="Z499" i="14"/>
  <c r="X499" i="14"/>
  <c r="V499" i="14"/>
  <c r="Z503" i="14"/>
  <c r="X503" i="14"/>
  <c r="V503" i="14"/>
  <c r="J24" i="3"/>
  <c r="J144" i="3"/>
  <c r="J188" i="3"/>
  <c r="J360" i="3"/>
  <c r="P13" i="2"/>
  <c r="P131" i="2"/>
  <c r="P163" i="2"/>
  <c r="P179" i="2"/>
  <c r="P206" i="2"/>
  <c r="P270" i="2"/>
  <c r="P277" i="2"/>
  <c r="P5" i="2"/>
  <c r="J6" i="2"/>
  <c r="J8" i="2"/>
  <c r="P14" i="2"/>
  <c r="P16" i="2"/>
  <c r="L18" i="2"/>
  <c r="L20" i="2"/>
  <c r="P21" i="2"/>
  <c r="J24" i="2"/>
  <c r="P30" i="2"/>
  <c r="P32" i="2"/>
  <c r="L34" i="2"/>
  <c r="L36" i="2"/>
  <c r="P37" i="2"/>
  <c r="J38" i="2"/>
  <c r="J40" i="2"/>
  <c r="P46" i="2"/>
  <c r="P48" i="2"/>
  <c r="L52" i="2"/>
  <c r="P55" i="2"/>
  <c r="J56" i="2"/>
  <c r="L59" i="2"/>
  <c r="P60" i="2"/>
  <c r="L62" i="2"/>
  <c r="L64" i="2"/>
  <c r="P71" i="2"/>
  <c r="J72" i="2"/>
  <c r="L75" i="2"/>
  <c r="P76" i="2"/>
  <c r="P78" i="2"/>
  <c r="L80" i="2"/>
  <c r="L82" i="2"/>
  <c r="P83" i="2"/>
  <c r="J84" i="2"/>
  <c r="L87" i="2"/>
  <c r="P88" i="2"/>
  <c r="P90" i="2"/>
  <c r="L94" i="2"/>
  <c r="P95" i="2"/>
  <c r="J96" i="2"/>
  <c r="L103" i="2"/>
  <c r="P104" i="2"/>
  <c r="P106" i="2"/>
  <c r="L110" i="2"/>
  <c r="P111" i="2"/>
  <c r="J112" i="2"/>
  <c r="P115" i="2"/>
  <c r="J116" i="2"/>
  <c r="L119" i="2"/>
  <c r="P120" i="2"/>
  <c r="P122" i="2"/>
  <c r="P132" i="2"/>
  <c r="P134" i="2"/>
  <c r="P136" i="2"/>
  <c r="P138" i="2"/>
  <c r="L142" i="2"/>
  <c r="P143" i="2"/>
  <c r="J144" i="2"/>
  <c r="L150" i="2"/>
  <c r="P151" i="2"/>
  <c r="J152" i="2"/>
  <c r="L158" i="2"/>
  <c r="P159" i="2"/>
  <c r="J160" i="2"/>
  <c r="P164" i="2"/>
  <c r="P166" i="2"/>
  <c r="P168" i="2"/>
  <c r="P170" i="2"/>
  <c r="L174" i="2"/>
  <c r="P175" i="2"/>
  <c r="J176" i="2"/>
  <c r="L182" i="2"/>
  <c r="P183" i="2"/>
  <c r="J184" i="2"/>
  <c r="L190" i="2"/>
  <c r="P191" i="2"/>
  <c r="J192" i="2"/>
  <c r="L199" i="2"/>
  <c r="P200" i="2"/>
  <c r="P204" i="2"/>
  <c r="J205" i="2"/>
  <c r="P209" i="2"/>
  <c r="L213" i="2"/>
  <c r="P216" i="2"/>
  <c r="J217" i="2"/>
  <c r="P220" i="2"/>
  <c r="J221" i="2"/>
  <c r="P228" i="2"/>
  <c r="J229" i="2"/>
  <c r="P233" i="2"/>
  <c r="P240" i="2"/>
  <c r="J241" i="2"/>
  <c r="P244" i="2"/>
  <c r="J245" i="2"/>
  <c r="L248" i="2"/>
  <c r="L252" i="2"/>
  <c r="L256" i="2"/>
  <c r="P257" i="2"/>
  <c r="J258" i="2"/>
  <c r="L265" i="2"/>
  <c r="L268" i="2"/>
  <c r="P271" i="2"/>
  <c r="P278" i="2"/>
  <c r="L282" i="2"/>
  <c r="L286" i="2"/>
  <c r="L288" i="2"/>
  <c r="L290" i="2"/>
  <c r="L292" i="2"/>
  <c r="L294" i="2"/>
  <c r="L296" i="2"/>
  <c r="L298" i="2"/>
  <c r="L300" i="2"/>
  <c r="L302" i="2"/>
  <c r="L304" i="2"/>
  <c r="L306" i="2"/>
  <c r="P307" i="2"/>
  <c r="J308" i="2"/>
  <c r="P309" i="2"/>
  <c r="J310" i="2"/>
  <c r="J312" i="2"/>
  <c r="J314" i="2"/>
  <c r="L317" i="2"/>
  <c r="P320" i="2"/>
  <c r="J321" i="2"/>
  <c r="P322" i="2"/>
  <c r="L324" i="2"/>
  <c r="P325" i="2"/>
  <c r="J326" i="2"/>
  <c r="J328" i="2"/>
  <c r="J330" i="2"/>
  <c r="P334" i="2"/>
  <c r="L336" i="2"/>
  <c r="L338" i="2"/>
  <c r="L340" i="2"/>
  <c r="L342" i="2"/>
  <c r="L344" i="2"/>
  <c r="L346" i="2"/>
  <c r="L350" i="2"/>
  <c r="L354" i="2"/>
  <c r="L356" i="2"/>
  <c r="L358" i="2"/>
  <c r="L360" i="2"/>
  <c r="L362" i="2"/>
  <c r="P363" i="2"/>
  <c r="J364" i="2"/>
  <c r="P370" i="2"/>
  <c r="L372" i="2"/>
  <c r="L374" i="2"/>
  <c r="L376" i="2"/>
  <c r="P377" i="2"/>
  <c r="J378" i="2"/>
  <c r="P388" i="2"/>
  <c r="L390" i="2"/>
  <c r="L392" i="2"/>
  <c r="L394" i="2"/>
  <c r="L396" i="2"/>
  <c r="J398" i="2"/>
  <c r="J400" i="2"/>
  <c r="J402" i="2"/>
  <c r="P406" i="2"/>
  <c r="P408" i="2"/>
  <c r="P410" i="2"/>
  <c r="L412" i="2"/>
  <c r="P413" i="2"/>
  <c r="J414" i="2"/>
  <c r="J416" i="2"/>
  <c r="J418" i="2"/>
  <c r="L421" i="2"/>
  <c r="L427" i="2"/>
  <c r="L429" i="2"/>
  <c r="P436" i="2"/>
  <c r="L438" i="2"/>
  <c r="P439" i="2"/>
  <c r="J440" i="2"/>
  <c r="J442" i="2"/>
  <c r="J444" i="2"/>
  <c r="J446" i="2"/>
  <c r="P450" i="2"/>
  <c r="P452" i="2"/>
  <c r="P454" i="2"/>
  <c r="L458" i="2"/>
  <c r="L460" i="2"/>
  <c r="L462" i="2"/>
  <c r="P463" i="2"/>
  <c r="J464" i="2"/>
  <c r="L465" i="2"/>
  <c r="L470" i="2"/>
  <c r="P471" i="2"/>
  <c r="J472" i="2"/>
  <c r="L473" i="2"/>
  <c r="L475" i="2"/>
  <c r="L477" i="2"/>
  <c r="L482" i="2"/>
  <c r="P483" i="2"/>
  <c r="J484" i="2"/>
  <c r="L485" i="2"/>
  <c r="L490" i="2"/>
  <c r="L492" i="2"/>
  <c r="L494" i="2"/>
  <c r="P495" i="2"/>
  <c r="J496" i="2"/>
  <c r="L497" i="2"/>
  <c r="L502" i="2"/>
  <c r="P503" i="2"/>
  <c r="Z8" i="14"/>
  <c r="X8" i="14"/>
  <c r="V8" i="14"/>
  <c r="Z12" i="14"/>
  <c r="X12" i="14"/>
  <c r="V12" i="14"/>
  <c r="Z16" i="14"/>
  <c r="X16" i="14"/>
  <c r="V16" i="14"/>
  <c r="Z20" i="14"/>
  <c r="X20" i="14"/>
  <c r="V20" i="14"/>
  <c r="Z24" i="14"/>
  <c r="X24" i="14"/>
  <c r="V24" i="14"/>
  <c r="Z28" i="14"/>
  <c r="X28" i="14"/>
  <c r="V28" i="14"/>
  <c r="Z32" i="14"/>
  <c r="X32" i="14"/>
  <c r="V32" i="14"/>
  <c r="Z36" i="14"/>
  <c r="X36" i="14"/>
  <c r="V36" i="14"/>
  <c r="Z40" i="14"/>
  <c r="X40" i="14"/>
  <c r="V40" i="14"/>
  <c r="Z44" i="14"/>
  <c r="X44" i="14"/>
  <c r="V44" i="14"/>
  <c r="Z48" i="14"/>
  <c r="X48" i="14"/>
  <c r="V48" i="14"/>
  <c r="Z52" i="14"/>
  <c r="X52" i="14"/>
  <c r="V52" i="14"/>
  <c r="Z56" i="14"/>
  <c r="X56" i="14"/>
  <c r="V56" i="14"/>
  <c r="Z60" i="14"/>
  <c r="X60" i="14"/>
  <c r="V60" i="14"/>
  <c r="Z64" i="14"/>
  <c r="X64" i="14"/>
  <c r="V64" i="14"/>
  <c r="Z68" i="14"/>
  <c r="X68" i="14"/>
  <c r="V68" i="14"/>
  <c r="Z72" i="14"/>
  <c r="X72" i="14"/>
  <c r="V72" i="14"/>
  <c r="Z76" i="14"/>
  <c r="X76" i="14"/>
  <c r="V76" i="14"/>
  <c r="Z80" i="14"/>
  <c r="X80" i="14"/>
  <c r="V80" i="14"/>
  <c r="Z84" i="14"/>
  <c r="X84" i="14"/>
  <c r="V84" i="14"/>
  <c r="Z88" i="14"/>
  <c r="X88" i="14"/>
  <c r="V88" i="14"/>
  <c r="Z92" i="14"/>
  <c r="X92" i="14"/>
  <c r="V92" i="14"/>
  <c r="Z96" i="14"/>
  <c r="X96" i="14"/>
  <c r="V96" i="14"/>
  <c r="Z100" i="14"/>
  <c r="X100" i="14"/>
  <c r="V100" i="14"/>
  <c r="Z104" i="14"/>
  <c r="X104" i="14"/>
  <c r="V104" i="14"/>
  <c r="Z108" i="14"/>
  <c r="X108" i="14"/>
  <c r="V108" i="14"/>
  <c r="Z112" i="14"/>
  <c r="X112" i="14"/>
  <c r="V112" i="14"/>
  <c r="Z116" i="14"/>
  <c r="X116" i="14"/>
  <c r="V116" i="14"/>
  <c r="Z120" i="14"/>
  <c r="X120" i="14"/>
  <c r="V120" i="14"/>
  <c r="Z124" i="14"/>
  <c r="X124" i="14"/>
  <c r="V124" i="14"/>
  <c r="Z128" i="14"/>
  <c r="X128" i="14"/>
  <c r="V128" i="14"/>
  <c r="Z132" i="14"/>
  <c r="X132" i="14"/>
  <c r="V132" i="14"/>
  <c r="Z136" i="14"/>
  <c r="X136" i="14"/>
  <c r="V136" i="14"/>
  <c r="Z140" i="14"/>
  <c r="X140" i="14"/>
  <c r="V140" i="14"/>
  <c r="Z144" i="14"/>
  <c r="X144" i="14"/>
  <c r="V144" i="14"/>
  <c r="Z148" i="14"/>
  <c r="X148" i="14"/>
  <c r="V148" i="14"/>
  <c r="Z152" i="14"/>
  <c r="X152" i="14"/>
  <c r="V152" i="14"/>
  <c r="Z156" i="14"/>
  <c r="X156" i="14"/>
  <c r="V156" i="14"/>
  <c r="Z160" i="14"/>
  <c r="X160" i="14"/>
  <c r="V160" i="14"/>
  <c r="Z164" i="14"/>
  <c r="X164" i="14"/>
  <c r="V164" i="14"/>
  <c r="Z168" i="14"/>
  <c r="X168" i="14"/>
  <c r="V168" i="14"/>
  <c r="Z172" i="14"/>
  <c r="X172" i="14"/>
  <c r="V172" i="14"/>
  <c r="Z176" i="14"/>
  <c r="X176" i="14"/>
  <c r="V176" i="14"/>
  <c r="Z180" i="14"/>
  <c r="X180" i="14"/>
  <c r="V180" i="14"/>
  <c r="Z184" i="14"/>
  <c r="X184" i="14"/>
  <c r="V184" i="14"/>
  <c r="X188" i="14"/>
  <c r="Z188" i="14"/>
  <c r="V188" i="14"/>
  <c r="Z192" i="14"/>
  <c r="X192" i="14"/>
  <c r="V192" i="14"/>
  <c r="Z196" i="14"/>
  <c r="X196" i="14"/>
  <c r="V196" i="14"/>
  <c r="Z200" i="14"/>
  <c r="X200" i="14"/>
  <c r="V200" i="14"/>
  <c r="X204" i="14"/>
  <c r="Z204" i="14"/>
  <c r="V204" i="14"/>
  <c r="Z208" i="14"/>
  <c r="X208" i="14"/>
  <c r="V208" i="14"/>
  <c r="Z212" i="14"/>
  <c r="X212" i="14"/>
  <c r="V212" i="14"/>
  <c r="Z216" i="14"/>
  <c r="X216" i="14"/>
  <c r="V216" i="14"/>
  <c r="Z220" i="14"/>
  <c r="X220" i="14"/>
  <c r="V220" i="14"/>
  <c r="Z224" i="14"/>
  <c r="X224" i="14"/>
  <c r="V224" i="14"/>
  <c r="Z228" i="14"/>
  <c r="X228" i="14"/>
  <c r="V228" i="14"/>
  <c r="Z232" i="14"/>
  <c r="X232" i="14"/>
  <c r="V232" i="14"/>
  <c r="Z236" i="14"/>
  <c r="X236" i="14"/>
  <c r="V236" i="14"/>
  <c r="Z240" i="14"/>
  <c r="X240" i="14"/>
  <c r="V240" i="14"/>
  <c r="Z244" i="14"/>
  <c r="X244" i="14"/>
  <c r="V244" i="14"/>
  <c r="Z248" i="14"/>
  <c r="X248" i="14"/>
  <c r="V248" i="14"/>
  <c r="X252" i="14"/>
  <c r="Z252" i="14"/>
  <c r="V252" i="14"/>
  <c r="Z256" i="14"/>
  <c r="X256" i="14"/>
  <c r="V256" i="14"/>
  <c r="Z260" i="14"/>
  <c r="X260" i="14"/>
  <c r="V260" i="14"/>
  <c r="Z264" i="14"/>
  <c r="X264" i="14"/>
  <c r="V264" i="14"/>
  <c r="X268" i="14"/>
  <c r="Z268" i="14"/>
  <c r="V268" i="14"/>
  <c r="Z272" i="14"/>
  <c r="X272" i="14"/>
  <c r="V272" i="14"/>
  <c r="Z276" i="14"/>
  <c r="X276" i="14"/>
  <c r="V276" i="14"/>
  <c r="Z280" i="14"/>
  <c r="X280" i="14"/>
  <c r="V280" i="14"/>
  <c r="Z284" i="14"/>
  <c r="X284" i="14"/>
  <c r="V284" i="14"/>
  <c r="Z288" i="14"/>
  <c r="X288" i="14"/>
  <c r="V288" i="14"/>
  <c r="Z292" i="14"/>
  <c r="X292" i="14"/>
  <c r="V292" i="14"/>
  <c r="Z296" i="14"/>
  <c r="X296" i="14"/>
  <c r="V296" i="14"/>
  <c r="Z300" i="14"/>
  <c r="X300" i="14"/>
  <c r="V300" i="14"/>
  <c r="Z304" i="14"/>
  <c r="X304" i="14"/>
  <c r="V304" i="14"/>
  <c r="Z308" i="14"/>
  <c r="X308" i="14"/>
  <c r="V308" i="14"/>
  <c r="Z312" i="14"/>
  <c r="X312" i="14"/>
  <c r="V312" i="14"/>
  <c r="X316" i="14"/>
  <c r="Z316" i="14"/>
  <c r="V316" i="14"/>
  <c r="Z320" i="14"/>
  <c r="X320" i="14"/>
  <c r="V320" i="14"/>
  <c r="Z324" i="14"/>
  <c r="X324" i="14"/>
  <c r="V324" i="14"/>
  <c r="Z328" i="14"/>
  <c r="X328" i="14"/>
  <c r="V328" i="14"/>
  <c r="X332" i="14"/>
  <c r="Z332" i="14"/>
  <c r="V332" i="14"/>
  <c r="Z336" i="14"/>
  <c r="X336" i="14"/>
  <c r="V336" i="14"/>
  <c r="Z340" i="14"/>
  <c r="X340" i="14"/>
  <c r="V340" i="14"/>
  <c r="Z344" i="14"/>
  <c r="X344" i="14"/>
  <c r="V344" i="14"/>
  <c r="Z348" i="14"/>
  <c r="X348" i="14"/>
  <c r="V348" i="14"/>
  <c r="Z352" i="14"/>
  <c r="X352" i="14"/>
  <c r="V352" i="14"/>
  <c r="Z356" i="14"/>
  <c r="X356" i="14"/>
  <c r="V356" i="14"/>
  <c r="Z360" i="14"/>
  <c r="X360" i="14"/>
  <c r="V360" i="14"/>
  <c r="Z364" i="14"/>
  <c r="X364" i="14"/>
  <c r="V364" i="14"/>
  <c r="Z368" i="14"/>
  <c r="X368" i="14"/>
  <c r="V368" i="14"/>
  <c r="Z372" i="14"/>
  <c r="X372" i="14"/>
  <c r="V372" i="14"/>
  <c r="Z376" i="14"/>
  <c r="X376" i="14"/>
  <c r="V376" i="14"/>
  <c r="X380" i="14"/>
  <c r="V380" i="14"/>
  <c r="Z380" i="14"/>
  <c r="Z384" i="14"/>
  <c r="X384" i="14"/>
  <c r="V384" i="14"/>
  <c r="Z388" i="14"/>
  <c r="X388" i="14"/>
  <c r="V388" i="14"/>
  <c r="Z392" i="14"/>
  <c r="X392" i="14"/>
  <c r="V392" i="14"/>
  <c r="X396" i="14"/>
  <c r="Z396" i="14"/>
  <c r="V396" i="14"/>
  <c r="Z400" i="14"/>
  <c r="X400" i="14"/>
  <c r="V400" i="14"/>
  <c r="Z404" i="14"/>
  <c r="X404" i="14"/>
  <c r="V404" i="14"/>
  <c r="Z408" i="14"/>
  <c r="X408" i="14"/>
  <c r="V408" i="14"/>
  <c r="X412" i="14"/>
  <c r="Z412" i="14"/>
  <c r="V412" i="14"/>
  <c r="Z416" i="14"/>
  <c r="X416" i="14"/>
  <c r="V416" i="14"/>
  <c r="Z420" i="14"/>
  <c r="X420" i="14"/>
  <c r="V420" i="14"/>
  <c r="Z424" i="14"/>
  <c r="X424" i="14"/>
  <c r="V424" i="14"/>
  <c r="X428" i="14"/>
  <c r="Z428" i="14"/>
  <c r="V428" i="14"/>
  <c r="Z432" i="14"/>
  <c r="X432" i="14"/>
  <c r="V432" i="14"/>
  <c r="Z436" i="14"/>
  <c r="X436" i="14"/>
  <c r="V436" i="14"/>
  <c r="Z440" i="14"/>
  <c r="X440" i="14"/>
  <c r="V440" i="14"/>
  <c r="X444" i="14"/>
  <c r="Z444" i="14"/>
  <c r="V444" i="14"/>
  <c r="Z448" i="14"/>
  <c r="X448" i="14"/>
  <c r="V448" i="14"/>
  <c r="Z452" i="14"/>
  <c r="X452" i="14"/>
  <c r="V452" i="14"/>
  <c r="Z456" i="14"/>
  <c r="X456" i="14"/>
  <c r="V456" i="14"/>
  <c r="X460" i="14"/>
  <c r="Z460" i="14"/>
  <c r="V460" i="14"/>
  <c r="Z464" i="14"/>
  <c r="X464" i="14"/>
  <c r="V464" i="14"/>
  <c r="Z468" i="14"/>
  <c r="X468" i="14"/>
  <c r="V468" i="14"/>
  <c r="Z472" i="14"/>
  <c r="X472" i="14"/>
  <c r="V472" i="14"/>
  <c r="X476" i="14"/>
  <c r="Z476" i="14"/>
  <c r="V476" i="14"/>
  <c r="Z480" i="14"/>
  <c r="X480" i="14"/>
  <c r="V480" i="14"/>
  <c r="Z484" i="14"/>
  <c r="X484" i="14"/>
  <c r="V484" i="14"/>
  <c r="Z488" i="14"/>
  <c r="X488" i="14"/>
  <c r="V488" i="14"/>
  <c r="X492" i="14"/>
  <c r="Z492" i="14"/>
  <c r="V492" i="14"/>
  <c r="Z496" i="14"/>
  <c r="X496" i="14"/>
  <c r="V496" i="14"/>
  <c r="Z500" i="14"/>
  <c r="X500" i="14"/>
  <c r="V500" i="14"/>
  <c r="J49" i="3"/>
  <c r="J65" i="3"/>
  <c r="J73" i="3"/>
  <c r="J199" i="3"/>
  <c r="J223" i="3"/>
  <c r="J227" i="3"/>
  <c r="J239" i="3"/>
  <c r="J243" i="3"/>
  <c r="J255" i="3"/>
  <c r="J259" i="3"/>
  <c r="J261" i="3"/>
  <c r="J265" i="3"/>
  <c r="J271" i="3"/>
  <c r="J273" i="3"/>
  <c r="J275" i="3"/>
  <c r="J287" i="3"/>
  <c r="J291" i="3"/>
  <c r="J303" i="3"/>
  <c r="J311" i="3"/>
  <c r="J319" i="3"/>
  <c r="J327" i="3"/>
  <c r="J413" i="3"/>
  <c r="J417" i="3"/>
  <c r="J421" i="3"/>
  <c r="J425" i="3"/>
  <c r="I32" i="3"/>
  <c r="J32" i="3" s="1"/>
  <c r="I279" i="3"/>
  <c r="J279" i="3" s="1"/>
  <c r="I283" i="3"/>
  <c r="J283" i="3" s="1"/>
  <c r="I307" i="3"/>
  <c r="J307" i="3" s="1"/>
  <c r="I422" i="3"/>
  <c r="J422" i="3" s="1"/>
  <c r="I430" i="3"/>
  <c r="J430" i="3" s="1"/>
  <c r="I191" i="3"/>
  <c r="J191" i="3" s="1"/>
  <c r="I376" i="3"/>
  <c r="J376" i="3" s="1"/>
  <c r="I463" i="3"/>
  <c r="J463" i="3" s="1"/>
  <c r="P69" i="2"/>
  <c r="I83" i="3"/>
  <c r="J83" i="3" s="1"/>
  <c r="I91" i="3"/>
  <c r="J91" i="3" s="1"/>
  <c r="I99" i="3"/>
  <c r="J99" i="3" s="1"/>
  <c r="I167" i="3"/>
  <c r="J167" i="3" s="1"/>
  <c r="I171" i="3"/>
  <c r="J171" i="3" s="1"/>
  <c r="I175" i="3"/>
  <c r="J175" i="3" s="1"/>
  <c r="I179" i="3"/>
  <c r="J179" i="3" s="1"/>
  <c r="I183" i="3"/>
  <c r="J183" i="3" s="1"/>
  <c r="I187" i="3"/>
  <c r="J187" i="3" s="1"/>
  <c r="I247" i="3"/>
  <c r="J247" i="3" s="1"/>
  <c r="I251" i="3"/>
  <c r="J251" i="3" s="1"/>
  <c r="I358" i="3"/>
  <c r="J358" i="3" s="1"/>
  <c r="I439" i="3"/>
  <c r="J439" i="3" s="1"/>
  <c r="I440" i="3"/>
  <c r="J440" i="3" s="1"/>
  <c r="P383" i="2"/>
  <c r="P453" i="2"/>
  <c r="P254" i="2"/>
  <c r="I156" i="3"/>
  <c r="J156" i="3" s="1"/>
  <c r="I164" i="3"/>
  <c r="J164" i="3" s="1"/>
  <c r="I168" i="3"/>
  <c r="J168" i="3" s="1"/>
  <c r="I172" i="3"/>
  <c r="J172" i="3" s="1"/>
  <c r="I180" i="3"/>
  <c r="J180" i="3" s="1"/>
  <c r="I194" i="3"/>
  <c r="J194" i="3" s="1"/>
  <c r="I202" i="3"/>
  <c r="J202" i="3" s="1"/>
  <c r="I210" i="3"/>
  <c r="J210" i="3" s="1"/>
  <c r="I218" i="3"/>
  <c r="J218" i="3" s="1"/>
  <c r="P246" i="2"/>
  <c r="P359" i="2"/>
  <c r="P367" i="2"/>
  <c r="P423" i="2"/>
  <c r="I11" i="3"/>
  <c r="J11" i="3" s="1"/>
  <c r="I152" i="3"/>
  <c r="J152" i="3" s="1"/>
  <c r="I160" i="3"/>
  <c r="J160" i="3" s="1"/>
  <c r="I418" i="3"/>
  <c r="J418" i="3" s="1"/>
  <c r="I426" i="3"/>
  <c r="J426" i="3" s="1"/>
  <c r="I448" i="3"/>
  <c r="J448" i="3" s="1"/>
  <c r="I456" i="3"/>
  <c r="J456" i="3" s="1"/>
  <c r="I464" i="3"/>
  <c r="J464" i="3" s="1"/>
  <c r="I472" i="3"/>
  <c r="J472" i="3" s="1"/>
  <c r="I35" i="3"/>
  <c r="J35" i="3" s="1"/>
  <c r="I113" i="3"/>
  <c r="J113" i="3" s="1"/>
  <c r="I310" i="3"/>
  <c r="J310" i="3" s="1"/>
  <c r="I362" i="3"/>
  <c r="J362" i="3" s="1"/>
  <c r="I375" i="3"/>
  <c r="J375" i="3" s="1"/>
  <c r="I486" i="3"/>
  <c r="J486" i="3" s="1"/>
  <c r="I494" i="3"/>
  <c r="J494" i="3" s="1"/>
  <c r="I502" i="3"/>
  <c r="J502" i="3" s="1"/>
  <c r="P11" i="2"/>
  <c r="P391" i="2"/>
  <c r="I16" i="3"/>
  <c r="J16" i="3" s="1"/>
  <c r="I20" i="3"/>
  <c r="J20" i="3" s="1"/>
  <c r="I21" i="3"/>
  <c r="J21" i="3" s="1"/>
  <c r="I88" i="3"/>
  <c r="J88" i="3" s="1"/>
  <c r="I92" i="3"/>
  <c r="J92" i="3" s="1"/>
  <c r="I93" i="3"/>
  <c r="J93" i="3" s="1"/>
  <c r="I96" i="3"/>
  <c r="J96" i="3" s="1"/>
  <c r="I100" i="3"/>
  <c r="J100" i="3" s="1"/>
  <c r="I101" i="3"/>
  <c r="J101" i="3" s="1"/>
  <c r="I104" i="3"/>
  <c r="J104" i="3" s="1"/>
  <c r="I108" i="3"/>
  <c r="J108" i="3" s="1"/>
  <c r="I129" i="3"/>
  <c r="J129" i="3" s="1"/>
  <c r="I220" i="3"/>
  <c r="J220" i="3" s="1"/>
  <c r="I229" i="3"/>
  <c r="J229" i="3" s="1"/>
  <c r="I233" i="3"/>
  <c r="J233" i="3" s="1"/>
  <c r="I241" i="3"/>
  <c r="J241" i="3" s="1"/>
  <c r="I293" i="3"/>
  <c r="J293" i="3" s="1"/>
  <c r="I323" i="3"/>
  <c r="J323" i="3" s="1"/>
  <c r="I326" i="3"/>
  <c r="J326" i="3" s="1"/>
  <c r="I335" i="3"/>
  <c r="J335" i="3" s="1"/>
  <c r="I336" i="3"/>
  <c r="J336" i="3" s="1"/>
  <c r="I340" i="3"/>
  <c r="J340" i="3" s="1"/>
  <c r="I343" i="3"/>
  <c r="J343" i="3" s="1"/>
  <c r="I344" i="3"/>
  <c r="J344" i="3" s="1"/>
  <c r="I348" i="3"/>
  <c r="J348" i="3" s="1"/>
  <c r="I366" i="3"/>
  <c r="J366" i="3" s="1"/>
  <c r="I384" i="3"/>
  <c r="J384" i="3" s="1"/>
  <c r="I392" i="3"/>
  <c r="J392" i="3" s="1"/>
  <c r="I399" i="3"/>
  <c r="J399" i="3" s="1"/>
  <c r="I400" i="3"/>
  <c r="J400" i="3" s="1"/>
  <c r="I477" i="3"/>
  <c r="J477" i="3" s="1"/>
  <c r="I481" i="3"/>
  <c r="J481" i="3" s="1"/>
  <c r="I482" i="3"/>
  <c r="J482" i="3" s="1"/>
  <c r="I485" i="3"/>
  <c r="J485" i="3" s="1"/>
  <c r="I489" i="3"/>
  <c r="J489" i="3" s="1"/>
  <c r="I490" i="3"/>
  <c r="J490" i="3" s="1"/>
  <c r="I493" i="3"/>
  <c r="J493" i="3" s="1"/>
  <c r="I497" i="3"/>
  <c r="J497" i="3" s="1"/>
  <c r="I498" i="3"/>
  <c r="J498" i="3" s="1"/>
  <c r="P15" i="2"/>
  <c r="P39" i="2"/>
  <c r="P57" i="2"/>
  <c r="P431" i="2"/>
  <c r="I28" i="3"/>
  <c r="J28" i="3" s="1"/>
  <c r="I51" i="3"/>
  <c r="J51" i="3" s="1"/>
  <c r="I56" i="3"/>
  <c r="J56" i="3" s="1"/>
  <c r="I60" i="3"/>
  <c r="J60" i="3" s="1"/>
  <c r="I61" i="3"/>
  <c r="J61" i="3" s="1"/>
  <c r="I64" i="3"/>
  <c r="J64" i="3" s="1"/>
  <c r="I68" i="3"/>
  <c r="J68" i="3" s="1"/>
  <c r="I69" i="3"/>
  <c r="J69" i="3" s="1"/>
  <c r="I72" i="3"/>
  <c r="J72" i="3" s="1"/>
  <c r="I76" i="3"/>
  <c r="J76" i="3" s="1"/>
  <c r="I81" i="3"/>
  <c r="J81" i="3" s="1"/>
  <c r="I115" i="3"/>
  <c r="J115" i="3" s="1"/>
  <c r="I120" i="3"/>
  <c r="J120" i="3" s="1"/>
  <c r="I124" i="3"/>
  <c r="J124" i="3" s="1"/>
  <c r="I125" i="3"/>
  <c r="J125" i="3" s="1"/>
  <c r="I128" i="3"/>
  <c r="J128" i="3" s="1"/>
  <c r="I132" i="3"/>
  <c r="J132" i="3" s="1"/>
  <c r="I245" i="3"/>
  <c r="J245" i="3" s="1"/>
  <c r="I249" i="3"/>
  <c r="J249" i="3" s="1"/>
  <c r="I277" i="3"/>
  <c r="J277" i="3" s="1"/>
  <c r="I281" i="3"/>
  <c r="J281" i="3" s="1"/>
  <c r="I315" i="3"/>
  <c r="J315" i="3" s="1"/>
  <c r="I318" i="3"/>
  <c r="J318" i="3" s="1"/>
  <c r="I331" i="3"/>
  <c r="J331" i="3" s="1"/>
  <c r="I356" i="3"/>
  <c r="J356" i="3" s="1"/>
  <c r="I390" i="3"/>
  <c r="J390" i="3" s="1"/>
  <c r="I398" i="3"/>
  <c r="J398" i="3" s="1"/>
  <c r="I407" i="3"/>
  <c r="J407" i="3" s="1"/>
  <c r="I408" i="3"/>
  <c r="J408" i="3" s="1"/>
  <c r="I454" i="3"/>
  <c r="J454" i="3" s="1"/>
  <c r="I462" i="3"/>
  <c r="J462" i="3" s="1"/>
  <c r="I471" i="3"/>
  <c r="J471" i="3" s="1"/>
  <c r="I9" i="3"/>
  <c r="J9" i="3" s="1"/>
  <c r="I19" i="3"/>
  <c r="J19" i="3" s="1"/>
  <c r="I36" i="3"/>
  <c r="J36" i="3" s="1"/>
  <c r="I37" i="3"/>
  <c r="J37" i="3" s="1"/>
  <c r="I59" i="3"/>
  <c r="J59" i="3" s="1"/>
  <c r="I67" i="3"/>
  <c r="J67" i="3" s="1"/>
  <c r="I97" i="3"/>
  <c r="J97" i="3" s="1"/>
  <c r="I105" i="3"/>
  <c r="J105" i="3" s="1"/>
  <c r="I123" i="3"/>
  <c r="J123" i="3" s="1"/>
  <c r="I140" i="3"/>
  <c r="J140" i="3" s="1"/>
  <c r="I166" i="3"/>
  <c r="J166" i="3" s="1"/>
  <c r="I170" i="3"/>
  <c r="J170" i="3" s="1"/>
  <c r="I195" i="3"/>
  <c r="J195" i="3" s="1"/>
  <c r="I196" i="3"/>
  <c r="J196" i="3" s="1"/>
  <c r="I204" i="3"/>
  <c r="J204" i="3" s="1"/>
  <c r="I209" i="3"/>
  <c r="J209" i="3" s="1"/>
  <c r="I212" i="3"/>
  <c r="J212" i="3" s="1"/>
  <c r="I217" i="3"/>
  <c r="J217" i="3" s="1"/>
  <c r="I225" i="3"/>
  <c r="J225" i="3" s="1"/>
  <c r="I231" i="3"/>
  <c r="J231" i="3" s="1"/>
  <c r="I235" i="3"/>
  <c r="J235" i="3" s="1"/>
  <c r="I257" i="3"/>
  <c r="J257" i="3" s="1"/>
  <c r="I263" i="3"/>
  <c r="J263" i="3" s="1"/>
  <c r="I267" i="3"/>
  <c r="J267" i="3" s="1"/>
  <c r="I289" i="3"/>
  <c r="J289" i="3" s="1"/>
  <c r="I295" i="3"/>
  <c r="J295" i="3" s="1"/>
  <c r="I299" i="3"/>
  <c r="J299" i="3" s="1"/>
  <c r="I334" i="3"/>
  <c r="J334" i="3" s="1"/>
  <c r="I342" i="3"/>
  <c r="J342" i="3" s="1"/>
  <c r="I350" i="3"/>
  <c r="J350" i="3" s="1"/>
  <c r="I354" i="3"/>
  <c r="J354" i="3" s="1"/>
  <c r="I364" i="3"/>
  <c r="J364" i="3" s="1"/>
  <c r="I367" i="3"/>
  <c r="J367" i="3" s="1"/>
  <c r="I368" i="3"/>
  <c r="J368" i="3" s="1"/>
  <c r="I381" i="3"/>
  <c r="J381" i="3" s="1"/>
  <c r="I385" i="3"/>
  <c r="J385" i="3" s="1"/>
  <c r="I386" i="3"/>
  <c r="J386" i="3" s="1"/>
  <c r="I389" i="3"/>
  <c r="J389" i="3" s="1"/>
  <c r="I393" i="3"/>
  <c r="J393" i="3" s="1"/>
  <c r="I394" i="3"/>
  <c r="J394" i="3" s="1"/>
  <c r="I416" i="3"/>
  <c r="J416" i="3" s="1"/>
  <c r="I424" i="3"/>
  <c r="J424" i="3" s="1"/>
  <c r="I431" i="3"/>
  <c r="J431" i="3" s="1"/>
  <c r="I432" i="3"/>
  <c r="J432" i="3" s="1"/>
  <c r="I445" i="3"/>
  <c r="J445" i="3" s="1"/>
  <c r="I449" i="3"/>
  <c r="J449" i="3" s="1"/>
  <c r="I450" i="3"/>
  <c r="J450" i="3" s="1"/>
  <c r="I453" i="3"/>
  <c r="J453" i="3" s="1"/>
  <c r="I457" i="3"/>
  <c r="J457" i="3" s="1"/>
  <c r="I458" i="3"/>
  <c r="J458" i="3" s="1"/>
  <c r="I480" i="3"/>
  <c r="J480" i="3" s="1"/>
  <c r="I488" i="3"/>
  <c r="J488" i="3" s="1"/>
  <c r="I496" i="3"/>
  <c r="J496" i="3" s="1"/>
  <c r="I503" i="3"/>
  <c r="J503" i="3" s="1"/>
  <c r="P250" i="2"/>
  <c r="P351" i="2"/>
  <c r="P399" i="2"/>
  <c r="P407" i="2"/>
  <c r="P415" i="2"/>
  <c r="I70" i="3"/>
  <c r="J70" i="3" s="1"/>
  <c r="I102" i="3"/>
  <c r="J102" i="3" s="1"/>
  <c r="I133" i="3"/>
  <c r="J133" i="3" s="1"/>
  <c r="I161" i="3"/>
  <c r="J161" i="3" s="1"/>
  <c r="I165" i="3"/>
  <c r="J165" i="3" s="1"/>
  <c r="I173" i="3"/>
  <c r="J173" i="3" s="1"/>
  <c r="I192" i="3"/>
  <c r="J192" i="3" s="1"/>
  <c r="I197" i="3"/>
  <c r="J197" i="3" s="1"/>
  <c r="I297" i="3"/>
  <c r="J297" i="3" s="1"/>
  <c r="I338" i="3"/>
  <c r="J338" i="3" s="1"/>
  <c r="I351" i="3"/>
  <c r="J351" i="3" s="1"/>
  <c r="I369" i="3"/>
  <c r="J369" i="3" s="1"/>
  <c r="I374" i="3"/>
  <c r="J374" i="3" s="1"/>
  <c r="I383" i="3"/>
  <c r="J383" i="3" s="1"/>
  <c r="I397" i="3"/>
  <c r="J397" i="3" s="1"/>
  <c r="I401" i="3"/>
  <c r="J401" i="3" s="1"/>
  <c r="I406" i="3"/>
  <c r="J406" i="3" s="1"/>
  <c r="I415" i="3"/>
  <c r="J415" i="3" s="1"/>
  <c r="I429" i="3"/>
  <c r="J429" i="3" s="1"/>
  <c r="I433" i="3"/>
  <c r="J433" i="3" s="1"/>
  <c r="I438" i="3"/>
  <c r="J438" i="3" s="1"/>
  <c r="I447" i="3"/>
  <c r="J447" i="3" s="1"/>
  <c r="I461" i="3"/>
  <c r="J461" i="3" s="1"/>
  <c r="I465" i="3"/>
  <c r="J465" i="3" s="1"/>
  <c r="I470" i="3"/>
  <c r="J470" i="3" s="1"/>
  <c r="I479" i="3"/>
  <c r="J479" i="3" s="1"/>
  <c r="I8" i="3"/>
  <c r="J8" i="3" s="1"/>
  <c r="I10" i="3"/>
  <c r="J10" i="3" s="1"/>
  <c r="I12" i="3"/>
  <c r="J12" i="3" s="1"/>
  <c r="I17" i="3"/>
  <c r="J17" i="3" s="1"/>
  <c r="I25" i="3"/>
  <c r="J25" i="3" s="1"/>
  <c r="I27" i="3"/>
  <c r="J27" i="3" s="1"/>
  <c r="I30" i="3"/>
  <c r="J30" i="3" s="1"/>
  <c r="I41" i="3"/>
  <c r="J41" i="3" s="1"/>
  <c r="I43" i="3"/>
  <c r="J43" i="3" s="1"/>
  <c r="I48" i="3"/>
  <c r="J48" i="3" s="1"/>
  <c r="I52" i="3"/>
  <c r="J52" i="3" s="1"/>
  <c r="I57" i="3"/>
  <c r="J57" i="3" s="1"/>
  <c r="I75" i="3"/>
  <c r="J75" i="3" s="1"/>
  <c r="I80" i="3"/>
  <c r="J80" i="3" s="1"/>
  <c r="I84" i="3"/>
  <c r="J84" i="3" s="1"/>
  <c r="I89" i="3"/>
  <c r="J89" i="3" s="1"/>
  <c r="I107" i="3"/>
  <c r="J107" i="3" s="1"/>
  <c r="I112" i="3"/>
  <c r="J112" i="3" s="1"/>
  <c r="I116" i="3"/>
  <c r="J116" i="3" s="1"/>
  <c r="I121" i="3"/>
  <c r="J121" i="3" s="1"/>
  <c r="I148" i="3"/>
  <c r="J148" i="3" s="1"/>
  <c r="I178" i="3"/>
  <c r="J178" i="3" s="1"/>
  <c r="I184" i="3"/>
  <c r="J184" i="3" s="1"/>
  <c r="I186" i="3"/>
  <c r="J186" i="3" s="1"/>
  <c r="I203" i="3"/>
  <c r="J203" i="3" s="1"/>
  <c r="I207" i="3"/>
  <c r="J207" i="3" s="1"/>
  <c r="I211" i="3"/>
  <c r="J211" i="3" s="1"/>
  <c r="I213" i="3"/>
  <c r="J213" i="3" s="1"/>
  <c r="I215" i="3"/>
  <c r="J215" i="3" s="1"/>
  <c r="I219" i="3"/>
  <c r="J219" i="3" s="1"/>
  <c r="I237" i="3"/>
  <c r="J237" i="3" s="1"/>
  <c r="I253" i="3"/>
  <c r="J253" i="3" s="1"/>
  <c r="I269" i="3"/>
  <c r="J269" i="3" s="1"/>
  <c r="I285" i="3"/>
  <c r="J285" i="3" s="1"/>
  <c r="I301" i="3"/>
  <c r="J301" i="3" s="1"/>
  <c r="I306" i="3"/>
  <c r="J306" i="3" s="1"/>
  <c r="I308" i="3"/>
  <c r="J308" i="3" s="1"/>
  <c r="I314" i="3"/>
  <c r="J314" i="3" s="1"/>
  <c r="I316" i="3"/>
  <c r="J316" i="3" s="1"/>
  <c r="I322" i="3"/>
  <c r="J322" i="3" s="1"/>
  <c r="I324" i="3"/>
  <c r="J324" i="3" s="1"/>
  <c r="I330" i="3"/>
  <c r="J330" i="3" s="1"/>
  <c r="I332" i="3"/>
  <c r="J332" i="3" s="1"/>
  <c r="I346" i="3"/>
  <c r="J346" i="3" s="1"/>
  <c r="I359" i="3"/>
  <c r="J359" i="3" s="1"/>
  <c r="I373" i="3"/>
  <c r="J373" i="3" s="1"/>
  <c r="I377" i="3"/>
  <c r="J377" i="3" s="1"/>
  <c r="I382" i="3"/>
  <c r="J382" i="3" s="1"/>
  <c r="I391" i="3"/>
  <c r="J391" i="3" s="1"/>
  <c r="I405" i="3"/>
  <c r="J405" i="3" s="1"/>
  <c r="I409" i="3"/>
  <c r="J409" i="3" s="1"/>
  <c r="I414" i="3"/>
  <c r="J414" i="3" s="1"/>
  <c r="I423" i="3"/>
  <c r="J423" i="3" s="1"/>
  <c r="I437" i="3"/>
  <c r="J437" i="3" s="1"/>
  <c r="I441" i="3"/>
  <c r="J441" i="3" s="1"/>
  <c r="I446" i="3"/>
  <c r="J446" i="3" s="1"/>
  <c r="I455" i="3"/>
  <c r="J455" i="3" s="1"/>
  <c r="I469" i="3"/>
  <c r="J469" i="3" s="1"/>
  <c r="I473" i="3"/>
  <c r="J473" i="3" s="1"/>
  <c r="I478" i="3"/>
  <c r="J478" i="3" s="1"/>
  <c r="I495" i="3"/>
  <c r="J495" i="3" s="1"/>
  <c r="I487" i="3"/>
  <c r="J487" i="3" s="1"/>
  <c r="I501" i="3"/>
  <c r="J501" i="3" s="1"/>
  <c r="L27" i="2"/>
  <c r="I7" i="3"/>
  <c r="J7" i="3" s="1"/>
  <c r="I34" i="3"/>
  <c r="J34" i="3" s="1"/>
  <c r="I46" i="3"/>
  <c r="J46" i="3" s="1"/>
  <c r="I50" i="3"/>
  <c r="J50" i="3" s="1"/>
  <c r="I62" i="3"/>
  <c r="J62" i="3" s="1"/>
  <c r="I66" i="3"/>
  <c r="J66" i="3" s="1"/>
  <c r="I78" i="3"/>
  <c r="J78" i="3" s="1"/>
  <c r="I82" i="3"/>
  <c r="J82" i="3" s="1"/>
  <c r="I94" i="3"/>
  <c r="J94" i="3" s="1"/>
  <c r="I98" i="3"/>
  <c r="J98" i="3" s="1"/>
  <c r="I110" i="3"/>
  <c r="J110" i="3" s="1"/>
  <c r="I114" i="3"/>
  <c r="J114" i="3" s="1"/>
  <c r="I126" i="3"/>
  <c r="J126" i="3" s="1"/>
  <c r="I137" i="3"/>
  <c r="J137" i="3" s="1"/>
  <c r="I153" i="3"/>
  <c r="J153" i="3" s="1"/>
  <c r="I189" i="3"/>
  <c r="J189" i="3" s="1"/>
  <c r="I193" i="3"/>
  <c r="J193" i="3" s="1"/>
  <c r="I200" i="3"/>
  <c r="J200" i="3" s="1"/>
  <c r="I309" i="3"/>
  <c r="J309" i="3" s="1"/>
  <c r="I317" i="3"/>
  <c r="J317" i="3" s="1"/>
  <c r="I325" i="3"/>
  <c r="J325" i="3" s="1"/>
  <c r="I380" i="3"/>
  <c r="J380" i="3" s="1"/>
  <c r="I396" i="3"/>
  <c r="J396" i="3" s="1"/>
  <c r="I412" i="3"/>
  <c r="J412" i="3" s="1"/>
  <c r="I428" i="3"/>
  <c r="J428" i="3" s="1"/>
  <c r="I444" i="3"/>
  <c r="J444" i="3" s="1"/>
  <c r="I460" i="3"/>
  <c r="J460" i="3" s="1"/>
  <c r="I476" i="3"/>
  <c r="J476" i="3" s="1"/>
  <c r="I492" i="3"/>
  <c r="J492" i="3" s="1"/>
  <c r="I18" i="3"/>
  <c r="J18" i="3" s="1"/>
  <c r="I141" i="3"/>
  <c r="J141" i="3" s="1"/>
  <c r="I157" i="3"/>
  <c r="J157" i="3" s="1"/>
  <c r="I169" i="3"/>
  <c r="J169" i="3" s="1"/>
  <c r="I176" i="3"/>
  <c r="J176" i="3" s="1"/>
  <c r="I181" i="3"/>
  <c r="J181" i="3" s="1"/>
  <c r="I205" i="3"/>
  <c r="J205" i="3" s="1"/>
  <c r="I216" i="3"/>
  <c r="J216" i="3" s="1"/>
  <c r="I6" i="3"/>
  <c r="J6" i="3" s="1"/>
  <c r="I15" i="3"/>
  <c r="J15" i="3" s="1"/>
  <c r="I22" i="3"/>
  <c r="J22" i="3" s="1"/>
  <c r="I26" i="3"/>
  <c r="J26" i="3" s="1"/>
  <c r="I33" i="3"/>
  <c r="J33" i="3" s="1"/>
  <c r="I38" i="3"/>
  <c r="J38" i="3" s="1"/>
  <c r="I42" i="3"/>
  <c r="J42" i="3" s="1"/>
  <c r="I58" i="3"/>
  <c r="J58" i="3" s="1"/>
  <c r="I74" i="3"/>
  <c r="J74" i="3" s="1"/>
  <c r="I90" i="3"/>
  <c r="J90" i="3" s="1"/>
  <c r="I106" i="3"/>
  <c r="J106" i="3" s="1"/>
  <c r="I122" i="3"/>
  <c r="J122" i="3" s="1"/>
  <c r="I201" i="3"/>
  <c r="J201" i="3" s="1"/>
  <c r="I221" i="3"/>
  <c r="J221" i="3" s="1"/>
  <c r="I305" i="3"/>
  <c r="J305" i="3" s="1"/>
  <c r="I313" i="3"/>
  <c r="J313" i="3" s="1"/>
  <c r="I321" i="3"/>
  <c r="J321" i="3" s="1"/>
  <c r="I329" i="3"/>
  <c r="J329" i="3" s="1"/>
  <c r="I372" i="3"/>
  <c r="J372" i="3" s="1"/>
  <c r="I388" i="3"/>
  <c r="J388" i="3" s="1"/>
  <c r="I404" i="3"/>
  <c r="J404" i="3" s="1"/>
  <c r="I420" i="3"/>
  <c r="J420" i="3" s="1"/>
  <c r="I436" i="3"/>
  <c r="J436" i="3" s="1"/>
  <c r="I452" i="3"/>
  <c r="J452" i="3" s="1"/>
  <c r="I468" i="3"/>
  <c r="J468" i="3" s="1"/>
  <c r="I484" i="3"/>
  <c r="J484" i="3" s="1"/>
  <c r="I500" i="3"/>
  <c r="J500" i="3" s="1"/>
  <c r="J401" i="2"/>
  <c r="J101" i="2"/>
  <c r="J235" i="2"/>
  <c r="J343" i="2"/>
  <c r="J345" i="2"/>
  <c r="J251" i="2"/>
  <c r="J457" i="2"/>
  <c r="J433" i="2"/>
  <c r="J189" i="2"/>
  <c r="J287" i="2"/>
  <c r="J303" i="2"/>
  <c r="J477" i="2"/>
  <c r="J470" i="2"/>
  <c r="J482" i="2"/>
  <c r="J502" i="2"/>
  <c r="J385" i="2"/>
  <c r="J279" i="2"/>
  <c r="J311" i="2"/>
  <c r="J417" i="2"/>
  <c r="J93" i="2"/>
  <c r="J157" i="2"/>
  <c r="J219" i="2"/>
  <c r="J243" i="2"/>
  <c r="J355" i="2"/>
  <c r="J498" i="2"/>
  <c r="J85" i="2"/>
  <c r="J117" i="2"/>
  <c r="J149" i="2"/>
  <c r="J181" i="2"/>
  <c r="J202" i="2"/>
  <c r="J458" i="2"/>
  <c r="J74" i="2"/>
  <c r="J133" i="2"/>
  <c r="J165" i="2"/>
  <c r="J197" i="2"/>
  <c r="J224" i="2"/>
  <c r="J271" i="2"/>
  <c r="J381" i="2"/>
  <c r="J393" i="2"/>
  <c r="J35" i="2"/>
  <c r="J77" i="2"/>
  <c r="J109" i="2"/>
  <c r="J141" i="2"/>
  <c r="J173" i="2"/>
  <c r="J203" i="2"/>
  <c r="J234" i="2"/>
  <c r="J238" i="2"/>
  <c r="J263" i="2"/>
  <c r="J275" i="2"/>
  <c r="J295" i="2"/>
  <c r="J297" i="2"/>
  <c r="J327" i="2"/>
  <c r="J329" i="2"/>
  <c r="J462" i="2"/>
  <c r="J478" i="2"/>
  <c r="J494" i="2"/>
  <c r="I131" i="3"/>
  <c r="J131" i="3" s="1"/>
  <c r="I135" i="3"/>
  <c r="J135" i="3" s="1"/>
  <c r="I139" i="3"/>
  <c r="J139" i="3" s="1"/>
  <c r="I143" i="3"/>
  <c r="J143" i="3" s="1"/>
  <c r="I147" i="3"/>
  <c r="J147" i="3" s="1"/>
  <c r="I151" i="3"/>
  <c r="J151" i="3" s="1"/>
  <c r="I155" i="3"/>
  <c r="J155" i="3" s="1"/>
  <c r="I159" i="3"/>
  <c r="J159" i="3" s="1"/>
  <c r="I163" i="3"/>
  <c r="J163" i="3" s="1"/>
  <c r="I130" i="3"/>
  <c r="J130" i="3" s="1"/>
  <c r="I134" i="3"/>
  <c r="J134" i="3" s="1"/>
  <c r="I138" i="3"/>
  <c r="J138" i="3" s="1"/>
  <c r="I142" i="3"/>
  <c r="J142" i="3" s="1"/>
  <c r="I146" i="3"/>
  <c r="J146" i="3" s="1"/>
  <c r="I150" i="3"/>
  <c r="J150" i="3" s="1"/>
  <c r="I154" i="3"/>
  <c r="J154" i="3" s="1"/>
  <c r="I158" i="3"/>
  <c r="J158" i="3" s="1"/>
  <c r="I162" i="3"/>
  <c r="J162" i="3" s="1"/>
  <c r="I23" i="3"/>
  <c r="J23" i="3" s="1"/>
  <c r="I31" i="3"/>
  <c r="J31" i="3" s="1"/>
  <c r="I39" i="3"/>
  <c r="J39" i="3" s="1"/>
  <c r="I47" i="3"/>
  <c r="J47" i="3" s="1"/>
  <c r="I55" i="3"/>
  <c r="J55" i="3" s="1"/>
  <c r="I63" i="3"/>
  <c r="J63" i="3" s="1"/>
  <c r="I71" i="3"/>
  <c r="J71" i="3" s="1"/>
  <c r="I79" i="3"/>
  <c r="J79" i="3" s="1"/>
  <c r="I87" i="3"/>
  <c r="J87" i="3" s="1"/>
  <c r="I95" i="3"/>
  <c r="J95" i="3" s="1"/>
  <c r="I103" i="3"/>
  <c r="J103" i="3" s="1"/>
  <c r="I111" i="3"/>
  <c r="J111" i="3" s="1"/>
  <c r="I119" i="3"/>
  <c r="J119" i="3" s="1"/>
  <c r="I127" i="3"/>
  <c r="J127" i="3" s="1"/>
  <c r="I312" i="3"/>
  <c r="J312" i="3" s="1"/>
  <c r="I320" i="3"/>
  <c r="J320" i="3" s="1"/>
  <c r="I328" i="3"/>
  <c r="J328" i="3" s="1"/>
  <c r="I174" i="3"/>
  <c r="J174" i="3" s="1"/>
  <c r="I182" i="3"/>
  <c r="J182" i="3" s="1"/>
  <c r="I190" i="3"/>
  <c r="J190" i="3" s="1"/>
  <c r="I198" i="3"/>
  <c r="J198" i="3" s="1"/>
  <c r="I206" i="3"/>
  <c r="J206" i="3" s="1"/>
  <c r="I214" i="3"/>
  <c r="J214" i="3" s="1"/>
  <c r="I222" i="3"/>
  <c r="J222" i="3" s="1"/>
  <c r="I224" i="3"/>
  <c r="J224" i="3" s="1"/>
  <c r="I226" i="3"/>
  <c r="J226" i="3" s="1"/>
  <c r="I228" i="3"/>
  <c r="J228" i="3" s="1"/>
  <c r="I230" i="3"/>
  <c r="J230" i="3" s="1"/>
  <c r="I232" i="3"/>
  <c r="J232" i="3" s="1"/>
  <c r="I234" i="3"/>
  <c r="J234" i="3" s="1"/>
  <c r="I236" i="3"/>
  <c r="J236" i="3" s="1"/>
  <c r="I238" i="3"/>
  <c r="J238" i="3" s="1"/>
  <c r="I240" i="3"/>
  <c r="J240" i="3" s="1"/>
  <c r="I242" i="3"/>
  <c r="J242" i="3" s="1"/>
  <c r="I244" i="3"/>
  <c r="J244" i="3" s="1"/>
  <c r="I246" i="3"/>
  <c r="J246" i="3" s="1"/>
  <c r="I248" i="3"/>
  <c r="J248" i="3" s="1"/>
  <c r="I250" i="3"/>
  <c r="J250" i="3" s="1"/>
  <c r="I252" i="3"/>
  <c r="J252" i="3" s="1"/>
  <c r="I254" i="3"/>
  <c r="J254" i="3" s="1"/>
  <c r="I256" i="3"/>
  <c r="J256" i="3" s="1"/>
  <c r="I258" i="3"/>
  <c r="J258" i="3" s="1"/>
  <c r="I260" i="3"/>
  <c r="J260" i="3" s="1"/>
  <c r="I262" i="3"/>
  <c r="J262" i="3" s="1"/>
  <c r="I264" i="3"/>
  <c r="J264" i="3" s="1"/>
  <c r="I266" i="3"/>
  <c r="J266" i="3" s="1"/>
  <c r="I268" i="3"/>
  <c r="J268" i="3" s="1"/>
  <c r="I270" i="3"/>
  <c r="J270" i="3" s="1"/>
  <c r="I272" i="3"/>
  <c r="J272" i="3" s="1"/>
  <c r="I274" i="3"/>
  <c r="J274" i="3" s="1"/>
  <c r="I276" i="3"/>
  <c r="J276" i="3" s="1"/>
  <c r="I278" i="3"/>
  <c r="J278" i="3" s="1"/>
  <c r="I280" i="3"/>
  <c r="J280" i="3" s="1"/>
  <c r="I282" i="3"/>
  <c r="J282" i="3" s="1"/>
  <c r="I284" i="3"/>
  <c r="J284" i="3" s="1"/>
  <c r="I286" i="3"/>
  <c r="J286" i="3" s="1"/>
  <c r="I288" i="3"/>
  <c r="J288" i="3" s="1"/>
  <c r="I290" i="3"/>
  <c r="J290" i="3" s="1"/>
  <c r="I292" i="3"/>
  <c r="J292" i="3" s="1"/>
  <c r="I294" i="3"/>
  <c r="J294" i="3" s="1"/>
  <c r="I296" i="3"/>
  <c r="J296" i="3" s="1"/>
  <c r="I298" i="3"/>
  <c r="J298" i="3" s="1"/>
  <c r="I300" i="3"/>
  <c r="J300" i="3" s="1"/>
  <c r="I302" i="3"/>
  <c r="J302" i="3" s="1"/>
  <c r="I304" i="3"/>
  <c r="J304" i="3" s="1"/>
  <c r="I339" i="3"/>
  <c r="J339" i="3" s="1"/>
  <c r="I347" i="3"/>
  <c r="J347" i="3" s="1"/>
  <c r="I355" i="3"/>
  <c r="J355" i="3" s="1"/>
  <c r="I363" i="3"/>
  <c r="J363" i="3" s="1"/>
  <c r="I333" i="3"/>
  <c r="J333" i="3" s="1"/>
  <c r="I341" i="3"/>
  <c r="J341" i="3" s="1"/>
  <c r="I349" i="3"/>
  <c r="J349" i="3" s="1"/>
  <c r="I357" i="3"/>
  <c r="J357" i="3" s="1"/>
  <c r="I365" i="3"/>
  <c r="J365" i="3" s="1"/>
  <c r="I337" i="3"/>
  <c r="J337" i="3" s="1"/>
  <c r="I345" i="3"/>
  <c r="J345" i="3" s="1"/>
  <c r="I353" i="3"/>
  <c r="J353" i="3" s="1"/>
  <c r="I361" i="3"/>
  <c r="J361" i="3" s="1"/>
  <c r="I371" i="3"/>
  <c r="J371" i="3" s="1"/>
  <c r="I379" i="3"/>
  <c r="J379" i="3" s="1"/>
  <c r="I387" i="3"/>
  <c r="J387" i="3" s="1"/>
  <c r="I395" i="3"/>
  <c r="J395" i="3" s="1"/>
  <c r="I403" i="3"/>
  <c r="J403" i="3" s="1"/>
  <c r="I411" i="3"/>
  <c r="J411" i="3" s="1"/>
  <c r="I419" i="3"/>
  <c r="J419" i="3" s="1"/>
  <c r="I427" i="3"/>
  <c r="J427" i="3" s="1"/>
  <c r="I435" i="3"/>
  <c r="J435" i="3" s="1"/>
  <c r="I443" i="3"/>
  <c r="J443" i="3" s="1"/>
  <c r="I451" i="3"/>
  <c r="J451" i="3" s="1"/>
  <c r="I459" i="3"/>
  <c r="J459" i="3" s="1"/>
  <c r="I467" i="3"/>
  <c r="J467" i="3" s="1"/>
  <c r="I475" i="3"/>
  <c r="J475" i="3" s="1"/>
  <c r="I483" i="3"/>
  <c r="J483" i="3" s="1"/>
  <c r="I491" i="3"/>
  <c r="J491" i="3" s="1"/>
  <c r="I499" i="3"/>
  <c r="J499" i="3" s="1"/>
  <c r="J7" i="2"/>
  <c r="J11" i="2"/>
  <c r="J31" i="2"/>
  <c r="J39" i="2"/>
  <c r="J47" i="2"/>
  <c r="J63" i="2"/>
  <c r="P185" i="2"/>
  <c r="L185" i="2"/>
  <c r="J262" i="2"/>
  <c r="J14" i="2"/>
  <c r="J18" i="2"/>
  <c r="J22" i="2"/>
  <c r="J26" i="2"/>
  <c r="J34" i="2"/>
  <c r="J42" i="2"/>
  <c r="J46" i="2"/>
  <c r="L50" i="2"/>
  <c r="J51" i="2"/>
  <c r="L53" i="2"/>
  <c r="J54" i="2"/>
  <c r="P54" i="2"/>
  <c r="J61" i="2"/>
  <c r="L66" i="2"/>
  <c r="J67" i="2"/>
  <c r="L69" i="2"/>
  <c r="J70" i="2"/>
  <c r="P70" i="2"/>
  <c r="P202" i="2"/>
  <c r="L202" i="2"/>
  <c r="J223" i="2"/>
  <c r="P234" i="2"/>
  <c r="L234" i="2"/>
  <c r="P373" i="2"/>
  <c r="L373" i="2"/>
  <c r="J373" i="2"/>
  <c r="J43" i="2"/>
  <c r="J57" i="2"/>
  <c r="P73" i="2"/>
  <c r="L73" i="2"/>
  <c r="P81" i="2"/>
  <c r="L81" i="2"/>
  <c r="P97" i="2"/>
  <c r="L97" i="2"/>
  <c r="P113" i="2"/>
  <c r="L113" i="2"/>
  <c r="P129" i="2"/>
  <c r="L129" i="2"/>
  <c r="P137" i="2"/>
  <c r="L137" i="2"/>
  <c r="P161" i="2"/>
  <c r="L161" i="2"/>
  <c r="P169" i="2"/>
  <c r="L169" i="2"/>
  <c r="J5" i="2"/>
  <c r="P7" i="2"/>
  <c r="J9" i="2"/>
  <c r="L11" i="2"/>
  <c r="L15" i="2"/>
  <c r="J17" i="2"/>
  <c r="J21" i="2"/>
  <c r="P23" i="2"/>
  <c r="J25" i="2"/>
  <c r="P27" i="2"/>
  <c r="J29" i="2"/>
  <c r="L31" i="2"/>
  <c r="P31" i="2"/>
  <c r="J33" i="2"/>
  <c r="L35" i="2"/>
  <c r="P35" i="2"/>
  <c r="J37" i="2"/>
  <c r="L39" i="2"/>
  <c r="J41" i="2"/>
  <c r="L43" i="2"/>
  <c r="P43" i="2"/>
  <c r="J45" i="2"/>
  <c r="L47" i="2"/>
  <c r="P47" i="2"/>
  <c r="J49" i="2"/>
  <c r="L54" i="2"/>
  <c r="J55" i="2"/>
  <c r="L57" i="2"/>
  <c r="L63" i="2"/>
  <c r="P63" i="2"/>
  <c r="J65" i="2"/>
  <c r="L70" i="2"/>
  <c r="J71" i="2"/>
  <c r="P77" i="2"/>
  <c r="L77" i="2"/>
  <c r="P85" i="2"/>
  <c r="L85" i="2"/>
  <c r="P93" i="2"/>
  <c r="L93" i="2"/>
  <c r="P101" i="2"/>
  <c r="L101" i="2"/>
  <c r="P109" i="2"/>
  <c r="L109" i="2"/>
  <c r="P117" i="2"/>
  <c r="L117" i="2"/>
  <c r="P125" i="2"/>
  <c r="L125" i="2"/>
  <c r="P133" i="2"/>
  <c r="L133" i="2"/>
  <c r="P141" i="2"/>
  <c r="L141" i="2"/>
  <c r="P149" i="2"/>
  <c r="L149" i="2"/>
  <c r="P157" i="2"/>
  <c r="L157" i="2"/>
  <c r="P165" i="2"/>
  <c r="L165" i="2"/>
  <c r="P173" i="2"/>
  <c r="L173" i="2"/>
  <c r="P181" i="2"/>
  <c r="L181" i="2"/>
  <c r="P189" i="2"/>
  <c r="L189" i="2"/>
  <c r="P197" i="2"/>
  <c r="L197" i="2"/>
  <c r="P201" i="2"/>
  <c r="L207" i="2"/>
  <c r="P224" i="2"/>
  <c r="L224" i="2"/>
  <c r="J237" i="2"/>
  <c r="J15" i="2"/>
  <c r="J19" i="2"/>
  <c r="J23" i="2"/>
  <c r="J27" i="2"/>
  <c r="P89" i="2"/>
  <c r="L89" i="2"/>
  <c r="P105" i="2"/>
  <c r="L105" i="2"/>
  <c r="P121" i="2"/>
  <c r="L121" i="2"/>
  <c r="P145" i="2"/>
  <c r="L145" i="2"/>
  <c r="P153" i="2"/>
  <c r="L153" i="2"/>
  <c r="P177" i="2"/>
  <c r="L177" i="2"/>
  <c r="P193" i="2"/>
  <c r="L193" i="2"/>
  <c r="P208" i="2"/>
  <c r="L208" i="2"/>
  <c r="J13" i="2"/>
  <c r="L19" i="2"/>
  <c r="L58" i="2"/>
  <c r="J59" i="2"/>
  <c r="P62" i="2"/>
  <c r="P74" i="2"/>
  <c r="J81" i="2"/>
  <c r="J89" i="2"/>
  <c r="J97" i="2"/>
  <c r="J105" i="2"/>
  <c r="J113" i="2"/>
  <c r="J121" i="2"/>
  <c r="J129" i="2"/>
  <c r="J137" i="2"/>
  <c r="J145" i="2"/>
  <c r="J153" i="2"/>
  <c r="J161" i="2"/>
  <c r="J169" i="2"/>
  <c r="J177" i="2"/>
  <c r="J185" i="2"/>
  <c r="J193" i="2"/>
  <c r="L201" i="2"/>
  <c r="J207" i="2"/>
  <c r="J208" i="2"/>
  <c r="P218" i="2"/>
  <c r="L218" i="2"/>
  <c r="J270" i="2"/>
  <c r="L211" i="2"/>
  <c r="J212" i="2"/>
  <c r="L214" i="2"/>
  <c r="P214" i="2"/>
  <c r="P215" i="2"/>
  <c r="L227" i="2"/>
  <c r="J228" i="2"/>
  <c r="L230" i="2"/>
  <c r="P230" i="2"/>
  <c r="P231" i="2"/>
  <c r="P238" i="2"/>
  <c r="L238" i="2"/>
  <c r="L239" i="2"/>
  <c r="P251" i="2"/>
  <c r="L255" i="2"/>
  <c r="L263" i="2"/>
  <c r="L271" i="2"/>
  <c r="J352" i="2"/>
  <c r="J75" i="2"/>
  <c r="J79" i="2"/>
  <c r="J83" i="2"/>
  <c r="J87" i="2"/>
  <c r="J91" i="2"/>
  <c r="J95" i="2"/>
  <c r="J99" i="2"/>
  <c r="J103" i="2"/>
  <c r="J107" i="2"/>
  <c r="J111" i="2"/>
  <c r="J115" i="2"/>
  <c r="J119" i="2"/>
  <c r="J123" i="2"/>
  <c r="J127" i="2"/>
  <c r="J131" i="2"/>
  <c r="J135" i="2"/>
  <c r="J139" i="2"/>
  <c r="J143" i="2"/>
  <c r="J147" i="2"/>
  <c r="J151" i="2"/>
  <c r="J155" i="2"/>
  <c r="J159" i="2"/>
  <c r="J163" i="2"/>
  <c r="J167" i="2"/>
  <c r="J171" i="2"/>
  <c r="J175" i="2"/>
  <c r="J179" i="2"/>
  <c r="J183" i="2"/>
  <c r="J187" i="2"/>
  <c r="J191" i="2"/>
  <c r="J195" i="2"/>
  <c r="J199" i="2"/>
  <c r="P203" i="2"/>
  <c r="J210" i="2"/>
  <c r="L215" i="2"/>
  <c r="J216" i="2"/>
  <c r="P219" i="2"/>
  <c r="J226" i="2"/>
  <c r="L231" i="2"/>
  <c r="J232" i="2"/>
  <c r="P235" i="2"/>
  <c r="P243" i="2"/>
  <c r="P247" i="2"/>
  <c r="L251" i="2"/>
  <c r="J259" i="2"/>
  <c r="P259" i="2"/>
  <c r="J267" i="2"/>
  <c r="P267" i="2"/>
  <c r="P279" i="2"/>
  <c r="L279" i="2"/>
  <c r="J282" i="2"/>
  <c r="J78" i="2"/>
  <c r="J82" i="2"/>
  <c r="J86" i="2"/>
  <c r="J90" i="2"/>
  <c r="J94" i="2"/>
  <c r="J98" i="2"/>
  <c r="J102" i="2"/>
  <c r="J106" i="2"/>
  <c r="J110" i="2"/>
  <c r="J114" i="2"/>
  <c r="J118" i="2"/>
  <c r="J122" i="2"/>
  <c r="J126" i="2"/>
  <c r="J130" i="2"/>
  <c r="J134" i="2"/>
  <c r="J138" i="2"/>
  <c r="J142" i="2"/>
  <c r="J146" i="2"/>
  <c r="J150" i="2"/>
  <c r="J154" i="2"/>
  <c r="J158" i="2"/>
  <c r="J162" i="2"/>
  <c r="J166" i="2"/>
  <c r="J170" i="2"/>
  <c r="J174" i="2"/>
  <c r="J178" i="2"/>
  <c r="J182" i="2"/>
  <c r="J186" i="2"/>
  <c r="J190" i="2"/>
  <c r="J194" i="2"/>
  <c r="J198" i="2"/>
  <c r="J201" i="2"/>
  <c r="L203" i="2"/>
  <c r="J204" i="2"/>
  <c r="P207" i="2"/>
  <c r="J214" i="2"/>
  <c r="L219" i="2"/>
  <c r="J220" i="2"/>
  <c r="P223" i="2"/>
  <c r="J230" i="2"/>
  <c r="L235" i="2"/>
  <c r="P242" i="2"/>
  <c r="L242" i="2"/>
  <c r="L243" i="2"/>
  <c r="L247" i="2"/>
  <c r="L259" i="2"/>
  <c r="L267" i="2"/>
  <c r="P275" i="2"/>
  <c r="L275" i="2"/>
  <c r="P280" i="2"/>
  <c r="P287" i="2"/>
  <c r="L287" i="2"/>
  <c r="P289" i="2"/>
  <c r="L289" i="2"/>
  <c r="P303" i="2"/>
  <c r="L303" i="2"/>
  <c r="P305" i="2"/>
  <c r="L305" i="2"/>
  <c r="P319" i="2"/>
  <c r="L319" i="2"/>
  <c r="P321" i="2"/>
  <c r="L321" i="2"/>
  <c r="P335" i="2"/>
  <c r="L335" i="2"/>
  <c r="P337" i="2"/>
  <c r="L337" i="2"/>
  <c r="P361" i="2"/>
  <c r="L361" i="2"/>
  <c r="P381" i="2"/>
  <c r="L381" i="2"/>
  <c r="P385" i="2"/>
  <c r="L385" i="2"/>
  <c r="J277" i="2"/>
  <c r="L281" i="2"/>
  <c r="J284" i="2"/>
  <c r="P393" i="2"/>
  <c r="L393" i="2"/>
  <c r="P409" i="2"/>
  <c r="L409" i="2"/>
  <c r="J409" i="2"/>
  <c r="J236" i="2"/>
  <c r="J240" i="2"/>
  <c r="J244" i="2"/>
  <c r="L246" i="2"/>
  <c r="J248" i="2"/>
  <c r="L250" i="2"/>
  <c r="J252" i="2"/>
  <c r="L254" i="2"/>
  <c r="J256" i="2"/>
  <c r="J260" i="2"/>
  <c r="J264" i="2"/>
  <c r="J268" i="2"/>
  <c r="J272" i="2"/>
  <c r="J276" i="2"/>
  <c r="L280" i="2"/>
  <c r="L284" i="2"/>
  <c r="P295" i="2"/>
  <c r="L295" i="2"/>
  <c r="P297" i="2"/>
  <c r="L297" i="2"/>
  <c r="P311" i="2"/>
  <c r="L311" i="2"/>
  <c r="P313" i="2"/>
  <c r="L313" i="2"/>
  <c r="P327" i="2"/>
  <c r="L327" i="2"/>
  <c r="P329" i="2"/>
  <c r="L329" i="2"/>
  <c r="P343" i="2"/>
  <c r="L343" i="2"/>
  <c r="P345" i="2"/>
  <c r="L345" i="2"/>
  <c r="P353" i="2"/>
  <c r="L353" i="2"/>
  <c r="P355" i="2"/>
  <c r="L355" i="2"/>
  <c r="P425" i="2"/>
  <c r="L425" i="2"/>
  <c r="J425" i="2"/>
  <c r="P284" i="2"/>
  <c r="J285" i="2"/>
  <c r="J293" i="2"/>
  <c r="J301" i="2"/>
  <c r="J309" i="2"/>
  <c r="J317" i="2"/>
  <c r="J325" i="2"/>
  <c r="J333" i="2"/>
  <c r="J341" i="2"/>
  <c r="L352" i="2"/>
  <c r="J357" i="2"/>
  <c r="J369" i="2"/>
  <c r="J389" i="2"/>
  <c r="P401" i="2"/>
  <c r="L401" i="2"/>
  <c r="P417" i="2"/>
  <c r="L417" i="2"/>
  <c r="P433" i="2"/>
  <c r="L433" i="2"/>
  <c r="J291" i="2"/>
  <c r="J299" i="2"/>
  <c r="J307" i="2"/>
  <c r="J315" i="2"/>
  <c r="J323" i="2"/>
  <c r="J331" i="2"/>
  <c r="J339" i="2"/>
  <c r="J347" i="2"/>
  <c r="J365" i="2"/>
  <c r="J377" i="2"/>
  <c r="J397" i="2"/>
  <c r="P445" i="2"/>
  <c r="L445" i="2"/>
  <c r="J359" i="2"/>
  <c r="J367" i="2"/>
  <c r="J375" i="2"/>
  <c r="J383" i="2"/>
  <c r="J391" i="2"/>
  <c r="J399" i="2"/>
  <c r="J407" i="2"/>
  <c r="J415" i="2"/>
  <c r="J423" i="2"/>
  <c r="J431" i="2"/>
  <c r="J441" i="2"/>
  <c r="J453" i="2"/>
  <c r="J405" i="2"/>
  <c r="J413" i="2"/>
  <c r="J421" i="2"/>
  <c r="J429" i="2"/>
  <c r="J437" i="2"/>
  <c r="J449" i="2"/>
  <c r="L348" i="2"/>
  <c r="J349" i="2"/>
  <c r="L351" i="2"/>
  <c r="P352" i="2"/>
  <c r="L359" i="2"/>
  <c r="J363" i="2"/>
  <c r="L367" i="2"/>
  <c r="J371" i="2"/>
  <c r="L375" i="2"/>
  <c r="J379" i="2"/>
  <c r="L383" i="2"/>
  <c r="J387" i="2"/>
  <c r="L391" i="2"/>
  <c r="J395" i="2"/>
  <c r="L399" i="2"/>
  <c r="J403" i="2"/>
  <c r="L407" i="2"/>
  <c r="J411" i="2"/>
  <c r="L415" i="2"/>
  <c r="J419" i="2"/>
  <c r="L423" i="2"/>
  <c r="J427" i="2"/>
  <c r="L431" i="2"/>
  <c r="J435" i="2"/>
  <c r="L441" i="2"/>
  <c r="P441" i="2"/>
  <c r="L453" i="2"/>
  <c r="J439" i="2"/>
  <c r="L443" i="2"/>
  <c r="P443" i="2"/>
  <c r="J447" i="2"/>
  <c r="L451" i="2"/>
  <c r="P451" i="2"/>
  <c r="J455" i="2"/>
  <c r="J443" i="2"/>
  <c r="J451" i="2"/>
  <c r="P457" i="2"/>
  <c r="P458" i="2"/>
  <c r="P465" i="2"/>
  <c r="P466" i="2"/>
  <c r="P473" i="2"/>
  <c r="P474" i="2"/>
  <c r="P481" i="2"/>
  <c r="P482" i="2"/>
  <c r="P489" i="2"/>
  <c r="P490" i="2"/>
  <c r="P497" i="2"/>
  <c r="P498" i="2"/>
  <c r="P461" i="2"/>
  <c r="P462" i="2"/>
  <c r="P469" i="2"/>
  <c r="P470" i="2"/>
  <c r="P477" i="2"/>
  <c r="P478" i="2"/>
  <c r="P485" i="2"/>
  <c r="P486" i="2"/>
  <c r="P493" i="2"/>
  <c r="P494" i="2"/>
  <c r="P501" i="2"/>
  <c r="P502" i="2"/>
  <c r="D4" i="3" l="1"/>
  <c r="C4" i="3"/>
  <c r="B4" i="3"/>
  <c r="A4" i="3"/>
  <c r="E503" i="17"/>
  <c r="E502" i="17"/>
  <c r="E501" i="17"/>
  <c r="E500" i="17"/>
  <c r="E499" i="17"/>
  <c r="E498" i="17"/>
  <c r="E497" i="17"/>
  <c r="E496" i="17"/>
  <c r="E495" i="17"/>
  <c r="E494" i="17"/>
  <c r="E493" i="17"/>
  <c r="E492" i="17"/>
  <c r="E491" i="17"/>
  <c r="E490" i="17"/>
  <c r="E489" i="17"/>
  <c r="E488" i="17"/>
  <c r="E487" i="17"/>
  <c r="E486" i="17"/>
  <c r="E485" i="17"/>
  <c r="E484" i="17"/>
  <c r="E483" i="17"/>
  <c r="E482" i="17"/>
  <c r="E481" i="17"/>
  <c r="E480" i="17"/>
  <c r="E479" i="17"/>
  <c r="E478" i="17"/>
  <c r="E477" i="17"/>
  <c r="E476" i="17"/>
  <c r="E475" i="17"/>
  <c r="E474" i="17"/>
  <c r="E473" i="17"/>
  <c r="E472" i="17"/>
  <c r="E471" i="17"/>
  <c r="E470" i="17"/>
  <c r="E469" i="17"/>
  <c r="E468" i="17"/>
  <c r="E467" i="17"/>
  <c r="E466" i="17"/>
  <c r="E465" i="17"/>
  <c r="E464" i="17"/>
  <c r="E463" i="17"/>
  <c r="E462" i="17"/>
  <c r="E461" i="17"/>
  <c r="E460" i="17"/>
  <c r="E459" i="17"/>
  <c r="E458" i="17"/>
  <c r="E457" i="17"/>
  <c r="E456" i="17"/>
  <c r="E455" i="17"/>
  <c r="E454" i="17"/>
  <c r="E453" i="17"/>
  <c r="E452" i="17"/>
  <c r="E451" i="17"/>
  <c r="E450" i="17"/>
  <c r="E449" i="17"/>
  <c r="E448" i="17"/>
  <c r="E447" i="17"/>
  <c r="E446" i="17"/>
  <c r="E445" i="17"/>
  <c r="E444" i="17"/>
  <c r="E443" i="17"/>
  <c r="E442" i="17"/>
  <c r="E441" i="17"/>
  <c r="E440" i="17"/>
  <c r="E439" i="17"/>
  <c r="E438" i="17"/>
  <c r="E437" i="17"/>
  <c r="E436" i="17"/>
  <c r="E435" i="17"/>
  <c r="E434" i="17"/>
  <c r="E433" i="17"/>
  <c r="E432" i="17"/>
  <c r="E431" i="17"/>
  <c r="E430" i="17"/>
  <c r="E429" i="17"/>
  <c r="E428" i="17"/>
  <c r="E427" i="17"/>
  <c r="E426" i="17"/>
  <c r="E425" i="17"/>
  <c r="E424" i="17"/>
  <c r="E423" i="17"/>
  <c r="E422" i="17"/>
  <c r="E421" i="17"/>
  <c r="E420" i="17"/>
  <c r="E419" i="17"/>
  <c r="E418" i="17"/>
  <c r="E417" i="17"/>
  <c r="E416" i="17"/>
  <c r="E415" i="17"/>
  <c r="E414" i="17"/>
  <c r="E413" i="17"/>
  <c r="E412" i="17"/>
  <c r="E411" i="17"/>
  <c r="E410" i="17"/>
  <c r="E409" i="17"/>
  <c r="E408" i="17"/>
  <c r="E407" i="17"/>
  <c r="E406" i="17"/>
  <c r="E405" i="17"/>
  <c r="E404" i="17"/>
  <c r="E403" i="17"/>
  <c r="E402" i="17"/>
  <c r="E401" i="17"/>
  <c r="E400" i="17"/>
  <c r="E399" i="17"/>
  <c r="E398" i="17"/>
  <c r="E397" i="17"/>
  <c r="E396" i="17"/>
  <c r="E395" i="17"/>
  <c r="E394" i="17"/>
  <c r="E393" i="17"/>
  <c r="E392" i="17"/>
  <c r="E391" i="17"/>
  <c r="E390" i="17"/>
  <c r="E389" i="17"/>
  <c r="E388" i="17"/>
  <c r="E387" i="17"/>
  <c r="E386" i="17"/>
  <c r="E385" i="17"/>
  <c r="E384" i="17"/>
  <c r="E383" i="17"/>
  <c r="E382" i="17"/>
  <c r="E381" i="17"/>
  <c r="E380" i="17"/>
  <c r="E379" i="17"/>
  <c r="E378" i="17"/>
  <c r="E377" i="17"/>
  <c r="E376" i="17"/>
  <c r="E375" i="17"/>
  <c r="E374" i="17"/>
  <c r="E373" i="17"/>
  <c r="E372" i="17"/>
  <c r="E371" i="17"/>
  <c r="E370" i="17"/>
  <c r="E369" i="17"/>
  <c r="E368" i="17"/>
  <c r="E367" i="17"/>
  <c r="E366" i="17"/>
  <c r="E365" i="17"/>
  <c r="E364" i="17"/>
  <c r="E363" i="17"/>
  <c r="E362" i="17"/>
  <c r="E361" i="17"/>
  <c r="E360" i="17"/>
  <c r="E359" i="17"/>
  <c r="E358" i="17"/>
  <c r="E357" i="17"/>
  <c r="E356" i="17"/>
  <c r="E355" i="17"/>
  <c r="E354" i="17"/>
  <c r="E353" i="17"/>
  <c r="E352" i="17"/>
  <c r="E351" i="17"/>
  <c r="E350" i="17"/>
  <c r="E349" i="17"/>
  <c r="E348" i="17"/>
  <c r="E347" i="17"/>
  <c r="E346" i="17"/>
  <c r="E345" i="17"/>
  <c r="E344" i="17"/>
  <c r="E343" i="17"/>
  <c r="E342" i="17"/>
  <c r="E341" i="17"/>
  <c r="E340" i="17"/>
  <c r="E339" i="17"/>
  <c r="E338" i="17"/>
  <c r="E337" i="17"/>
  <c r="E336" i="17"/>
  <c r="E335" i="17"/>
  <c r="E334" i="17"/>
  <c r="E333" i="17"/>
  <c r="E332" i="17"/>
  <c r="E331" i="17"/>
  <c r="E330" i="17"/>
  <c r="E329" i="17"/>
  <c r="E328" i="17"/>
  <c r="E327" i="17"/>
  <c r="E326" i="17"/>
  <c r="E325" i="17"/>
  <c r="E324" i="17"/>
  <c r="E323" i="17"/>
  <c r="E322" i="17"/>
  <c r="E321" i="17"/>
  <c r="E320" i="17"/>
  <c r="E319" i="17"/>
  <c r="E318" i="17"/>
  <c r="E317" i="17"/>
  <c r="E316" i="17"/>
  <c r="E315" i="17"/>
  <c r="E314" i="17"/>
  <c r="E313" i="17"/>
  <c r="E312" i="17"/>
  <c r="E311" i="17"/>
  <c r="E310" i="17"/>
  <c r="E309" i="17"/>
  <c r="E308" i="17"/>
  <c r="E307" i="17"/>
  <c r="E306" i="17"/>
  <c r="E305" i="17"/>
  <c r="E304" i="17"/>
  <c r="E303" i="17"/>
  <c r="E302" i="17"/>
  <c r="E301" i="17"/>
  <c r="E300" i="17"/>
  <c r="E299" i="17"/>
  <c r="E298" i="17"/>
  <c r="E297" i="17"/>
  <c r="E296" i="17"/>
  <c r="E295" i="17"/>
  <c r="E294" i="17"/>
  <c r="E293" i="17"/>
  <c r="E292" i="17"/>
  <c r="E291" i="17"/>
  <c r="E290" i="17"/>
  <c r="E289" i="17"/>
  <c r="E288" i="17"/>
  <c r="E287" i="17"/>
  <c r="E286" i="17"/>
  <c r="E285" i="17"/>
  <c r="E284" i="17"/>
  <c r="E283" i="17"/>
  <c r="E282" i="17"/>
  <c r="E281" i="17"/>
  <c r="E280" i="17"/>
  <c r="E279" i="17"/>
  <c r="E278" i="17"/>
  <c r="E277" i="17"/>
  <c r="E276" i="17"/>
  <c r="E275" i="17"/>
  <c r="E274" i="17"/>
  <c r="E273" i="17"/>
  <c r="E272" i="17"/>
  <c r="E271" i="17"/>
  <c r="E270" i="17"/>
  <c r="E269" i="17"/>
  <c r="E268" i="17"/>
  <c r="E267" i="17"/>
  <c r="E266" i="17"/>
  <c r="E265" i="17"/>
  <c r="E264" i="17"/>
  <c r="E263" i="17"/>
  <c r="E262" i="17"/>
  <c r="E261" i="17"/>
  <c r="E260" i="17"/>
  <c r="E259" i="17"/>
  <c r="E258" i="17"/>
  <c r="E257" i="17"/>
  <c r="E256" i="17"/>
  <c r="E255" i="17"/>
  <c r="E254" i="17"/>
  <c r="E253" i="17"/>
  <c r="E252" i="17"/>
  <c r="E251" i="17"/>
  <c r="E250" i="17"/>
  <c r="E249" i="17"/>
  <c r="E248" i="17"/>
  <c r="E247" i="17"/>
  <c r="E246" i="17"/>
  <c r="E245" i="17"/>
  <c r="E244" i="17"/>
  <c r="E243" i="17"/>
  <c r="E242" i="17"/>
  <c r="E241" i="17"/>
  <c r="E240" i="17"/>
  <c r="E239" i="17"/>
  <c r="E238" i="17"/>
  <c r="E237" i="17"/>
  <c r="E236" i="17"/>
  <c r="E235" i="17"/>
  <c r="E234" i="17"/>
  <c r="E233" i="17"/>
  <c r="E232" i="17"/>
  <c r="E231" i="17"/>
  <c r="E230" i="17"/>
  <c r="E229" i="17"/>
  <c r="E228" i="17"/>
  <c r="E227" i="17"/>
  <c r="E226" i="17"/>
  <c r="E225" i="17"/>
  <c r="E224" i="17"/>
  <c r="E223" i="17"/>
  <c r="E222" i="17"/>
  <c r="E221" i="17"/>
  <c r="E220" i="17"/>
  <c r="E219" i="17"/>
  <c r="E218" i="17"/>
  <c r="E217" i="17"/>
  <c r="E216" i="17"/>
  <c r="E215" i="17"/>
  <c r="E214" i="17"/>
  <c r="E213" i="17"/>
  <c r="E212" i="17"/>
  <c r="E211" i="17"/>
  <c r="E210" i="17"/>
  <c r="E209" i="17"/>
  <c r="E208" i="17"/>
  <c r="E207" i="17"/>
  <c r="E206" i="17"/>
  <c r="E205" i="17"/>
  <c r="E204" i="17"/>
  <c r="E203" i="17"/>
  <c r="E202" i="17"/>
  <c r="E201" i="17"/>
  <c r="E200" i="17"/>
  <c r="E199" i="17"/>
  <c r="E198" i="17"/>
  <c r="E197" i="17"/>
  <c r="E196" i="17"/>
  <c r="E195" i="17"/>
  <c r="E194" i="17"/>
  <c r="E193" i="17"/>
  <c r="E192" i="17"/>
  <c r="E191" i="17"/>
  <c r="E190" i="17"/>
  <c r="E189" i="17"/>
  <c r="E188" i="17"/>
  <c r="E187" i="17"/>
  <c r="E186" i="17"/>
  <c r="E185" i="17"/>
  <c r="E184" i="17"/>
  <c r="E183" i="17"/>
  <c r="E182" i="17"/>
  <c r="E181" i="17"/>
  <c r="E180" i="17"/>
  <c r="E179" i="17"/>
  <c r="E178" i="17"/>
  <c r="E177" i="17"/>
  <c r="E176" i="17"/>
  <c r="E175" i="17"/>
  <c r="E174" i="17"/>
  <c r="E173" i="17"/>
  <c r="E172" i="17"/>
  <c r="E171" i="17"/>
  <c r="E170" i="17"/>
  <c r="E169" i="17"/>
  <c r="E168" i="17"/>
  <c r="E167" i="17"/>
  <c r="E166" i="17"/>
  <c r="E165" i="17"/>
  <c r="E164" i="17"/>
  <c r="E163" i="17"/>
  <c r="E162" i="17"/>
  <c r="E161" i="17"/>
  <c r="E160" i="17"/>
  <c r="E159" i="17"/>
  <c r="E158" i="17"/>
  <c r="E157" i="17"/>
  <c r="E156" i="17"/>
  <c r="E155" i="17"/>
  <c r="E154" i="17"/>
  <c r="E153" i="17"/>
  <c r="E152" i="17"/>
  <c r="E151" i="17"/>
  <c r="E150" i="17"/>
  <c r="E149" i="17"/>
  <c r="E148" i="17"/>
  <c r="E147" i="17"/>
  <c r="E146" i="17"/>
  <c r="E145" i="17"/>
  <c r="E144" i="17"/>
  <c r="E143" i="17"/>
  <c r="E142" i="17"/>
  <c r="E141" i="17"/>
  <c r="E140" i="17"/>
  <c r="E139" i="17"/>
  <c r="E138" i="17"/>
  <c r="E137" i="17"/>
  <c r="E136" i="17"/>
  <c r="E135" i="17"/>
  <c r="E134" i="17"/>
  <c r="E133" i="17"/>
  <c r="E132" i="17"/>
  <c r="E131" i="17"/>
  <c r="E130" i="17"/>
  <c r="E129" i="17"/>
  <c r="E128" i="17"/>
  <c r="E127" i="17"/>
  <c r="E126" i="17"/>
  <c r="E125" i="17"/>
  <c r="E124" i="17"/>
  <c r="E123" i="17"/>
  <c r="E122" i="17"/>
  <c r="E121" i="17"/>
  <c r="E120" i="17"/>
  <c r="E119" i="17"/>
  <c r="E118" i="17"/>
  <c r="E117" i="17"/>
  <c r="E116" i="17"/>
  <c r="E115" i="17"/>
  <c r="E114" i="17"/>
  <c r="E113" i="17"/>
  <c r="E112" i="17"/>
  <c r="E111" i="17"/>
  <c r="E110" i="17"/>
  <c r="E109" i="17"/>
  <c r="E108" i="17"/>
  <c r="E107" i="17"/>
  <c r="E106" i="17"/>
  <c r="E105" i="17"/>
  <c r="E104" i="17"/>
  <c r="E103" i="17"/>
  <c r="E102" i="17"/>
  <c r="E101" i="17"/>
  <c r="E100" i="17"/>
  <c r="E99" i="17"/>
  <c r="E98" i="17"/>
  <c r="E97" i="17"/>
  <c r="E96" i="17"/>
  <c r="E95" i="17"/>
  <c r="E94" i="17"/>
  <c r="E93" i="17"/>
  <c r="E92" i="17"/>
  <c r="E91" i="17"/>
  <c r="E90" i="17"/>
  <c r="E89" i="17"/>
  <c r="E88" i="17"/>
  <c r="E87" i="17"/>
  <c r="E86" i="17"/>
  <c r="E85" i="17"/>
  <c r="E84" i="17"/>
  <c r="E83" i="17"/>
  <c r="E82" i="17"/>
  <c r="E81" i="17"/>
  <c r="E80" i="17"/>
  <c r="E79" i="17"/>
  <c r="E72" i="17"/>
  <c r="E78" i="17"/>
  <c r="E77" i="17"/>
  <c r="E76" i="17"/>
  <c r="E75" i="17"/>
  <c r="E74" i="17"/>
  <c r="E73" i="17"/>
  <c r="E71" i="17"/>
  <c r="E70" i="17"/>
  <c r="E69" i="17"/>
  <c r="E68" i="17"/>
  <c r="E67" i="17"/>
  <c r="E66" i="17"/>
  <c r="E65" i="17"/>
  <c r="E64" i="17"/>
  <c r="E63" i="17"/>
  <c r="E62" i="17"/>
  <c r="E61" i="17"/>
  <c r="E60" i="17"/>
  <c r="E59" i="17"/>
  <c r="E58" i="17"/>
  <c r="E57" i="17"/>
  <c r="E56" i="17"/>
  <c r="E55" i="17"/>
  <c r="E54" i="17"/>
  <c r="E53" i="17"/>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6" i="17"/>
  <c r="E5" i="17"/>
  <c r="A505" i="9" l="1"/>
  <c r="A505" i="2"/>
  <c r="E4" i="17"/>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199" i="10"/>
  <c r="K200" i="10"/>
  <c r="K201" i="10"/>
  <c r="K202" i="10"/>
  <c r="K203" i="10"/>
  <c r="K204" i="10"/>
  <c r="K205" i="10"/>
  <c r="K206" i="10"/>
  <c r="K207" i="10"/>
  <c r="K208" i="10"/>
  <c r="K209" i="10"/>
  <c r="K210" i="10"/>
  <c r="K211" i="10"/>
  <c r="K212" i="10"/>
  <c r="K213" i="10"/>
  <c r="K214" i="10"/>
  <c r="K215" i="10"/>
  <c r="K216" i="10"/>
  <c r="K217" i="10"/>
  <c r="K218" i="10"/>
  <c r="K219" i="10"/>
  <c r="K220" i="10"/>
  <c r="K221" i="10"/>
  <c r="K222" i="10"/>
  <c r="K223" i="10"/>
  <c r="K224" i="10"/>
  <c r="K225" i="10"/>
  <c r="K226" i="10"/>
  <c r="K227" i="10"/>
  <c r="K228" i="10"/>
  <c r="K229" i="10"/>
  <c r="K230" i="10"/>
  <c r="K231" i="10"/>
  <c r="K232" i="10"/>
  <c r="K233" i="10"/>
  <c r="K234" i="10"/>
  <c r="K235" i="10"/>
  <c r="K236" i="10"/>
  <c r="K237" i="10"/>
  <c r="K238" i="10"/>
  <c r="K239" i="10"/>
  <c r="K240" i="10"/>
  <c r="K241" i="10"/>
  <c r="K242" i="10"/>
  <c r="K243" i="10"/>
  <c r="K244" i="10"/>
  <c r="K245" i="10"/>
  <c r="K246" i="10"/>
  <c r="K247" i="10"/>
  <c r="K248" i="10"/>
  <c r="K249" i="10"/>
  <c r="K250" i="10"/>
  <c r="K251" i="10"/>
  <c r="K252" i="10"/>
  <c r="K253" i="10"/>
  <c r="K254" i="10"/>
  <c r="K255" i="10"/>
  <c r="K256" i="10"/>
  <c r="K257" i="10"/>
  <c r="K258" i="10"/>
  <c r="K259" i="10"/>
  <c r="K260" i="10"/>
  <c r="K261" i="10"/>
  <c r="K262" i="10"/>
  <c r="K263" i="10"/>
  <c r="K264" i="10"/>
  <c r="K265" i="10"/>
  <c r="K266" i="10"/>
  <c r="K267" i="10"/>
  <c r="K268" i="10"/>
  <c r="K269" i="10"/>
  <c r="K270" i="10"/>
  <c r="K271" i="10"/>
  <c r="K272" i="10"/>
  <c r="K273" i="10"/>
  <c r="K274" i="10"/>
  <c r="K275" i="10"/>
  <c r="K276" i="10"/>
  <c r="K277" i="10"/>
  <c r="K278" i="10"/>
  <c r="K279" i="10"/>
  <c r="K280" i="10"/>
  <c r="K281" i="10"/>
  <c r="K282" i="10"/>
  <c r="K283" i="10"/>
  <c r="K284" i="10"/>
  <c r="K285" i="10"/>
  <c r="K286" i="10"/>
  <c r="K287" i="10"/>
  <c r="K288" i="10"/>
  <c r="K289" i="10"/>
  <c r="K290" i="10"/>
  <c r="K291" i="10"/>
  <c r="K292" i="10"/>
  <c r="K293" i="10"/>
  <c r="K294" i="10"/>
  <c r="K295" i="10"/>
  <c r="K296" i="10"/>
  <c r="K297" i="10"/>
  <c r="K298" i="10"/>
  <c r="K299" i="10"/>
  <c r="K300" i="10"/>
  <c r="K301" i="10"/>
  <c r="K302" i="10"/>
  <c r="K303" i="10"/>
  <c r="K304" i="10"/>
  <c r="K305" i="10"/>
  <c r="K306" i="10"/>
  <c r="K307" i="10"/>
  <c r="K308" i="10"/>
  <c r="K309" i="10"/>
  <c r="K310" i="10"/>
  <c r="K311" i="10"/>
  <c r="K312" i="10"/>
  <c r="K313" i="10"/>
  <c r="K314" i="10"/>
  <c r="K315" i="10"/>
  <c r="K316" i="10"/>
  <c r="K317" i="10"/>
  <c r="K318" i="10"/>
  <c r="K319" i="10"/>
  <c r="K320" i="10"/>
  <c r="K321" i="10"/>
  <c r="K322" i="10"/>
  <c r="K323" i="10"/>
  <c r="K324" i="10"/>
  <c r="K325" i="10"/>
  <c r="K326" i="10"/>
  <c r="K327" i="10"/>
  <c r="K328" i="10"/>
  <c r="K329" i="10"/>
  <c r="K330" i="10"/>
  <c r="K331" i="10"/>
  <c r="K332" i="10"/>
  <c r="K333" i="10"/>
  <c r="K334" i="10"/>
  <c r="K335" i="10"/>
  <c r="K336" i="10"/>
  <c r="K337" i="10"/>
  <c r="K338" i="10"/>
  <c r="K339" i="10"/>
  <c r="K340" i="10"/>
  <c r="K341" i="10"/>
  <c r="K342" i="10"/>
  <c r="K343" i="10"/>
  <c r="K344" i="10"/>
  <c r="K345" i="10"/>
  <c r="K346" i="10"/>
  <c r="K347" i="10"/>
  <c r="K348" i="10"/>
  <c r="K349" i="10"/>
  <c r="K350" i="10"/>
  <c r="K351" i="10"/>
  <c r="K352" i="10"/>
  <c r="K353" i="10"/>
  <c r="K354" i="10"/>
  <c r="K355" i="10"/>
  <c r="K356" i="10"/>
  <c r="K357" i="10"/>
  <c r="K358" i="10"/>
  <c r="K359" i="10"/>
  <c r="K360" i="10"/>
  <c r="K361" i="10"/>
  <c r="K362" i="10"/>
  <c r="K363" i="10"/>
  <c r="K364" i="10"/>
  <c r="K365" i="10"/>
  <c r="K366" i="10"/>
  <c r="K367" i="10"/>
  <c r="K368" i="10"/>
  <c r="K369" i="10"/>
  <c r="K370" i="10"/>
  <c r="K371" i="10"/>
  <c r="K372" i="10"/>
  <c r="K373" i="10"/>
  <c r="K374" i="10"/>
  <c r="K375" i="10"/>
  <c r="K376" i="10"/>
  <c r="K377" i="10"/>
  <c r="K378" i="10"/>
  <c r="K379" i="10"/>
  <c r="K380" i="10"/>
  <c r="K381" i="10"/>
  <c r="K382" i="10"/>
  <c r="K383" i="10"/>
  <c r="K384" i="10"/>
  <c r="K385" i="10"/>
  <c r="K386" i="10"/>
  <c r="K387" i="10"/>
  <c r="K388" i="10"/>
  <c r="K389" i="10"/>
  <c r="K390" i="10"/>
  <c r="K391" i="10"/>
  <c r="K392" i="10"/>
  <c r="K393" i="10"/>
  <c r="K394" i="10"/>
  <c r="K395" i="10"/>
  <c r="K396" i="10"/>
  <c r="K397" i="10"/>
  <c r="K398" i="10"/>
  <c r="K399" i="10"/>
  <c r="K400" i="10"/>
  <c r="K401" i="10"/>
  <c r="K402" i="10"/>
  <c r="K403" i="10"/>
  <c r="K404" i="10"/>
  <c r="K405" i="10"/>
  <c r="K406" i="10"/>
  <c r="K407" i="10"/>
  <c r="K408" i="10"/>
  <c r="K409" i="10"/>
  <c r="K410" i="10"/>
  <c r="K411" i="10"/>
  <c r="K412" i="10"/>
  <c r="K413" i="10"/>
  <c r="K414" i="10"/>
  <c r="K415" i="10"/>
  <c r="K416" i="10"/>
  <c r="K417" i="10"/>
  <c r="K418" i="10"/>
  <c r="K419" i="10"/>
  <c r="K420" i="10"/>
  <c r="K421" i="10"/>
  <c r="K422" i="10"/>
  <c r="K423" i="10"/>
  <c r="K424" i="10"/>
  <c r="K425" i="10"/>
  <c r="K426" i="10"/>
  <c r="K427" i="10"/>
  <c r="K428" i="10"/>
  <c r="K429" i="10"/>
  <c r="K430" i="10"/>
  <c r="K431" i="10"/>
  <c r="K432" i="10"/>
  <c r="K433" i="10"/>
  <c r="K434" i="10"/>
  <c r="K435" i="10"/>
  <c r="K436" i="10"/>
  <c r="K437" i="10"/>
  <c r="K438" i="10"/>
  <c r="K439" i="10"/>
  <c r="K440" i="10"/>
  <c r="K441" i="10"/>
  <c r="K442" i="10"/>
  <c r="K443" i="10"/>
  <c r="K444" i="10"/>
  <c r="K445" i="10"/>
  <c r="K446" i="10"/>
  <c r="K447" i="10"/>
  <c r="K448" i="10"/>
  <c r="K449" i="10"/>
  <c r="K450" i="10"/>
  <c r="K451" i="10"/>
  <c r="K452" i="10"/>
  <c r="K453" i="10"/>
  <c r="K454" i="10"/>
  <c r="K455" i="10"/>
  <c r="K456" i="10"/>
  <c r="K457" i="10"/>
  <c r="K458" i="10"/>
  <c r="K459" i="10"/>
  <c r="K460" i="10"/>
  <c r="K461" i="10"/>
  <c r="K462" i="10"/>
  <c r="K463" i="10"/>
  <c r="K464" i="10"/>
  <c r="K465" i="10"/>
  <c r="K466" i="10"/>
  <c r="K467" i="10"/>
  <c r="K468" i="10"/>
  <c r="K469" i="10"/>
  <c r="K470" i="10"/>
  <c r="K471" i="10"/>
  <c r="K472" i="10"/>
  <c r="K473" i="10"/>
  <c r="K474" i="10"/>
  <c r="K475" i="10"/>
  <c r="K476" i="10"/>
  <c r="K477" i="10"/>
  <c r="K478" i="10"/>
  <c r="K479" i="10"/>
  <c r="K480" i="10"/>
  <c r="K481" i="10"/>
  <c r="K482" i="10"/>
  <c r="K483" i="10"/>
  <c r="K484" i="10"/>
  <c r="K485" i="10"/>
  <c r="K486" i="10"/>
  <c r="K487" i="10"/>
  <c r="K488" i="10"/>
  <c r="K489" i="10"/>
  <c r="K490" i="10"/>
  <c r="K491" i="10"/>
  <c r="K492" i="10"/>
  <c r="K493" i="10"/>
  <c r="K494" i="10"/>
  <c r="K495" i="10"/>
  <c r="K496" i="10"/>
  <c r="K497" i="10"/>
  <c r="K498" i="10"/>
  <c r="K499" i="10"/>
  <c r="K500" i="10"/>
  <c r="K501" i="10"/>
  <c r="K502" i="10"/>
  <c r="K503" i="10"/>
  <c r="K4" i="10"/>
  <c r="E4" i="3" l="1"/>
  <c r="H504" i="10"/>
  <c r="K504" i="10" l="1"/>
  <c r="L5" i="9"/>
  <c r="F5" i="4" s="1"/>
  <c r="K5" i="4" s="1"/>
  <c r="L5" i="4" s="1"/>
  <c r="L6" i="9"/>
  <c r="F6" i="4" s="1"/>
  <c r="K6" i="4" s="1"/>
  <c r="L6" i="4" s="1"/>
  <c r="L7" i="9"/>
  <c r="F7" i="4" s="1"/>
  <c r="K7" i="4" s="1"/>
  <c r="L7" i="4" s="1"/>
  <c r="L8" i="9"/>
  <c r="F8" i="4" s="1"/>
  <c r="K8" i="4" s="1"/>
  <c r="L8" i="4" s="1"/>
  <c r="L9" i="9"/>
  <c r="F9" i="4" s="1"/>
  <c r="K9" i="4" s="1"/>
  <c r="L9" i="4" s="1"/>
  <c r="L10" i="9"/>
  <c r="F10" i="4" s="1"/>
  <c r="K10" i="4" s="1"/>
  <c r="L10" i="4" s="1"/>
  <c r="L11" i="9"/>
  <c r="F11" i="4" s="1"/>
  <c r="K11" i="4" s="1"/>
  <c r="L11" i="4" s="1"/>
  <c r="L12" i="9"/>
  <c r="F12" i="4" s="1"/>
  <c r="K12" i="4" s="1"/>
  <c r="L12" i="4" s="1"/>
  <c r="L13" i="9"/>
  <c r="F13" i="4" s="1"/>
  <c r="K13" i="4" s="1"/>
  <c r="L13" i="4" s="1"/>
  <c r="L14" i="9"/>
  <c r="F14" i="4" s="1"/>
  <c r="K14" i="4" s="1"/>
  <c r="L14" i="4" s="1"/>
  <c r="L15" i="9"/>
  <c r="F15" i="4" s="1"/>
  <c r="K15" i="4" s="1"/>
  <c r="L15" i="4" s="1"/>
  <c r="L16" i="9"/>
  <c r="F16" i="4" s="1"/>
  <c r="K16" i="4" s="1"/>
  <c r="L16" i="4" s="1"/>
  <c r="L17" i="9"/>
  <c r="F17" i="4" s="1"/>
  <c r="K17" i="4" s="1"/>
  <c r="L17" i="4" s="1"/>
  <c r="L18" i="9"/>
  <c r="F18" i="4" s="1"/>
  <c r="K18" i="4" s="1"/>
  <c r="L18" i="4" s="1"/>
  <c r="L19" i="9"/>
  <c r="F19" i="4" s="1"/>
  <c r="K19" i="4" s="1"/>
  <c r="L19" i="4" s="1"/>
  <c r="L20" i="9"/>
  <c r="F20" i="4" s="1"/>
  <c r="K20" i="4" s="1"/>
  <c r="L20" i="4" s="1"/>
  <c r="L21" i="9"/>
  <c r="F21" i="4" s="1"/>
  <c r="K21" i="4" s="1"/>
  <c r="L21" i="4" s="1"/>
  <c r="L22" i="9"/>
  <c r="F22" i="4" s="1"/>
  <c r="K22" i="4" s="1"/>
  <c r="L22" i="4" s="1"/>
  <c r="L23" i="9"/>
  <c r="F23" i="4" s="1"/>
  <c r="K23" i="4" s="1"/>
  <c r="L23" i="4" s="1"/>
  <c r="L24" i="9"/>
  <c r="F24" i="4" s="1"/>
  <c r="K24" i="4" s="1"/>
  <c r="L24" i="4" s="1"/>
  <c r="L25" i="9"/>
  <c r="F25" i="4" s="1"/>
  <c r="K25" i="4" s="1"/>
  <c r="L25" i="4" s="1"/>
  <c r="L26" i="9"/>
  <c r="F26" i="4" s="1"/>
  <c r="K26" i="4" s="1"/>
  <c r="L26" i="4" s="1"/>
  <c r="L27" i="9"/>
  <c r="F27" i="4" s="1"/>
  <c r="K27" i="4" s="1"/>
  <c r="L27" i="4" s="1"/>
  <c r="L28" i="9"/>
  <c r="F28" i="4" s="1"/>
  <c r="K28" i="4" s="1"/>
  <c r="L28" i="4" s="1"/>
  <c r="L29" i="9"/>
  <c r="F29" i="4" s="1"/>
  <c r="K29" i="4" s="1"/>
  <c r="L29" i="4" s="1"/>
  <c r="L30" i="9"/>
  <c r="F30" i="4" s="1"/>
  <c r="K30" i="4" s="1"/>
  <c r="L30" i="4" s="1"/>
  <c r="L31" i="9"/>
  <c r="F31" i="4" s="1"/>
  <c r="K31" i="4" s="1"/>
  <c r="L31" i="4" s="1"/>
  <c r="L32" i="9"/>
  <c r="F32" i="4" s="1"/>
  <c r="K32" i="4" s="1"/>
  <c r="L32" i="4" s="1"/>
  <c r="L33" i="9"/>
  <c r="F33" i="4" s="1"/>
  <c r="K33" i="4" s="1"/>
  <c r="L33" i="4" s="1"/>
  <c r="L34" i="9"/>
  <c r="F34" i="4" s="1"/>
  <c r="K34" i="4" s="1"/>
  <c r="L34" i="4" s="1"/>
  <c r="L35" i="9"/>
  <c r="F35" i="4" s="1"/>
  <c r="K35" i="4" s="1"/>
  <c r="L35" i="4" s="1"/>
  <c r="L36" i="9"/>
  <c r="F36" i="4" s="1"/>
  <c r="K36" i="4" s="1"/>
  <c r="L36" i="4" s="1"/>
  <c r="L37" i="9"/>
  <c r="F37" i="4" s="1"/>
  <c r="K37" i="4" s="1"/>
  <c r="L37" i="4" s="1"/>
  <c r="L38" i="9"/>
  <c r="F38" i="4" s="1"/>
  <c r="K38" i="4" s="1"/>
  <c r="L38" i="4" s="1"/>
  <c r="L39" i="9"/>
  <c r="F39" i="4" s="1"/>
  <c r="K39" i="4" s="1"/>
  <c r="L39" i="4" s="1"/>
  <c r="L40" i="9"/>
  <c r="F40" i="4" s="1"/>
  <c r="K40" i="4" s="1"/>
  <c r="L40" i="4" s="1"/>
  <c r="L41" i="9"/>
  <c r="F41" i="4" s="1"/>
  <c r="K41" i="4" s="1"/>
  <c r="L41" i="4" s="1"/>
  <c r="L42" i="9"/>
  <c r="F42" i="4" s="1"/>
  <c r="K42" i="4" s="1"/>
  <c r="L42" i="4" s="1"/>
  <c r="L43" i="9"/>
  <c r="F43" i="4" s="1"/>
  <c r="K43" i="4" s="1"/>
  <c r="L43" i="4" s="1"/>
  <c r="L44" i="9"/>
  <c r="F44" i="4" s="1"/>
  <c r="K44" i="4" s="1"/>
  <c r="L44" i="4" s="1"/>
  <c r="L45" i="9"/>
  <c r="F45" i="4" s="1"/>
  <c r="K45" i="4" s="1"/>
  <c r="L45" i="4" s="1"/>
  <c r="L46" i="9"/>
  <c r="F46" i="4" s="1"/>
  <c r="K46" i="4" s="1"/>
  <c r="L46" i="4" s="1"/>
  <c r="L47" i="9"/>
  <c r="F47" i="4" s="1"/>
  <c r="K47" i="4" s="1"/>
  <c r="L47" i="4" s="1"/>
  <c r="L48" i="9"/>
  <c r="F48" i="4" s="1"/>
  <c r="K48" i="4" s="1"/>
  <c r="L48" i="4" s="1"/>
  <c r="L49" i="9"/>
  <c r="F49" i="4" s="1"/>
  <c r="K49" i="4" s="1"/>
  <c r="L49" i="4" s="1"/>
  <c r="L50" i="9"/>
  <c r="F50" i="4" s="1"/>
  <c r="K50" i="4" s="1"/>
  <c r="L50" i="4" s="1"/>
  <c r="L51" i="9"/>
  <c r="F51" i="4" s="1"/>
  <c r="K51" i="4" s="1"/>
  <c r="L51" i="4" s="1"/>
  <c r="L52" i="9"/>
  <c r="F52" i="4" s="1"/>
  <c r="K52" i="4" s="1"/>
  <c r="L52" i="4" s="1"/>
  <c r="L53" i="9"/>
  <c r="F53" i="4" s="1"/>
  <c r="K53" i="4" s="1"/>
  <c r="L53" i="4" s="1"/>
  <c r="L54" i="9"/>
  <c r="F54" i="4" s="1"/>
  <c r="K54" i="4" s="1"/>
  <c r="L54" i="4" s="1"/>
  <c r="L55" i="9"/>
  <c r="F55" i="4" s="1"/>
  <c r="K55" i="4" s="1"/>
  <c r="L55" i="4" s="1"/>
  <c r="L56" i="9"/>
  <c r="F56" i="4" s="1"/>
  <c r="K56" i="4" s="1"/>
  <c r="L56" i="4" s="1"/>
  <c r="L57" i="9"/>
  <c r="F57" i="4" s="1"/>
  <c r="K57" i="4" s="1"/>
  <c r="L57" i="4" s="1"/>
  <c r="L58" i="9"/>
  <c r="F58" i="4" s="1"/>
  <c r="K58" i="4" s="1"/>
  <c r="L58" i="4" s="1"/>
  <c r="L59" i="9"/>
  <c r="F59" i="4" s="1"/>
  <c r="K59" i="4" s="1"/>
  <c r="L59" i="4" s="1"/>
  <c r="L60" i="9"/>
  <c r="F60" i="4" s="1"/>
  <c r="K60" i="4" s="1"/>
  <c r="L60" i="4" s="1"/>
  <c r="L61" i="9"/>
  <c r="F61" i="4" s="1"/>
  <c r="K61" i="4" s="1"/>
  <c r="L61" i="4" s="1"/>
  <c r="L62" i="9"/>
  <c r="F62" i="4" s="1"/>
  <c r="K62" i="4" s="1"/>
  <c r="L62" i="4" s="1"/>
  <c r="L63" i="9"/>
  <c r="F63" i="4" s="1"/>
  <c r="K63" i="4" s="1"/>
  <c r="L63" i="4" s="1"/>
  <c r="L64" i="9"/>
  <c r="F64" i="4" s="1"/>
  <c r="K64" i="4" s="1"/>
  <c r="L64" i="4" s="1"/>
  <c r="L65" i="9"/>
  <c r="F65" i="4" s="1"/>
  <c r="K65" i="4" s="1"/>
  <c r="L65" i="4" s="1"/>
  <c r="L66" i="9"/>
  <c r="F66" i="4" s="1"/>
  <c r="K66" i="4" s="1"/>
  <c r="L66" i="4" s="1"/>
  <c r="L67" i="9"/>
  <c r="F67" i="4" s="1"/>
  <c r="K67" i="4" s="1"/>
  <c r="L67" i="4" s="1"/>
  <c r="L68" i="9"/>
  <c r="F68" i="4" s="1"/>
  <c r="K68" i="4" s="1"/>
  <c r="L68" i="4" s="1"/>
  <c r="L69" i="9"/>
  <c r="F69" i="4" s="1"/>
  <c r="K69" i="4" s="1"/>
  <c r="L69" i="4" s="1"/>
  <c r="L70" i="9"/>
  <c r="F70" i="4" s="1"/>
  <c r="K70" i="4" s="1"/>
  <c r="L70" i="4" s="1"/>
  <c r="L71" i="9"/>
  <c r="F71" i="4" s="1"/>
  <c r="K71" i="4" s="1"/>
  <c r="L71" i="4" s="1"/>
  <c r="L78" i="9"/>
  <c r="F78" i="4" s="1"/>
  <c r="K78" i="4" s="1"/>
  <c r="L78" i="4" s="1"/>
  <c r="L72" i="9"/>
  <c r="F72" i="4" s="1"/>
  <c r="K72" i="4" s="1"/>
  <c r="L72" i="4" s="1"/>
  <c r="L73" i="9"/>
  <c r="F73" i="4" s="1"/>
  <c r="K73" i="4" s="1"/>
  <c r="L73" i="4" s="1"/>
  <c r="L74" i="9"/>
  <c r="F74" i="4" s="1"/>
  <c r="K74" i="4" s="1"/>
  <c r="L74" i="4" s="1"/>
  <c r="L75" i="9"/>
  <c r="F75" i="4" s="1"/>
  <c r="K75" i="4" s="1"/>
  <c r="L75" i="4" s="1"/>
  <c r="L76" i="9"/>
  <c r="F76" i="4" s="1"/>
  <c r="K76" i="4" s="1"/>
  <c r="L76" i="4" s="1"/>
  <c r="L77" i="9"/>
  <c r="F77" i="4" s="1"/>
  <c r="K77" i="4" s="1"/>
  <c r="L77" i="4" s="1"/>
  <c r="L79" i="9"/>
  <c r="F79" i="4" s="1"/>
  <c r="K79" i="4" s="1"/>
  <c r="L79" i="4" s="1"/>
  <c r="L80" i="9"/>
  <c r="F80" i="4" s="1"/>
  <c r="K80" i="4" s="1"/>
  <c r="L80" i="4" s="1"/>
  <c r="L81" i="9"/>
  <c r="F81" i="4" s="1"/>
  <c r="K81" i="4" s="1"/>
  <c r="L81" i="4" s="1"/>
  <c r="L82" i="9"/>
  <c r="F82" i="4" s="1"/>
  <c r="K82" i="4" s="1"/>
  <c r="L82" i="4" s="1"/>
  <c r="L83" i="9"/>
  <c r="F83" i="4" s="1"/>
  <c r="K83" i="4" s="1"/>
  <c r="L83" i="4" s="1"/>
  <c r="L84" i="9"/>
  <c r="F84" i="4" s="1"/>
  <c r="K84" i="4" s="1"/>
  <c r="L84" i="4" s="1"/>
  <c r="L85" i="9"/>
  <c r="F85" i="4" s="1"/>
  <c r="K85" i="4" s="1"/>
  <c r="L85" i="4" s="1"/>
  <c r="L86" i="9"/>
  <c r="F86" i="4" s="1"/>
  <c r="K86" i="4" s="1"/>
  <c r="L86" i="4" s="1"/>
  <c r="L87" i="9"/>
  <c r="F87" i="4" s="1"/>
  <c r="K87" i="4" s="1"/>
  <c r="L87" i="4" s="1"/>
  <c r="L88" i="9"/>
  <c r="F88" i="4" s="1"/>
  <c r="K88" i="4" s="1"/>
  <c r="L88" i="4" s="1"/>
  <c r="L89" i="9"/>
  <c r="F89" i="4" s="1"/>
  <c r="K89" i="4" s="1"/>
  <c r="L89" i="4" s="1"/>
  <c r="L90" i="9"/>
  <c r="F90" i="4" s="1"/>
  <c r="K90" i="4" s="1"/>
  <c r="L90" i="4" s="1"/>
  <c r="L91" i="9"/>
  <c r="F91" i="4" s="1"/>
  <c r="K91" i="4" s="1"/>
  <c r="L91" i="4" s="1"/>
  <c r="L92" i="9"/>
  <c r="F92" i="4" s="1"/>
  <c r="K92" i="4" s="1"/>
  <c r="L92" i="4" s="1"/>
  <c r="L93" i="9"/>
  <c r="F93" i="4" s="1"/>
  <c r="K93" i="4" s="1"/>
  <c r="L93" i="4" s="1"/>
  <c r="L94" i="9"/>
  <c r="F94" i="4" s="1"/>
  <c r="K94" i="4" s="1"/>
  <c r="L94" i="4" s="1"/>
  <c r="L95" i="9"/>
  <c r="F95" i="4" s="1"/>
  <c r="K95" i="4" s="1"/>
  <c r="L95" i="4" s="1"/>
  <c r="L96" i="9"/>
  <c r="F96" i="4" s="1"/>
  <c r="K96" i="4" s="1"/>
  <c r="L96" i="4" s="1"/>
  <c r="L97" i="9"/>
  <c r="F97" i="4" s="1"/>
  <c r="K97" i="4" s="1"/>
  <c r="L97" i="4" s="1"/>
  <c r="L98" i="9"/>
  <c r="F98" i="4" s="1"/>
  <c r="K98" i="4" s="1"/>
  <c r="L98" i="4" s="1"/>
  <c r="L99" i="9"/>
  <c r="F99" i="4" s="1"/>
  <c r="K99" i="4" s="1"/>
  <c r="L99" i="4" s="1"/>
  <c r="L100" i="9"/>
  <c r="F100" i="4" s="1"/>
  <c r="K100" i="4" s="1"/>
  <c r="L100" i="4" s="1"/>
  <c r="L101" i="9"/>
  <c r="F101" i="4" s="1"/>
  <c r="K101" i="4" s="1"/>
  <c r="L101" i="4" s="1"/>
  <c r="L102" i="9"/>
  <c r="F102" i="4" s="1"/>
  <c r="K102" i="4" s="1"/>
  <c r="L102" i="4" s="1"/>
  <c r="L103" i="9"/>
  <c r="F103" i="4" s="1"/>
  <c r="K103" i="4" s="1"/>
  <c r="L103" i="4" s="1"/>
  <c r="L104" i="9"/>
  <c r="F104" i="4" s="1"/>
  <c r="K104" i="4" s="1"/>
  <c r="L104" i="4" s="1"/>
  <c r="L105" i="9"/>
  <c r="F105" i="4" s="1"/>
  <c r="K105" i="4" s="1"/>
  <c r="L105" i="4" s="1"/>
  <c r="L106" i="9"/>
  <c r="F106" i="4" s="1"/>
  <c r="K106" i="4" s="1"/>
  <c r="L106" i="4" s="1"/>
  <c r="L107" i="9"/>
  <c r="F107" i="4" s="1"/>
  <c r="K107" i="4" s="1"/>
  <c r="L107" i="4" s="1"/>
  <c r="L108" i="9"/>
  <c r="F108" i="4" s="1"/>
  <c r="K108" i="4" s="1"/>
  <c r="L108" i="4" s="1"/>
  <c r="L109" i="9"/>
  <c r="F109" i="4" s="1"/>
  <c r="K109" i="4" s="1"/>
  <c r="L109" i="4" s="1"/>
  <c r="L110" i="9"/>
  <c r="F110" i="4" s="1"/>
  <c r="K110" i="4" s="1"/>
  <c r="L110" i="4" s="1"/>
  <c r="L111" i="9"/>
  <c r="F111" i="4" s="1"/>
  <c r="K111" i="4" s="1"/>
  <c r="L111" i="4" s="1"/>
  <c r="L112" i="9"/>
  <c r="F112" i="4" s="1"/>
  <c r="K112" i="4" s="1"/>
  <c r="L112" i="4" s="1"/>
  <c r="L113" i="9"/>
  <c r="F113" i="4" s="1"/>
  <c r="K113" i="4" s="1"/>
  <c r="L113" i="4" s="1"/>
  <c r="L114" i="9"/>
  <c r="F114" i="4" s="1"/>
  <c r="K114" i="4" s="1"/>
  <c r="L114" i="4" s="1"/>
  <c r="L115" i="9"/>
  <c r="F115" i="4" s="1"/>
  <c r="K115" i="4" s="1"/>
  <c r="L115" i="4" s="1"/>
  <c r="L116" i="9"/>
  <c r="F116" i="4" s="1"/>
  <c r="K116" i="4" s="1"/>
  <c r="L116" i="4" s="1"/>
  <c r="L117" i="9"/>
  <c r="F117" i="4" s="1"/>
  <c r="K117" i="4" s="1"/>
  <c r="L117" i="4" s="1"/>
  <c r="L118" i="9"/>
  <c r="F118" i="4" s="1"/>
  <c r="K118" i="4" s="1"/>
  <c r="L118" i="4" s="1"/>
  <c r="L119" i="9"/>
  <c r="F119" i="4" s="1"/>
  <c r="K119" i="4" s="1"/>
  <c r="L119" i="4" s="1"/>
  <c r="L120" i="9"/>
  <c r="F120" i="4" s="1"/>
  <c r="K120" i="4" s="1"/>
  <c r="L120" i="4" s="1"/>
  <c r="L121" i="9"/>
  <c r="F121" i="4" s="1"/>
  <c r="K121" i="4" s="1"/>
  <c r="L121" i="4" s="1"/>
  <c r="L122" i="9"/>
  <c r="F122" i="4" s="1"/>
  <c r="K122" i="4" s="1"/>
  <c r="L122" i="4" s="1"/>
  <c r="L123" i="9"/>
  <c r="F123" i="4" s="1"/>
  <c r="K123" i="4" s="1"/>
  <c r="L123" i="4" s="1"/>
  <c r="L124" i="9"/>
  <c r="F124" i="4" s="1"/>
  <c r="K124" i="4" s="1"/>
  <c r="L124" i="4" s="1"/>
  <c r="L125" i="9"/>
  <c r="F125" i="4" s="1"/>
  <c r="K125" i="4" s="1"/>
  <c r="L125" i="4" s="1"/>
  <c r="L126" i="9"/>
  <c r="F126" i="4" s="1"/>
  <c r="K126" i="4" s="1"/>
  <c r="L126" i="4" s="1"/>
  <c r="L127" i="9"/>
  <c r="F127" i="4" s="1"/>
  <c r="K127" i="4" s="1"/>
  <c r="L127" i="4" s="1"/>
  <c r="L128" i="9"/>
  <c r="F128" i="4" s="1"/>
  <c r="K128" i="4" s="1"/>
  <c r="L128" i="4" s="1"/>
  <c r="L129" i="9"/>
  <c r="F129" i="4" s="1"/>
  <c r="K129" i="4" s="1"/>
  <c r="L129" i="4" s="1"/>
  <c r="L130" i="9"/>
  <c r="F130" i="4" s="1"/>
  <c r="K130" i="4" s="1"/>
  <c r="L130" i="4" s="1"/>
  <c r="L131" i="9"/>
  <c r="F131" i="4" s="1"/>
  <c r="K131" i="4" s="1"/>
  <c r="L131" i="4" s="1"/>
  <c r="L132" i="9"/>
  <c r="F132" i="4" s="1"/>
  <c r="K132" i="4" s="1"/>
  <c r="L132" i="4" s="1"/>
  <c r="L133" i="9"/>
  <c r="F133" i="4" s="1"/>
  <c r="K133" i="4" s="1"/>
  <c r="L133" i="4" s="1"/>
  <c r="L134" i="9"/>
  <c r="F134" i="4" s="1"/>
  <c r="K134" i="4" s="1"/>
  <c r="L134" i="4" s="1"/>
  <c r="L135" i="9"/>
  <c r="F135" i="4" s="1"/>
  <c r="K135" i="4" s="1"/>
  <c r="L135" i="4" s="1"/>
  <c r="L136" i="9"/>
  <c r="F136" i="4" s="1"/>
  <c r="K136" i="4" s="1"/>
  <c r="L136" i="4" s="1"/>
  <c r="L137" i="9"/>
  <c r="F137" i="4" s="1"/>
  <c r="K137" i="4" s="1"/>
  <c r="L137" i="4" s="1"/>
  <c r="L138" i="9"/>
  <c r="F138" i="4" s="1"/>
  <c r="K138" i="4" s="1"/>
  <c r="L138" i="4" s="1"/>
  <c r="L139" i="9"/>
  <c r="F139" i="4" s="1"/>
  <c r="K139" i="4" s="1"/>
  <c r="L139" i="4" s="1"/>
  <c r="L140" i="9"/>
  <c r="F140" i="4" s="1"/>
  <c r="K140" i="4" s="1"/>
  <c r="L140" i="4" s="1"/>
  <c r="L141" i="9"/>
  <c r="F141" i="4" s="1"/>
  <c r="K141" i="4" s="1"/>
  <c r="L141" i="4" s="1"/>
  <c r="L142" i="9"/>
  <c r="F142" i="4" s="1"/>
  <c r="K142" i="4" s="1"/>
  <c r="L142" i="4" s="1"/>
  <c r="L143" i="9"/>
  <c r="F143" i="4" s="1"/>
  <c r="K143" i="4" s="1"/>
  <c r="L143" i="4" s="1"/>
  <c r="L144" i="9"/>
  <c r="F144" i="4" s="1"/>
  <c r="K144" i="4" s="1"/>
  <c r="L144" i="4" s="1"/>
  <c r="L145" i="9"/>
  <c r="F145" i="4" s="1"/>
  <c r="K145" i="4" s="1"/>
  <c r="L145" i="4" s="1"/>
  <c r="L146" i="9"/>
  <c r="F146" i="4" s="1"/>
  <c r="K146" i="4" s="1"/>
  <c r="L146" i="4" s="1"/>
  <c r="L147" i="9"/>
  <c r="F147" i="4" s="1"/>
  <c r="K147" i="4" s="1"/>
  <c r="L147" i="4" s="1"/>
  <c r="L148" i="9"/>
  <c r="F148" i="4" s="1"/>
  <c r="K148" i="4" s="1"/>
  <c r="L148" i="4" s="1"/>
  <c r="L149" i="9"/>
  <c r="F149" i="4" s="1"/>
  <c r="K149" i="4" s="1"/>
  <c r="L149" i="4" s="1"/>
  <c r="L150" i="9"/>
  <c r="F150" i="4" s="1"/>
  <c r="K150" i="4" s="1"/>
  <c r="L150" i="4" s="1"/>
  <c r="L151" i="9"/>
  <c r="F151" i="4" s="1"/>
  <c r="K151" i="4" s="1"/>
  <c r="L151" i="4" s="1"/>
  <c r="L152" i="9"/>
  <c r="F152" i="4" s="1"/>
  <c r="K152" i="4" s="1"/>
  <c r="L152" i="4" s="1"/>
  <c r="L153" i="9"/>
  <c r="F153" i="4" s="1"/>
  <c r="K153" i="4" s="1"/>
  <c r="L153" i="4" s="1"/>
  <c r="L154" i="9"/>
  <c r="F154" i="4" s="1"/>
  <c r="K154" i="4" s="1"/>
  <c r="L154" i="4" s="1"/>
  <c r="L155" i="9"/>
  <c r="F155" i="4" s="1"/>
  <c r="K155" i="4" s="1"/>
  <c r="L155" i="4" s="1"/>
  <c r="L156" i="9"/>
  <c r="F156" i="4" s="1"/>
  <c r="K156" i="4" s="1"/>
  <c r="L156" i="4" s="1"/>
  <c r="L157" i="9"/>
  <c r="F157" i="4" s="1"/>
  <c r="K157" i="4" s="1"/>
  <c r="L157" i="4" s="1"/>
  <c r="L158" i="9"/>
  <c r="F158" i="4" s="1"/>
  <c r="K158" i="4" s="1"/>
  <c r="L158" i="4" s="1"/>
  <c r="L159" i="9"/>
  <c r="F159" i="4" s="1"/>
  <c r="K159" i="4" s="1"/>
  <c r="L159" i="4" s="1"/>
  <c r="L160" i="9"/>
  <c r="F160" i="4" s="1"/>
  <c r="K160" i="4" s="1"/>
  <c r="L160" i="4" s="1"/>
  <c r="L161" i="9"/>
  <c r="F161" i="4" s="1"/>
  <c r="K161" i="4" s="1"/>
  <c r="L161" i="4" s="1"/>
  <c r="L162" i="9"/>
  <c r="F162" i="4" s="1"/>
  <c r="K162" i="4" s="1"/>
  <c r="L162" i="4" s="1"/>
  <c r="L163" i="9"/>
  <c r="F163" i="4" s="1"/>
  <c r="K163" i="4" s="1"/>
  <c r="L163" i="4" s="1"/>
  <c r="L164" i="9"/>
  <c r="F164" i="4" s="1"/>
  <c r="K164" i="4" s="1"/>
  <c r="L164" i="4" s="1"/>
  <c r="L165" i="9"/>
  <c r="F165" i="4" s="1"/>
  <c r="K165" i="4" s="1"/>
  <c r="L165" i="4" s="1"/>
  <c r="L166" i="9"/>
  <c r="F166" i="4" s="1"/>
  <c r="K166" i="4" s="1"/>
  <c r="L166" i="4" s="1"/>
  <c r="L167" i="9"/>
  <c r="F167" i="4" s="1"/>
  <c r="K167" i="4" s="1"/>
  <c r="L167" i="4" s="1"/>
  <c r="L168" i="9"/>
  <c r="F168" i="4" s="1"/>
  <c r="K168" i="4" s="1"/>
  <c r="L168" i="4" s="1"/>
  <c r="L169" i="9"/>
  <c r="F169" i="4" s="1"/>
  <c r="K169" i="4" s="1"/>
  <c r="L169" i="4" s="1"/>
  <c r="L170" i="9"/>
  <c r="F170" i="4" s="1"/>
  <c r="K170" i="4" s="1"/>
  <c r="L170" i="4" s="1"/>
  <c r="L171" i="9"/>
  <c r="F171" i="4" s="1"/>
  <c r="K171" i="4" s="1"/>
  <c r="L171" i="4" s="1"/>
  <c r="L172" i="9"/>
  <c r="F172" i="4" s="1"/>
  <c r="K172" i="4" s="1"/>
  <c r="L172" i="4" s="1"/>
  <c r="L173" i="9"/>
  <c r="F173" i="4" s="1"/>
  <c r="K173" i="4" s="1"/>
  <c r="L173" i="4" s="1"/>
  <c r="L174" i="9"/>
  <c r="F174" i="4" s="1"/>
  <c r="K174" i="4" s="1"/>
  <c r="L174" i="4" s="1"/>
  <c r="L175" i="9"/>
  <c r="F175" i="4" s="1"/>
  <c r="K175" i="4" s="1"/>
  <c r="L175" i="4" s="1"/>
  <c r="L176" i="9"/>
  <c r="F176" i="4" s="1"/>
  <c r="K176" i="4" s="1"/>
  <c r="L176" i="4" s="1"/>
  <c r="L177" i="9"/>
  <c r="F177" i="4" s="1"/>
  <c r="K177" i="4" s="1"/>
  <c r="L177" i="4" s="1"/>
  <c r="L178" i="9"/>
  <c r="F178" i="4" s="1"/>
  <c r="K178" i="4" s="1"/>
  <c r="L178" i="4" s="1"/>
  <c r="L179" i="9"/>
  <c r="F179" i="4" s="1"/>
  <c r="K179" i="4" s="1"/>
  <c r="L179" i="4" s="1"/>
  <c r="L180" i="9"/>
  <c r="F180" i="4" s="1"/>
  <c r="K180" i="4" s="1"/>
  <c r="L180" i="4" s="1"/>
  <c r="L181" i="9"/>
  <c r="F181" i="4" s="1"/>
  <c r="K181" i="4" s="1"/>
  <c r="L181" i="4" s="1"/>
  <c r="L182" i="9"/>
  <c r="F182" i="4" s="1"/>
  <c r="K182" i="4" s="1"/>
  <c r="L182" i="4" s="1"/>
  <c r="L183" i="9"/>
  <c r="F183" i="4" s="1"/>
  <c r="K183" i="4" s="1"/>
  <c r="L183" i="4" s="1"/>
  <c r="L184" i="9"/>
  <c r="F184" i="4" s="1"/>
  <c r="K184" i="4" s="1"/>
  <c r="L184" i="4" s="1"/>
  <c r="L185" i="9"/>
  <c r="F185" i="4" s="1"/>
  <c r="K185" i="4" s="1"/>
  <c r="L185" i="4" s="1"/>
  <c r="L186" i="9"/>
  <c r="F186" i="4" s="1"/>
  <c r="K186" i="4" s="1"/>
  <c r="L186" i="4" s="1"/>
  <c r="L187" i="9"/>
  <c r="F187" i="4" s="1"/>
  <c r="K187" i="4" s="1"/>
  <c r="L187" i="4" s="1"/>
  <c r="L188" i="9"/>
  <c r="F188" i="4" s="1"/>
  <c r="K188" i="4" s="1"/>
  <c r="L188" i="4" s="1"/>
  <c r="L189" i="9"/>
  <c r="F189" i="4" s="1"/>
  <c r="K189" i="4" s="1"/>
  <c r="L189" i="4" s="1"/>
  <c r="L190" i="9"/>
  <c r="F190" i="4" s="1"/>
  <c r="K190" i="4" s="1"/>
  <c r="L190" i="4" s="1"/>
  <c r="L191" i="9"/>
  <c r="F191" i="4" s="1"/>
  <c r="K191" i="4" s="1"/>
  <c r="L191" i="4" s="1"/>
  <c r="L192" i="9"/>
  <c r="F192" i="4" s="1"/>
  <c r="K192" i="4" s="1"/>
  <c r="L192" i="4" s="1"/>
  <c r="L193" i="9"/>
  <c r="F193" i="4" s="1"/>
  <c r="K193" i="4" s="1"/>
  <c r="L193" i="4" s="1"/>
  <c r="L194" i="9"/>
  <c r="F194" i="4" s="1"/>
  <c r="K194" i="4" s="1"/>
  <c r="L194" i="4" s="1"/>
  <c r="L195" i="9"/>
  <c r="F195" i="4" s="1"/>
  <c r="K195" i="4" s="1"/>
  <c r="L195" i="4" s="1"/>
  <c r="L196" i="9"/>
  <c r="F196" i="4" s="1"/>
  <c r="K196" i="4" s="1"/>
  <c r="L196" i="4" s="1"/>
  <c r="L197" i="9"/>
  <c r="F197" i="4" s="1"/>
  <c r="K197" i="4" s="1"/>
  <c r="L197" i="4" s="1"/>
  <c r="L198" i="9"/>
  <c r="F198" i="4" s="1"/>
  <c r="K198" i="4" s="1"/>
  <c r="L198" i="4" s="1"/>
  <c r="L199" i="9"/>
  <c r="F199" i="4" s="1"/>
  <c r="K199" i="4" s="1"/>
  <c r="L199" i="4" s="1"/>
  <c r="L200" i="9"/>
  <c r="F200" i="4" s="1"/>
  <c r="K200" i="4" s="1"/>
  <c r="L200" i="4" s="1"/>
  <c r="L201" i="9"/>
  <c r="F201" i="4" s="1"/>
  <c r="K201" i="4" s="1"/>
  <c r="L201" i="4" s="1"/>
  <c r="L202" i="9"/>
  <c r="F202" i="4" s="1"/>
  <c r="K202" i="4" s="1"/>
  <c r="L202" i="4" s="1"/>
  <c r="L203" i="9"/>
  <c r="F203" i="4" s="1"/>
  <c r="K203" i="4" s="1"/>
  <c r="L203" i="4" s="1"/>
  <c r="L204" i="9"/>
  <c r="F204" i="4" s="1"/>
  <c r="K204" i="4" s="1"/>
  <c r="L204" i="4" s="1"/>
  <c r="L205" i="9"/>
  <c r="F205" i="4" s="1"/>
  <c r="K205" i="4" s="1"/>
  <c r="L205" i="4" s="1"/>
  <c r="L206" i="9"/>
  <c r="F206" i="4" s="1"/>
  <c r="K206" i="4" s="1"/>
  <c r="L206" i="4" s="1"/>
  <c r="L207" i="9"/>
  <c r="F207" i="4" s="1"/>
  <c r="K207" i="4" s="1"/>
  <c r="L207" i="4" s="1"/>
  <c r="L208" i="9"/>
  <c r="F208" i="4" s="1"/>
  <c r="K208" i="4" s="1"/>
  <c r="L208" i="4" s="1"/>
  <c r="L209" i="9"/>
  <c r="F209" i="4" s="1"/>
  <c r="K209" i="4" s="1"/>
  <c r="L209" i="4" s="1"/>
  <c r="L210" i="9"/>
  <c r="F210" i="4" s="1"/>
  <c r="K210" i="4" s="1"/>
  <c r="L210" i="4" s="1"/>
  <c r="L211" i="9"/>
  <c r="F211" i="4" s="1"/>
  <c r="K211" i="4" s="1"/>
  <c r="L211" i="4" s="1"/>
  <c r="L212" i="9"/>
  <c r="F212" i="4" s="1"/>
  <c r="K212" i="4" s="1"/>
  <c r="L212" i="4" s="1"/>
  <c r="L213" i="9"/>
  <c r="F213" i="4" s="1"/>
  <c r="K213" i="4" s="1"/>
  <c r="L213" i="4" s="1"/>
  <c r="L214" i="9"/>
  <c r="F214" i="4" s="1"/>
  <c r="K214" i="4" s="1"/>
  <c r="L214" i="4" s="1"/>
  <c r="L215" i="9"/>
  <c r="F215" i="4" s="1"/>
  <c r="K215" i="4" s="1"/>
  <c r="L215" i="4" s="1"/>
  <c r="L216" i="9"/>
  <c r="F216" i="4" s="1"/>
  <c r="K216" i="4" s="1"/>
  <c r="L216" i="4" s="1"/>
  <c r="L217" i="9"/>
  <c r="F217" i="4" s="1"/>
  <c r="K217" i="4" s="1"/>
  <c r="L217" i="4" s="1"/>
  <c r="L218" i="9"/>
  <c r="F218" i="4" s="1"/>
  <c r="K218" i="4" s="1"/>
  <c r="L218" i="4" s="1"/>
  <c r="L219" i="9"/>
  <c r="F219" i="4" s="1"/>
  <c r="K219" i="4" s="1"/>
  <c r="L219" i="4" s="1"/>
  <c r="L220" i="9"/>
  <c r="F220" i="4" s="1"/>
  <c r="K220" i="4" s="1"/>
  <c r="L220" i="4" s="1"/>
  <c r="L221" i="9"/>
  <c r="F221" i="4" s="1"/>
  <c r="K221" i="4" s="1"/>
  <c r="L221" i="4" s="1"/>
  <c r="L222" i="9"/>
  <c r="F222" i="4" s="1"/>
  <c r="K222" i="4" s="1"/>
  <c r="L222" i="4" s="1"/>
  <c r="L223" i="9"/>
  <c r="F223" i="4" s="1"/>
  <c r="K223" i="4" s="1"/>
  <c r="L223" i="4" s="1"/>
  <c r="L224" i="9"/>
  <c r="F224" i="4" s="1"/>
  <c r="K224" i="4" s="1"/>
  <c r="L224" i="4" s="1"/>
  <c r="L225" i="9"/>
  <c r="F225" i="4" s="1"/>
  <c r="K225" i="4" s="1"/>
  <c r="L225" i="4" s="1"/>
  <c r="L226" i="9"/>
  <c r="F226" i="4" s="1"/>
  <c r="K226" i="4" s="1"/>
  <c r="L226" i="4" s="1"/>
  <c r="L227" i="9"/>
  <c r="F227" i="4" s="1"/>
  <c r="K227" i="4" s="1"/>
  <c r="L227" i="4" s="1"/>
  <c r="L228" i="9"/>
  <c r="F228" i="4" s="1"/>
  <c r="K228" i="4" s="1"/>
  <c r="L228" i="4" s="1"/>
  <c r="L229" i="9"/>
  <c r="F229" i="4" s="1"/>
  <c r="K229" i="4" s="1"/>
  <c r="L229" i="4" s="1"/>
  <c r="L230" i="9"/>
  <c r="F230" i="4" s="1"/>
  <c r="K230" i="4" s="1"/>
  <c r="L230" i="4" s="1"/>
  <c r="L231" i="9"/>
  <c r="F231" i="4" s="1"/>
  <c r="K231" i="4" s="1"/>
  <c r="L231" i="4" s="1"/>
  <c r="L232" i="9"/>
  <c r="F232" i="4" s="1"/>
  <c r="K232" i="4" s="1"/>
  <c r="L232" i="4" s="1"/>
  <c r="L233" i="9"/>
  <c r="F233" i="4" s="1"/>
  <c r="K233" i="4" s="1"/>
  <c r="L233" i="4" s="1"/>
  <c r="L234" i="9"/>
  <c r="F234" i="4" s="1"/>
  <c r="K234" i="4" s="1"/>
  <c r="L234" i="4" s="1"/>
  <c r="L235" i="9"/>
  <c r="F235" i="4" s="1"/>
  <c r="K235" i="4" s="1"/>
  <c r="L235" i="4" s="1"/>
  <c r="L236" i="9"/>
  <c r="F236" i="4" s="1"/>
  <c r="K236" i="4" s="1"/>
  <c r="L236" i="4" s="1"/>
  <c r="L237" i="9"/>
  <c r="F237" i="4" s="1"/>
  <c r="K237" i="4" s="1"/>
  <c r="L237" i="4" s="1"/>
  <c r="L238" i="9"/>
  <c r="F238" i="4" s="1"/>
  <c r="K238" i="4" s="1"/>
  <c r="L238" i="4" s="1"/>
  <c r="L239" i="9"/>
  <c r="F239" i="4" s="1"/>
  <c r="K239" i="4" s="1"/>
  <c r="L239" i="4" s="1"/>
  <c r="L240" i="9"/>
  <c r="F240" i="4" s="1"/>
  <c r="K240" i="4" s="1"/>
  <c r="L240" i="4" s="1"/>
  <c r="L241" i="9"/>
  <c r="F241" i="4" s="1"/>
  <c r="K241" i="4" s="1"/>
  <c r="L241" i="4" s="1"/>
  <c r="L242" i="9"/>
  <c r="F242" i="4" s="1"/>
  <c r="K242" i="4" s="1"/>
  <c r="L242" i="4" s="1"/>
  <c r="L243" i="9"/>
  <c r="F243" i="4" s="1"/>
  <c r="K243" i="4" s="1"/>
  <c r="L243" i="4" s="1"/>
  <c r="L244" i="9"/>
  <c r="F244" i="4" s="1"/>
  <c r="K244" i="4" s="1"/>
  <c r="L244" i="4" s="1"/>
  <c r="L245" i="9"/>
  <c r="F245" i="4" s="1"/>
  <c r="K245" i="4" s="1"/>
  <c r="L245" i="4" s="1"/>
  <c r="L246" i="9"/>
  <c r="F246" i="4" s="1"/>
  <c r="K246" i="4" s="1"/>
  <c r="L246" i="4" s="1"/>
  <c r="L247" i="9"/>
  <c r="F247" i="4" s="1"/>
  <c r="K247" i="4" s="1"/>
  <c r="L247" i="4" s="1"/>
  <c r="L248" i="9"/>
  <c r="F248" i="4" s="1"/>
  <c r="K248" i="4" s="1"/>
  <c r="L248" i="4" s="1"/>
  <c r="L249" i="9"/>
  <c r="F249" i="4" s="1"/>
  <c r="K249" i="4" s="1"/>
  <c r="L249" i="4" s="1"/>
  <c r="L250" i="9"/>
  <c r="F250" i="4" s="1"/>
  <c r="K250" i="4" s="1"/>
  <c r="L250" i="4" s="1"/>
  <c r="L251" i="9"/>
  <c r="F251" i="4" s="1"/>
  <c r="K251" i="4" s="1"/>
  <c r="L251" i="4" s="1"/>
  <c r="L252" i="9"/>
  <c r="F252" i="4" s="1"/>
  <c r="K252" i="4" s="1"/>
  <c r="L252" i="4" s="1"/>
  <c r="L253" i="9"/>
  <c r="F253" i="4" s="1"/>
  <c r="K253" i="4" s="1"/>
  <c r="L253" i="4" s="1"/>
  <c r="L254" i="9"/>
  <c r="F254" i="4" s="1"/>
  <c r="K254" i="4" s="1"/>
  <c r="L254" i="4" s="1"/>
  <c r="L255" i="9"/>
  <c r="F255" i="4" s="1"/>
  <c r="K255" i="4" s="1"/>
  <c r="L255" i="4" s="1"/>
  <c r="L256" i="9"/>
  <c r="F256" i="4" s="1"/>
  <c r="K256" i="4" s="1"/>
  <c r="L256" i="4" s="1"/>
  <c r="L257" i="9"/>
  <c r="F257" i="4" s="1"/>
  <c r="K257" i="4" s="1"/>
  <c r="L257" i="4" s="1"/>
  <c r="L258" i="9"/>
  <c r="F258" i="4" s="1"/>
  <c r="K258" i="4" s="1"/>
  <c r="L258" i="4" s="1"/>
  <c r="L259" i="9"/>
  <c r="F259" i="4" s="1"/>
  <c r="K259" i="4" s="1"/>
  <c r="L259" i="4" s="1"/>
  <c r="L260" i="9"/>
  <c r="F260" i="4" s="1"/>
  <c r="K260" i="4" s="1"/>
  <c r="L260" i="4" s="1"/>
  <c r="L261" i="9"/>
  <c r="F261" i="4" s="1"/>
  <c r="K261" i="4" s="1"/>
  <c r="L261" i="4" s="1"/>
  <c r="L262" i="9"/>
  <c r="F262" i="4" s="1"/>
  <c r="K262" i="4" s="1"/>
  <c r="L262" i="4" s="1"/>
  <c r="L263" i="9"/>
  <c r="F263" i="4" s="1"/>
  <c r="K263" i="4" s="1"/>
  <c r="L263" i="4" s="1"/>
  <c r="L264" i="9"/>
  <c r="F264" i="4" s="1"/>
  <c r="K264" i="4" s="1"/>
  <c r="L264" i="4" s="1"/>
  <c r="L265" i="9"/>
  <c r="F265" i="4" s="1"/>
  <c r="K265" i="4" s="1"/>
  <c r="L265" i="4" s="1"/>
  <c r="L266" i="9"/>
  <c r="F266" i="4" s="1"/>
  <c r="K266" i="4" s="1"/>
  <c r="L266" i="4" s="1"/>
  <c r="L267" i="9"/>
  <c r="F267" i="4" s="1"/>
  <c r="K267" i="4" s="1"/>
  <c r="L267" i="4" s="1"/>
  <c r="L268" i="9"/>
  <c r="F268" i="4" s="1"/>
  <c r="K268" i="4" s="1"/>
  <c r="L268" i="4" s="1"/>
  <c r="L269" i="9"/>
  <c r="F269" i="4" s="1"/>
  <c r="K269" i="4" s="1"/>
  <c r="L269" i="4" s="1"/>
  <c r="L270" i="9"/>
  <c r="F270" i="4" s="1"/>
  <c r="K270" i="4" s="1"/>
  <c r="L270" i="4" s="1"/>
  <c r="L271" i="9"/>
  <c r="F271" i="4" s="1"/>
  <c r="K271" i="4" s="1"/>
  <c r="L271" i="4" s="1"/>
  <c r="L272" i="9"/>
  <c r="F272" i="4" s="1"/>
  <c r="K272" i="4" s="1"/>
  <c r="L272" i="4" s="1"/>
  <c r="L273" i="9"/>
  <c r="F273" i="4" s="1"/>
  <c r="K273" i="4" s="1"/>
  <c r="L273" i="4" s="1"/>
  <c r="L274" i="9"/>
  <c r="F274" i="4" s="1"/>
  <c r="K274" i="4" s="1"/>
  <c r="L274" i="4" s="1"/>
  <c r="L275" i="9"/>
  <c r="F275" i="4" s="1"/>
  <c r="K275" i="4" s="1"/>
  <c r="L275" i="4" s="1"/>
  <c r="L276" i="9"/>
  <c r="F276" i="4" s="1"/>
  <c r="K276" i="4" s="1"/>
  <c r="L276" i="4" s="1"/>
  <c r="L277" i="9"/>
  <c r="F277" i="4" s="1"/>
  <c r="K277" i="4" s="1"/>
  <c r="L277" i="4" s="1"/>
  <c r="L278" i="9"/>
  <c r="F278" i="4" s="1"/>
  <c r="K278" i="4" s="1"/>
  <c r="L278" i="4" s="1"/>
  <c r="L279" i="9"/>
  <c r="F279" i="4" s="1"/>
  <c r="K279" i="4" s="1"/>
  <c r="L279" i="4" s="1"/>
  <c r="L280" i="9"/>
  <c r="F280" i="4" s="1"/>
  <c r="K280" i="4" s="1"/>
  <c r="L280" i="4" s="1"/>
  <c r="L281" i="9"/>
  <c r="F281" i="4" s="1"/>
  <c r="K281" i="4" s="1"/>
  <c r="L281" i="4" s="1"/>
  <c r="L282" i="9"/>
  <c r="F282" i="4" s="1"/>
  <c r="K282" i="4" s="1"/>
  <c r="L282" i="4" s="1"/>
  <c r="L283" i="9"/>
  <c r="F283" i="4" s="1"/>
  <c r="K283" i="4" s="1"/>
  <c r="L283" i="4" s="1"/>
  <c r="L284" i="9"/>
  <c r="F284" i="4" s="1"/>
  <c r="K284" i="4" s="1"/>
  <c r="L284" i="4" s="1"/>
  <c r="L285" i="9"/>
  <c r="F285" i="4" s="1"/>
  <c r="K285" i="4" s="1"/>
  <c r="L285" i="4" s="1"/>
  <c r="L286" i="9"/>
  <c r="F286" i="4" s="1"/>
  <c r="K286" i="4" s="1"/>
  <c r="L286" i="4" s="1"/>
  <c r="L287" i="9"/>
  <c r="F287" i="4" s="1"/>
  <c r="K287" i="4" s="1"/>
  <c r="L287" i="4" s="1"/>
  <c r="L288" i="9"/>
  <c r="F288" i="4" s="1"/>
  <c r="K288" i="4" s="1"/>
  <c r="L288" i="4" s="1"/>
  <c r="L289" i="9"/>
  <c r="F289" i="4" s="1"/>
  <c r="K289" i="4" s="1"/>
  <c r="L289" i="4" s="1"/>
  <c r="L290" i="9"/>
  <c r="F290" i="4" s="1"/>
  <c r="K290" i="4" s="1"/>
  <c r="L290" i="4" s="1"/>
  <c r="L291" i="9"/>
  <c r="F291" i="4" s="1"/>
  <c r="K291" i="4" s="1"/>
  <c r="L291" i="4" s="1"/>
  <c r="L292" i="9"/>
  <c r="F292" i="4" s="1"/>
  <c r="K292" i="4" s="1"/>
  <c r="L292" i="4" s="1"/>
  <c r="L293" i="9"/>
  <c r="F293" i="4" s="1"/>
  <c r="K293" i="4" s="1"/>
  <c r="L293" i="4" s="1"/>
  <c r="L294" i="9"/>
  <c r="F294" i="4" s="1"/>
  <c r="K294" i="4" s="1"/>
  <c r="L294" i="4" s="1"/>
  <c r="L295" i="9"/>
  <c r="F295" i="4" s="1"/>
  <c r="K295" i="4" s="1"/>
  <c r="L295" i="4" s="1"/>
  <c r="L296" i="9"/>
  <c r="F296" i="4" s="1"/>
  <c r="K296" i="4" s="1"/>
  <c r="L296" i="4" s="1"/>
  <c r="L297" i="9"/>
  <c r="F297" i="4" s="1"/>
  <c r="K297" i="4" s="1"/>
  <c r="L297" i="4" s="1"/>
  <c r="L298" i="9"/>
  <c r="F298" i="4" s="1"/>
  <c r="K298" i="4" s="1"/>
  <c r="L298" i="4" s="1"/>
  <c r="L299" i="9"/>
  <c r="F299" i="4" s="1"/>
  <c r="K299" i="4" s="1"/>
  <c r="L299" i="4" s="1"/>
  <c r="L300" i="9"/>
  <c r="F300" i="4" s="1"/>
  <c r="K300" i="4" s="1"/>
  <c r="L300" i="4" s="1"/>
  <c r="L301" i="9"/>
  <c r="F301" i="4" s="1"/>
  <c r="K301" i="4" s="1"/>
  <c r="L301" i="4" s="1"/>
  <c r="L302" i="9"/>
  <c r="F302" i="4" s="1"/>
  <c r="K302" i="4" s="1"/>
  <c r="L302" i="4" s="1"/>
  <c r="L303" i="9"/>
  <c r="F303" i="4" s="1"/>
  <c r="K303" i="4" s="1"/>
  <c r="L303" i="4" s="1"/>
  <c r="L304" i="9"/>
  <c r="F304" i="4" s="1"/>
  <c r="K304" i="4" s="1"/>
  <c r="L304" i="4" s="1"/>
  <c r="L305" i="9"/>
  <c r="F305" i="4" s="1"/>
  <c r="K305" i="4" s="1"/>
  <c r="L305" i="4" s="1"/>
  <c r="L306" i="9"/>
  <c r="F306" i="4" s="1"/>
  <c r="K306" i="4" s="1"/>
  <c r="L306" i="4" s="1"/>
  <c r="L307" i="9"/>
  <c r="F307" i="4" s="1"/>
  <c r="K307" i="4" s="1"/>
  <c r="L307" i="4" s="1"/>
  <c r="L308" i="9"/>
  <c r="F308" i="4" s="1"/>
  <c r="K308" i="4" s="1"/>
  <c r="L308" i="4" s="1"/>
  <c r="L309" i="9"/>
  <c r="F309" i="4" s="1"/>
  <c r="K309" i="4" s="1"/>
  <c r="L309" i="4" s="1"/>
  <c r="L310" i="9"/>
  <c r="F310" i="4" s="1"/>
  <c r="K310" i="4" s="1"/>
  <c r="L310" i="4" s="1"/>
  <c r="L311" i="9"/>
  <c r="F311" i="4" s="1"/>
  <c r="K311" i="4" s="1"/>
  <c r="L311" i="4" s="1"/>
  <c r="L312" i="9"/>
  <c r="F312" i="4" s="1"/>
  <c r="K312" i="4" s="1"/>
  <c r="L312" i="4" s="1"/>
  <c r="L313" i="9"/>
  <c r="F313" i="4" s="1"/>
  <c r="K313" i="4" s="1"/>
  <c r="L313" i="4" s="1"/>
  <c r="L314" i="9"/>
  <c r="F314" i="4" s="1"/>
  <c r="K314" i="4" s="1"/>
  <c r="L314" i="4" s="1"/>
  <c r="L315" i="9"/>
  <c r="F315" i="4" s="1"/>
  <c r="K315" i="4" s="1"/>
  <c r="L315" i="4" s="1"/>
  <c r="L316" i="9"/>
  <c r="F316" i="4" s="1"/>
  <c r="K316" i="4" s="1"/>
  <c r="L316" i="4" s="1"/>
  <c r="L317" i="9"/>
  <c r="F317" i="4" s="1"/>
  <c r="K317" i="4" s="1"/>
  <c r="L317" i="4" s="1"/>
  <c r="L318" i="9"/>
  <c r="F318" i="4" s="1"/>
  <c r="K318" i="4" s="1"/>
  <c r="L318" i="4" s="1"/>
  <c r="L319" i="9"/>
  <c r="F319" i="4" s="1"/>
  <c r="K319" i="4" s="1"/>
  <c r="L319" i="4" s="1"/>
  <c r="L320" i="9"/>
  <c r="F320" i="4" s="1"/>
  <c r="K320" i="4" s="1"/>
  <c r="L320" i="4" s="1"/>
  <c r="L321" i="9"/>
  <c r="F321" i="4" s="1"/>
  <c r="K321" i="4" s="1"/>
  <c r="L321" i="4" s="1"/>
  <c r="L322" i="9"/>
  <c r="F322" i="4" s="1"/>
  <c r="K322" i="4" s="1"/>
  <c r="L322" i="4" s="1"/>
  <c r="L323" i="9"/>
  <c r="F323" i="4" s="1"/>
  <c r="K323" i="4" s="1"/>
  <c r="L323" i="4" s="1"/>
  <c r="L324" i="9"/>
  <c r="F324" i="4" s="1"/>
  <c r="K324" i="4" s="1"/>
  <c r="L324" i="4" s="1"/>
  <c r="L325" i="9"/>
  <c r="F325" i="4" s="1"/>
  <c r="K325" i="4" s="1"/>
  <c r="L325" i="4" s="1"/>
  <c r="L326" i="9"/>
  <c r="F326" i="4" s="1"/>
  <c r="K326" i="4" s="1"/>
  <c r="L326" i="4" s="1"/>
  <c r="L327" i="9"/>
  <c r="F327" i="4" s="1"/>
  <c r="K327" i="4" s="1"/>
  <c r="L327" i="4" s="1"/>
  <c r="L328" i="9"/>
  <c r="F328" i="4" s="1"/>
  <c r="K328" i="4" s="1"/>
  <c r="L328" i="4" s="1"/>
  <c r="L329" i="9"/>
  <c r="F329" i="4" s="1"/>
  <c r="K329" i="4" s="1"/>
  <c r="L329" i="4" s="1"/>
  <c r="L330" i="9"/>
  <c r="F330" i="4" s="1"/>
  <c r="K330" i="4" s="1"/>
  <c r="L330" i="4" s="1"/>
  <c r="L331" i="9"/>
  <c r="F331" i="4" s="1"/>
  <c r="K331" i="4" s="1"/>
  <c r="L331" i="4" s="1"/>
  <c r="L332" i="9"/>
  <c r="F332" i="4" s="1"/>
  <c r="K332" i="4" s="1"/>
  <c r="L332" i="4" s="1"/>
  <c r="L333" i="9"/>
  <c r="F333" i="4" s="1"/>
  <c r="K333" i="4" s="1"/>
  <c r="L333" i="4" s="1"/>
  <c r="L334" i="9"/>
  <c r="F334" i="4" s="1"/>
  <c r="K334" i="4" s="1"/>
  <c r="L334" i="4" s="1"/>
  <c r="L335" i="9"/>
  <c r="F335" i="4" s="1"/>
  <c r="K335" i="4" s="1"/>
  <c r="L335" i="4" s="1"/>
  <c r="L336" i="9"/>
  <c r="F336" i="4" s="1"/>
  <c r="K336" i="4" s="1"/>
  <c r="L336" i="4" s="1"/>
  <c r="L337" i="9"/>
  <c r="F337" i="4" s="1"/>
  <c r="K337" i="4" s="1"/>
  <c r="L337" i="4" s="1"/>
  <c r="L338" i="9"/>
  <c r="F338" i="4" s="1"/>
  <c r="K338" i="4" s="1"/>
  <c r="L338" i="4" s="1"/>
  <c r="L339" i="9"/>
  <c r="F339" i="4" s="1"/>
  <c r="K339" i="4" s="1"/>
  <c r="L339" i="4" s="1"/>
  <c r="L340" i="9"/>
  <c r="F340" i="4" s="1"/>
  <c r="K340" i="4" s="1"/>
  <c r="L340" i="4" s="1"/>
  <c r="L341" i="9"/>
  <c r="F341" i="4" s="1"/>
  <c r="K341" i="4" s="1"/>
  <c r="L341" i="4" s="1"/>
  <c r="L342" i="9"/>
  <c r="F342" i="4" s="1"/>
  <c r="K342" i="4" s="1"/>
  <c r="L342" i="4" s="1"/>
  <c r="L343" i="9"/>
  <c r="F343" i="4" s="1"/>
  <c r="K343" i="4" s="1"/>
  <c r="L343" i="4" s="1"/>
  <c r="L344" i="9"/>
  <c r="F344" i="4" s="1"/>
  <c r="K344" i="4" s="1"/>
  <c r="L344" i="4" s="1"/>
  <c r="L345" i="9"/>
  <c r="F345" i="4" s="1"/>
  <c r="K345" i="4" s="1"/>
  <c r="L345" i="4" s="1"/>
  <c r="L346" i="9"/>
  <c r="F346" i="4" s="1"/>
  <c r="K346" i="4" s="1"/>
  <c r="L346" i="4" s="1"/>
  <c r="L347" i="9"/>
  <c r="F347" i="4" s="1"/>
  <c r="K347" i="4" s="1"/>
  <c r="L347" i="4" s="1"/>
  <c r="L348" i="9"/>
  <c r="F348" i="4" s="1"/>
  <c r="K348" i="4" s="1"/>
  <c r="L348" i="4" s="1"/>
  <c r="L349" i="9"/>
  <c r="F349" i="4" s="1"/>
  <c r="K349" i="4" s="1"/>
  <c r="L349" i="4" s="1"/>
  <c r="L350" i="9"/>
  <c r="F350" i="4" s="1"/>
  <c r="K350" i="4" s="1"/>
  <c r="L350" i="4" s="1"/>
  <c r="L351" i="9"/>
  <c r="F351" i="4" s="1"/>
  <c r="K351" i="4" s="1"/>
  <c r="L351" i="4" s="1"/>
  <c r="L352" i="9"/>
  <c r="F352" i="4" s="1"/>
  <c r="K352" i="4" s="1"/>
  <c r="L352" i="4" s="1"/>
  <c r="L353" i="9"/>
  <c r="F353" i="4" s="1"/>
  <c r="K353" i="4" s="1"/>
  <c r="L353" i="4" s="1"/>
  <c r="L354" i="9"/>
  <c r="F354" i="4" s="1"/>
  <c r="K354" i="4" s="1"/>
  <c r="L354" i="4" s="1"/>
  <c r="L355" i="9"/>
  <c r="F355" i="4" s="1"/>
  <c r="K355" i="4" s="1"/>
  <c r="L355" i="4" s="1"/>
  <c r="L356" i="9"/>
  <c r="F356" i="4" s="1"/>
  <c r="K356" i="4" s="1"/>
  <c r="L356" i="4" s="1"/>
  <c r="L357" i="9"/>
  <c r="F357" i="4" s="1"/>
  <c r="K357" i="4" s="1"/>
  <c r="L357" i="4" s="1"/>
  <c r="L358" i="9"/>
  <c r="F358" i="4" s="1"/>
  <c r="K358" i="4" s="1"/>
  <c r="L358" i="4" s="1"/>
  <c r="L359" i="9"/>
  <c r="F359" i="4" s="1"/>
  <c r="K359" i="4" s="1"/>
  <c r="L359" i="4" s="1"/>
  <c r="L360" i="9"/>
  <c r="F360" i="4" s="1"/>
  <c r="K360" i="4" s="1"/>
  <c r="L360" i="4" s="1"/>
  <c r="L361" i="9"/>
  <c r="F361" i="4" s="1"/>
  <c r="K361" i="4" s="1"/>
  <c r="L361" i="4" s="1"/>
  <c r="L362" i="9"/>
  <c r="F362" i="4" s="1"/>
  <c r="K362" i="4" s="1"/>
  <c r="L362" i="4" s="1"/>
  <c r="L363" i="9"/>
  <c r="F363" i="4" s="1"/>
  <c r="K363" i="4" s="1"/>
  <c r="L363" i="4" s="1"/>
  <c r="L364" i="9"/>
  <c r="F364" i="4" s="1"/>
  <c r="K364" i="4" s="1"/>
  <c r="L364" i="4" s="1"/>
  <c r="L365" i="9"/>
  <c r="F365" i="4" s="1"/>
  <c r="K365" i="4" s="1"/>
  <c r="L365" i="4" s="1"/>
  <c r="L366" i="9"/>
  <c r="F366" i="4" s="1"/>
  <c r="K366" i="4" s="1"/>
  <c r="L366" i="4" s="1"/>
  <c r="L367" i="9"/>
  <c r="F367" i="4" s="1"/>
  <c r="K367" i="4" s="1"/>
  <c r="L367" i="4" s="1"/>
  <c r="L368" i="9"/>
  <c r="F368" i="4" s="1"/>
  <c r="K368" i="4" s="1"/>
  <c r="L368" i="4" s="1"/>
  <c r="L369" i="9"/>
  <c r="F369" i="4" s="1"/>
  <c r="K369" i="4" s="1"/>
  <c r="L369" i="4" s="1"/>
  <c r="L370" i="9"/>
  <c r="F370" i="4" s="1"/>
  <c r="K370" i="4" s="1"/>
  <c r="L370" i="4" s="1"/>
  <c r="L371" i="9"/>
  <c r="F371" i="4" s="1"/>
  <c r="K371" i="4" s="1"/>
  <c r="L371" i="4" s="1"/>
  <c r="L372" i="9"/>
  <c r="F372" i="4" s="1"/>
  <c r="K372" i="4" s="1"/>
  <c r="L372" i="4" s="1"/>
  <c r="L373" i="9"/>
  <c r="F373" i="4" s="1"/>
  <c r="K373" i="4" s="1"/>
  <c r="L373" i="4" s="1"/>
  <c r="L374" i="9"/>
  <c r="F374" i="4" s="1"/>
  <c r="K374" i="4" s="1"/>
  <c r="L374" i="4" s="1"/>
  <c r="L375" i="9"/>
  <c r="F375" i="4" s="1"/>
  <c r="K375" i="4" s="1"/>
  <c r="L375" i="4" s="1"/>
  <c r="L376" i="9"/>
  <c r="F376" i="4" s="1"/>
  <c r="K376" i="4" s="1"/>
  <c r="L376" i="4" s="1"/>
  <c r="L377" i="9"/>
  <c r="F377" i="4" s="1"/>
  <c r="K377" i="4" s="1"/>
  <c r="L377" i="4" s="1"/>
  <c r="L378" i="9"/>
  <c r="F378" i="4" s="1"/>
  <c r="K378" i="4" s="1"/>
  <c r="L378" i="4" s="1"/>
  <c r="L379" i="9"/>
  <c r="F379" i="4" s="1"/>
  <c r="K379" i="4" s="1"/>
  <c r="L379" i="4" s="1"/>
  <c r="L380" i="9"/>
  <c r="F380" i="4" s="1"/>
  <c r="K380" i="4" s="1"/>
  <c r="L380" i="4" s="1"/>
  <c r="L381" i="9"/>
  <c r="F381" i="4" s="1"/>
  <c r="K381" i="4" s="1"/>
  <c r="L381" i="4" s="1"/>
  <c r="L382" i="9"/>
  <c r="F382" i="4" s="1"/>
  <c r="K382" i="4" s="1"/>
  <c r="L382" i="4" s="1"/>
  <c r="L383" i="9"/>
  <c r="F383" i="4" s="1"/>
  <c r="K383" i="4" s="1"/>
  <c r="L383" i="4" s="1"/>
  <c r="L384" i="9"/>
  <c r="F384" i="4" s="1"/>
  <c r="K384" i="4" s="1"/>
  <c r="L384" i="4" s="1"/>
  <c r="L385" i="9"/>
  <c r="F385" i="4" s="1"/>
  <c r="K385" i="4" s="1"/>
  <c r="L385" i="4" s="1"/>
  <c r="L386" i="9"/>
  <c r="F386" i="4" s="1"/>
  <c r="K386" i="4" s="1"/>
  <c r="L386" i="4" s="1"/>
  <c r="L387" i="9"/>
  <c r="F387" i="4" s="1"/>
  <c r="K387" i="4" s="1"/>
  <c r="L387" i="4" s="1"/>
  <c r="L388" i="9"/>
  <c r="F388" i="4" s="1"/>
  <c r="K388" i="4" s="1"/>
  <c r="L388" i="4" s="1"/>
  <c r="L389" i="9"/>
  <c r="F389" i="4" s="1"/>
  <c r="K389" i="4" s="1"/>
  <c r="L389" i="4" s="1"/>
  <c r="L390" i="9"/>
  <c r="F390" i="4" s="1"/>
  <c r="K390" i="4" s="1"/>
  <c r="L390" i="4" s="1"/>
  <c r="L391" i="9"/>
  <c r="F391" i="4" s="1"/>
  <c r="K391" i="4" s="1"/>
  <c r="L391" i="4" s="1"/>
  <c r="L392" i="9"/>
  <c r="F392" i="4" s="1"/>
  <c r="K392" i="4" s="1"/>
  <c r="L392" i="4" s="1"/>
  <c r="L393" i="9"/>
  <c r="F393" i="4" s="1"/>
  <c r="K393" i="4" s="1"/>
  <c r="L393" i="4" s="1"/>
  <c r="L394" i="9"/>
  <c r="F394" i="4" s="1"/>
  <c r="K394" i="4" s="1"/>
  <c r="L394" i="4" s="1"/>
  <c r="L395" i="9"/>
  <c r="F395" i="4" s="1"/>
  <c r="K395" i="4" s="1"/>
  <c r="L395" i="4" s="1"/>
  <c r="L396" i="9"/>
  <c r="F396" i="4" s="1"/>
  <c r="K396" i="4" s="1"/>
  <c r="L396" i="4" s="1"/>
  <c r="L397" i="9"/>
  <c r="F397" i="4" s="1"/>
  <c r="K397" i="4" s="1"/>
  <c r="L397" i="4" s="1"/>
  <c r="L398" i="9"/>
  <c r="F398" i="4" s="1"/>
  <c r="K398" i="4" s="1"/>
  <c r="L398" i="4" s="1"/>
  <c r="L399" i="9"/>
  <c r="F399" i="4" s="1"/>
  <c r="K399" i="4" s="1"/>
  <c r="L399" i="4" s="1"/>
  <c r="L400" i="9"/>
  <c r="F400" i="4" s="1"/>
  <c r="K400" i="4" s="1"/>
  <c r="L400" i="4" s="1"/>
  <c r="L401" i="9"/>
  <c r="F401" i="4" s="1"/>
  <c r="K401" i="4" s="1"/>
  <c r="L401" i="4" s="1"/>
  <c r="L402" i="9"/>
  <c r="F402" i="4" s="1"/>
  <c r="K402" i="4" s="1"/>
  <c r="L402" i="4" s="1"/>
  <c r="L403" i="9"/>
  <c r="F403" i="4" s="1"/>
  <c r="K403" i="4" s="1"/>
  <c r="L403" i="4" s="1"/>
  <c r="L404" i="9"/>
  <c r="F404" i="4" s="1"/>
  <c r="K404" i="4" s="1"/>
  <c r="L404" i="4" s="1"/>
  <c r="L405" i="9"/>
  <c r="F405" i="4" s="1"/>
  <c r="K405" i="4" s="1"/>
  <c r="L405" i="4" s="1"/>
  <c r="L406" i="9"/>
  <c r="F406" i="4" s="1"/>
  <c r="K406" i="4" s="1"/>
  <c r="L406" i="4" s="1"/>
  <c r="L407" i="9"/>
  <c r="F407" i="4" s="1"/>
  <c r="K407" i="4" s="1"/>
  <c r="L407" i="4" s="1"/>
  <c r="L408" i="9"/>
  <c r="F408" i="4" s="1"/>
  <c r="K408" i="4" s="1"/>
  <c r="L408" i="4" s="1"/>
  <c r="L409" i="9"/>
  <c r="F409" i="4" s="1"/>
  <c r="K409" i="4" s="1"/>
  <c r="L409" i="4" s="1"/>
  <c r="L410" i="9"/>
  <c r="F410" i="4" s="1"/>
  <c r="K410" i="4" s="1"/>
  <c r="L410" i="4" s="1"/>
  <c r="L411" i="9"/>
  <c r="F411" i="4" s="1"/>
  <c r="K411" i="4" s="1"/>
  <c r="L411" i="4" s="1"/>
  <c r="L412" i="9"/>
  <c r="F412" i="4" s="1"/>
  <c r="K412" i="4" s="1"/>
  <c r="L412" i="4" s="1"/>
  <c r="L413" i="9"/>
  <c r="F413" i="4" s="1"/>
  <c r="K413" i="4" s="1"/>
  <c r="L413" i="4" s="1"/>
  <c r="L414" i="9"/>
  <c r="F414" i="4" s="1"/>
  <c r="K414" i="4" s="1"/>
  <c r="L414" i="4" s="1"/>
  <c r="L415" i="9"/>
  <c r="F415" i="4" s="1"/>
  <c r="K415" i="4" s="1"/>
  <c r="L415" i="4" s="1"/>
  <c r="L416" i="9"/>
  <c r="F416" i="4" s="1"/>
  <c r="K416" i="4" s="1"/>
  <c r="L416" i="4" s="1"/>
  <c r="L417" i="9"/>
  <c r="F417" i="4" s="1"/>
  <c r="K417" i="4" s="1"/>
  <c r="L417" i="4" s="1"/>
  <c r="L418" i="9"/>
  <c r="F418" i="4" s="1"/>
  <c r="K418" i="4" s="1"/>
  <c r="L418" i="4" s="1"/>
  <c r="L419" i="9"/>
  <c r="F419" i="4" s="1"/>
  <c r="K419" i="4" s="1"/>
  <c r="L419" i="4" s="1"/>
  <c r="L420" i="9"/>
  <c r="F420" i="4" s="1"/>
  <c r="K420" i="4" s="1"/>
  <c r="L420" i="4" s="1"/>
  <c r="L421" i="9"/>
  <c r="F421" i="4" s="1"/>
  <c r="K421" i="4" s="1"/>
  <c r="L421" i="4" s="1"/>
  <c r="L422" i="9"/>
  <c r="F422" i="4" s="1"/>
  <c r="K422" i="4" s="1"/>
  <c r="L422" i="4" s="1"/>
  <c r="L423" i="9"/>
  <c r="F423" i="4" s="1"/>
  <c r="K423" i="4" s="1"/>
  <c r="L423" i="4" s="1"/>
  <c r="L424" i="9"/>
  <c r="F424" i="4" s="1"/>
  <c r="K424" i="4" s="1"/>
  <c r="L424" i="4" s="1"/>
  <c r="L425" i="9"/>
  <c r="F425" i="4" s="1"/>
  <c r="K425" i="4" s="1"/>
  <c r="L425" i="4" s="1"/>
  <c r="L426" i="9"/>
  <c r="F426" i="4" s="1"/>
  <c r="K426" i="4" s="1"/>
  <c r="L426" i="4" s="1"/>
  <c r="L427" i="9"/>
  <c r="F427" i="4" s="1"/>
  <c r="K427" i="4" s="1"/>
  <c r="L427" i="4" s="1"/>
  <c r="L428" i="9"/>
  <c r="F428" i="4" s="1"/>
  <c r="K428" i="4" s="1"/>
  <c r="L428" i="4" s="1"/>
  <c r="L429" i="9"/>
  <c r="F429" i="4" s="1"/>
  <c r="K429" i="4" s="1"/>
  <c r="L429" i="4" s="1"/>
  <c r="L430" i="9"/>
  <c r="F430" i="4" s="1"/>
  <c r="K430" i="4" s="1"/>
  <c r="L430" i="4" s="1"/>
  <c r="L431" i="9"/>
  <c r="F431" i="4" s="1"/>
  <c r="K431" i="4" s="1"/>
  <c r="L431" i="4" s="1"/>
  <c r="L432" i="9"/>
  <c r="F432" i="4" s="1"/>
  <c r="K432" i="4" s="1"/>
  <c r="L432" i="4" s="1"/>
  <c r="L433" i="9"/>
  <c r="F433" i="4" s="1"/>
  <c r="K433" i="4" s="1"/>
  <c r="L433" i="4" s="1"/>
  <c r="L434" i="9"/>
  <c r="F434" i="4" s="1"/>
  <c r="K434" i="4" s="1"/>
  <c r="L434" i="4" s="1"/>
  <c r="L435" i="9"/>
  <c r="F435" i="4" s="1"/>
  <c r="K435" i="4" s="1"/>
  <c r="L435" i="4" s="1"/>
  <c r="L436" i="9"/>
  <c r="F436" i="4" s="1"/>
  <c r="K436" i="4" s="1"/>
  <c r="L436" i="4" s="1"/>
  <c r="L437" i="9"/>
  <c r="F437" i="4" s="1"/>
  <c r="K437" i="4" s="1"/>
  <c r="L437" i="4" s="1"/>
  <c r="L438" i="9"/>
  <c r="F438" i="4" s="1"/>
  <c r="K438" i="4" s="1"/>
  <c r="L438" i="4" s="1"/>
  <c r="L439" i="9"/>
  <c r="F439" i="4" s="1"/>
  <c r="K439" i="4" s="1"/>
  <c r="L439" i="4" s="1"/>
  <c r="L440" i="9"/>
  <c r="F440" i="4" s="1"/>
  <c r="K440" i="4" s="1"/>
  <c r="L440" i="4" s="1"/>
  <c r="L441" i="9"/>
  <c r="F441" i="4" s="1"/>
  <c r="K441" i="4" s="1"/>
  <c r="L441" i="4" s="1"/>
  <c r="L442" i="9"/>
  <c r="F442" i="4" s="1"/>
  <c r="K442" i="4" s="1"/>
  <c r="L442" i="4" s="1"/>
  <c r="L443" i="9"/>
  <c r="F443" i="4" s="1"/>
  <c r="K443" i="4" s="1"/>
  <c r="L443" i="4" s="1"/>
  <c r="L444" i="9"/>
  <c r="F444" i="4" s="1"/>
  <c r="K444" i="4" s="1"/>
  <c r="L444" i="4" s="1"/>
  <c r="L445" i="9"/>
  <c r="F445" i="4" s="1"/>
  <c r="K445" i="4" s="1"/>
  <c r="L445" i="4" s="1"/>
  <c r="L446" i="9"/>
  <c r="F446" i="4" s="1"/>
  <c r="K446" i="4" s="1"/>
  <c r="L446" i="4" s="1"/>
  <c r="L447" i="9"/>
  <c r="F447" i="4" s="1"/>
  <c r="K447" i="4" s="1"/>
  <c r="L447" i="4" s="1"/>
  <c r="L448" i="9"/>
  <c r="F448" i="4" s="1"/>
  <c r="K448" i="4" s="1"/>
  <c r="L448" i="4" s="1"/>
  <c r="L449" i="9"/>
  <c r="F449" i="4" s="1"/>
  <c r="K449" i="4" s="1"/>
  <c r="L449" i="4" s="1"/>
  <c r="L450" i="9"/>
  <c r="F450" i="4" s="1"/>
  <c r="K450" i="4" s="1"/>
  <c r="L450" i="4" s="1"/>
  <c r="L451" i="9"/>
  <c r="F451" i="4" s="1"/>
  <c r="K451" i="4" s="1"/>
  <c r="L451" i="4" s="1"/>
  <c r="L452" i="9"/>
  <c r="F452" i="4" s="1"/>
  <c r="K452" i="4" s="1"/>
  <c r="L452" i="4" s="1"/>
  <c r="L453" i="9"/>
  <c r="F453" i="4" s="1"/>
  <c r="K453" i="4" s="1"/>
  <c r="L453" i="4" s="1"/>
  <c r="L454" i="9"/>
  <c r="F454" i="4" s="1"/>
  <c r="K454" i="4" s="1"/>
  <c r="L454" i="4" s="1"/>
  <c r="L455" i="9"/>
  <c r="F455" i="4" s="1"/>
  <c r="K455" i="4" s="1"/>
  <c r="L455" i="4" s="1"/>
  <c r="L456" i="9"/>
  <c r="F456" i="4" s="1"/>
  <c r="K456" i="4" s="1"/>
  <c r="L456" i="4" s="1"/>
  <c r="L457" i="9"/>
  <c r="F457" i="4" s="1"/>
  <c r="K457" i="4" s="1"/>
  <c r="L457" i="4" s="1"/>
  <c r="L458" i="9"/>
  <c r="F458" i="4" s="1"/>
  <c r="K458" i="4" s="1"/>
  <c r="L458" i="4" s="1"/>
  <c r="L459" i="9"/>
  <c r="F459" i="4" s="1"/>
  <c r="K459" i="4" s="1"/>
  <c r="L459" i="4" s="1"/>
  <c r="L460" i="9"/>
  <c r="F460" i="4" s="1"/>
  <c r="K460" i="4" s="1"/>
  <c r="L460" i="4" s="1"/>
  <c r="L461" i="9"/>
  <c r="F461" i="4" s="1"/>
  <c r="K461" i="4" s="1"/>
  <c r="L461" i="4" s="1"/>
  <c r="L462" i="9"/>
  <c r="F462" i="4" s="1"/>
  <c r="K462" i="4" s="1"/>
  <c r="L462" i="4" s="1"/>
  <c r="L463" i="9"/>
  <c r="F463" i="4" s="1"/>
  <c r="K463" i="4" s="1"/>
  <c r="L463" i="4" s="1"/>
  <c r="L464" i="9"/>
  <c r="F464" i="4" s="1"/>
  <c r="K464" i="4" s="1"/>
  <c r="L464" i="4" s="1"/>
  <c r="L465" i="9"/>
  <c r="F465" i="4" s="1"/>
  <c r="K465" i="4" s="1"/>
  <c r="L465" i="4" s="1"/>
  <c r="L466" i="9"/>
  <c r="F466" i="4" s="1"/>
  <c r="K466" i="4" s="1"/>
  <c r="L466" i="4" s="1"/>
  <c r="L467" i="9"/>
  <c r="F467" i="4" s="1"/>
  <c r="K467" i="4" s="1"/>
  <c r="L467" i="4" s="1"/>
  <c r="L468" i="9"/>
  <c r="F468" i="4" s="1"/>
  <c r="K468" i="4" s="1"/>
  <c r="L468" i="4" s="1"/>
  <c r="L469" i="9"/>
  <c r="F469" i="4" s="1"/>
  <c r="K469" i="4" s="1"/>
  <c r="L469" i="4" s="1"/>
  <c r="L470" i="9"/>
  <c r="F470" i="4" s="1"/>
  <c r="K470" i="4" s="1"/>
  <c r="L470" i="4" s="1"/>
  <c r="L471" i="9"/>
  <c r="F471" i="4" s="1"/>
  <c r="K471" i="4" s="1"/>
  <c r="L471" i="4" s="1"/>
  <c r="L472" i="9"/>
  <c r="F472" i="4" s="1"/>
  <c r="K472" i="4" s="1"/>
  <c r="L472" i="4" s="1"/>
  <c r="L473" i="9"/>
  <c r="F473" i="4" s="1"/>
  <c r="K473" i="4" s="1"/>
  <c r="L473" i="4" s="1"/>
  <c r="L474" i="9"/>
  <c r="F474" i="4" s="1"/>
  <c r="K474" i="4" s="1"/>
  <c r="L474" i="4" s="1"/>
  <c r="L475" i="9"/>
  <c r="F475" i="4" s="1"/>
  <c r="K475" i="4" s="1"/>
  <c r="L475" i="4" s="1"/>
  <c r="L476" i="9"/>
  <c r="F476" i="4" s="1"/>
  <c r="K476" i="4" s="1"/>
  <c r="L476" i="4" s="1"/>
  <c r="L477" i="9"/>
  <c r="F477" i="4" s="1"/>
  <c r="K477" i="4" s="1"/>
  <c r="L477" i="4" s="1"/>
  <c r="L478" i="9"/>
  <c r="F478" i="4" s="1"/>
  <c r="K478" i="4" s="1"/>
  <c r="L478" i="4" s="1"/>
  <c r="L479" i="9"/>
  <c r="F479" i="4" s="1"/>
  <c r="K479" i="4" s="1"/>
  <c r="L479" i="4" s="1"/>
  <c r="L480" i="9"/>
  <c r="F480" i="4" s="1"/>
  <c r="K480" i="4" s="1"/>
  <c r="L480" i="4" s="1"/>
  <c r="L481" i="9"/>
  <c r="F481" i="4" s="1"/>
  <c r="K481" i="4" s="1"/>
  <c r="L481" i="4" s="1"/>
  <c r="L482" i="9"/>
  <c r="F482" i="4" s="1"/>
  <c r="K482" i="4" s="1"/>
  <c r="L482" i="4" s="1"/>
  <c r="L483" i="9"/>
  <c r="F483" i="4" s="1"/>
  <c r="K483" i="4" s="1"/>
  <c r="L483" i="4" s="1"/>
  <c r="L484" i="9"/>
  <c r="F484" i="4" s="1"/>
  <c r="K484" i="4" s="1"/>
  <c r="L484" i="4" s="1"/>
  <c r="L485" i="9"/>
  <c r="F485" i="4" s="1"/>
  <c r="K485" i="4" s="1"/>
  <c r="L485" i="4" s="1"/>
  <c r="L486" i="9"/>
  <c r="F486" i="4" s="1"/>
  <c r="K486" i="4" s="1"/>
  <c r="L486" i="4" s="1"/>
  <c r="L487" i="9"/>
  <c r="F487" i="4" s="1"/>
  <c r="K487" i="4" s="1"/>
  <c r="L487" i="4" s="1"/>
  <c r="L488" i="9"/>
  <c r="F488" i="4" s="1"/>
  <c r="K488" i="4" s="1"/>
  <c r="L488" i="4" s="1"/>
  <c r="L489" i="9"/>
  <c r="F489" i="4" s="1"/>
  <c r="K489" i="4" s="1"/>
  <c r="L489" i="4" s="1"/>
  <c r="L490" i="9"/>
  <c r="F490" i="4" s="1"/>
  <c r="K490" i="4" s="1"/>
  <c r="L490" i="4" s="1"/>
  <c r="L491" i="9"/>
  <c r="F491" i="4" s="1"/>
  <c r="K491" i="4" s="1"/>
  <c r="L491" i="4" s="1"/>
  <c r="L492" i="9"/>
  <c r="F492" i="4" s="1"/>
  <c r="K492" i="4" s="1"/>
  <c r="L492" i="4" s="1"/>
  <c r="L493" i="9"/>
  <c r="F493" i="4" s="1"/>
  <c r="K493" i="4" s="1"/>
  <c r="L493" i="4" s="1"/>
  <c r="L494" i="9"/>
  <c r="F494" i="4" s="1"/>
  <c r="K494" i="4" s="1"/>
  <c r="L494" i="4" s="1"/>
  <c r="L495" i="9"/>
  <c r="F495" i="4" s="1"/>
  <c r="K495" i="4" s="1"/>
  <c r="L495" i="4" s="1"/>
  <c r="L496" i="9"/>
  <c r="F496" i="4" s="1"/>
  <c r="K496" i="4" s="1"/>
  <c r="L496" i="4" s="1"/>
  <c r="L497" i="9"/>
  <c r="F497" i="4" s="1"/>
  <c r="K497" i="4" s="1"/>
  <c r="L497" i="4" s="1"/>
  <c r="L498" i="9"/>
  <c r="F498" i="4" s="1"/>
  <c r="K498" i="4" s="1"/>
  <c r="L498" i="4" s="1"/>
  <c r="L499" i="9"/>
  <c r="F499" i="4" s="1"/>
  <c r="K499" i="4" s="1"/>
  <c r="L499" i="4" s="1"/>
  <c r="L500" i="9"/>
  <c r="F500" i="4" s="1"/>
  <c r="K500" i="4" s="1"/>
  <c r="L500" i="4" s="1"/>
  <c r="L501" i="9"/>
  <c r="F501" i="4" s="1"/>
  <c r="K501" i="4" s="1"/>
  <c r="L501" i="4" s="1"/>
  <c r="L502" i="9"/>
  <c r="F502" i="4" s="1"/>
  <c r="K502" i="4" s="1"/>
  <c r="L502" i="4" s="1"/>
  <c r="L503" i="9"/>
  <c r="F503" i="4" s="1"/>
  <c r="K503" i="4" s="1"/>
  <c r="L503" i="4" s="1"/>
  <c r="L4" i="9"/>
  <c r="H504" i="9"/>
  <c r="M504" i="8" l="1"/>
  <c r="L504" i="8"/>
  <c r="A2" i="3" l="1"/>
  <c r="A2" i="2"/>
  <c r="L504" i="9"/>
  <c r="J504" i="9"/>
  <c r="I504" i="9"/>
  <c r="K486" i="9"/>
  <c r="K487" i="9"/>
  <c r="M487" i="9" s="1"/>
  <c r="K488" i="9"/>
  <c r="K489" i="9"/>
  <c r="K490" i="9"/>
  <c r="K491" i="9"/>
  <c r="M491" i="9" s="1"/>
  <c r="K492" i="9"/>
  <c r="K493" i="9"/>
  <c r="K494" i="9"/>
  <c r="K495" i="9"/>
  <c r="M495" i="9" s="1"/>
  <c r="K496" i="9"/>
  <c r="K497" i="9"/>
  <c r="K498" i="9"/>
  <c r="M498" i="9" s="1"/>
  <c r="K499" i="9"/>
  <c r="M499" i="9" s="1"/>
  <c r="K500" i="9"/>
  <c r="K501" i="9"/>
  <c r="K502" i="9"/>
  <c r="M502" i="9" s="1"/>
  <c r="K503" i="9"/>
  <c r="M503" i="9" s="1"/>
  <c r="K400" i="9"/>
  <c r="K401" i="9"/>
  <c r="K402" i="9"/>
  <c r="K403" i="9"/>
  <c r="M403" i="9" s="1"/>
  <c r="K404" i="9"/>
  <c r="K405" i="9"/>
  <c r="K406" i="9"/>
  <c r="K407" i="9"/>
  <c r="M407" i="9" s="1"/>
  <c r="K408" i="9"/>
  <c r="K409" i="9"/>
  <c r="K410" i="9"/>
  <c r="M410" i="9" s="1"/>
  <c r="K411" i="9"/>
  <c r="K412" i="9"/>
  <c r="K413" i="9"/>
  <c r="K414" i="9"/>
  <c r="M414" i="9" s="1"/>
  <c r="K415" i="9"/>
  <c r="M415" i="9" s="1"/>
  <c r="K416" i="9"/>
  <c r="K417" i="9"/>
  <c r="K418" i="9"/>
  <c r="K419" i="9"/>
  <c r="M419" i="9" s="1"/>
  <c r="K420" i="9"/>
  <c r="K421" i="9"/>
  <c r="K422" i="9"/>
  <c r="K423" i="9"/>
  <c r="M423" i="9" s="1"/>
  <c r="K424" i="9"/>
  <c r="K425" i="9"/>
  <c r="K426" i="9"/>
  <c r="K427" i="9"/>
  <c r="M427" i="9" s="1"/>
  <c r="K428" i="9"/>
  <c r="K429" i="9"/>
  <c r="K430" i="9"/>
  <c r="M430" i="9" s="1"/>
  <c r="K431" i="9"/>
  <c r="M431" i="9" s="1"/>
  <c r="K432" i="9"/>
  <c r="K433" i="9"/>
  <c r="K434" i="9"/>
  <c r="K435" i="9"/>
  <c r="M435" i="9" s="1"/>
  <c r="K436" i="9"/>
  <c r="K437" i="9"/>
  <c r="K438" i="9"/>
  <c r="M438" i="9" s="1"/>
  <c r="K439" i="9"/>
  <c r="M439" i="9" s="1"/>
  <c r="K440" i="9"/>
  <c r="K441" i="9"/>
  <c r="K442" i="9"/>
  <c r="M442" i="9" s="1"/>
  <c r="K443" i="9"/>
  <c r="M443" i="9" s="1"/>
  <c r="K444" i="9"/>
  <c r="K445" i="9"/>
  <c r="K446" i="9"/>
  <c r="M446" i="9" s="1"/>
  <c r="K447" i="9"/>
  <c r="M447" i="9" s="1"/>
  <c r="K448" i="9"/>
  <c r="K449" i="9"/>
  <c r="K450" i="9"/>
  <c r="M450" i="9" s="1"/>
  <c r="K451" i="9"/>
  <c r="M451" i="9" s="1"/>
  <c r="K452" i="9"/>
  <c r="K453" i="9"/>
  <c r="K454" i="9"/>
  <c r="K455" i="9"/>
  <c r="M455" i="9" s="1"/>
  <c r="K456" i="9"/>
  <c r="K457" i="9"/>
  <c r="K458" i="9"/>
  <c r="M458" i="9" s="1"/>
  <c r="K459" i="9"/>
  <c r="M459" i="9" s="1"/>
  <c r="K460" i="9"/>
  <c r="K461" i="9"/>
  <c r="K462" i="9"/>
  <c r="K463" i="9"/>
  <c r="M463" i="9" s="1"/>
  <c r="K464" i="9"/>
  <c r="K465" i="9"/>
  <c r="K466" i="9"/>
  <c r="M466" i="9" s="1"/>
  <c r="K467" i="9"/>
  <c r="M467" i="9" s="1"/>
  <c r="K468" i="9"/>
  <c r="K469" i="9"/>
  <c r="K470" i="9"/>
  <c r="K471" i="9"/>
  <c r="M471" i="9" s="1"/>
  <c r="K472" i="9"/>
  <c r="K473" i="9"/>
  <c r="K474" i="9"/>
  <c r="M474" i="9" s="1"/>
  <c r="K475" i="9"/>
  <c r="M475" i="9" s="1"/>
  <c r="K476" i="9"/>
  <c r="K477" i="9"/>
  <c r="K478" i="9"/>
  <c r="K479" i="9"/>
  <c r="K480" i="9"/>
  <c r="K481" i="9"/>
  <c r="K482" i="9"/>
  <c r="M482" i="9" s="1"/>
  <c r="K483" i="9"/>
  <c r="M483" i="9" s="1"/>
  <c r="K484" i="9"/>
  <c r="K485" i="9"/>
  <c r="K378" i="9"/>
  <c r="K379" i="9"/>
  <c r="M379" i="9" s="1"/>
  <c r="K380" i="9"/>
  <c r="K381" i="9"/>
  <c r="K382" i="9"/>
  <c r="M382" i="9" s="1"/>
  <c r="K383" i="9"/>
  <c r="M383" i="9" s="1"/>
  <c r="K384" i="9"/>
  <c r="K385" i="9"/>
  <c r="K386" i="9"/>
  <c r="K387" i="9"/>
  <c r="M387" i="9" s="1"/>
  <c r="K388" i="9"/>
  <c r="K389" i="9"/>
  <c r="K390" i="9"/>
  <c r="M390" i="9" s="1"/>
  <c r="K391" i="9"/>
  <c r="M391" i="9" s="1"/>
  <c r="K392" i="9"/>
  <c r="K393" i="9"/>
  <c r="K394" i="9"/>
  <c r="K395" i="9"/>
  <c r="M395" i="9" s="1"/>
  <c r="K396" i="9"/>
  <c r="K397" i="9"/>
  <c r="K398" i="9"/>
  <c r="M398" i="9" s="1"/>
  <c r="K399" i="9"/>
  <c r="M399" i="9" s="1"/>
  <c r="K355" i="9"/>
  <c r="M355" i="9" s="1"/>
  <c r="K356" i="9"/>
  <c r="K357" i="9"/>
  <c r="M357" i="9" s="1"/>
  <c r="K358" i="9"/>
  <c r="K359" i="9"/>
  <c r="M359" i="9" s="1"/>
  <c r="K360" i="9"/>
  <c r="K361" i="9"/>
  <c r="M361" i="9" s="1"/>
  <c r="K362" i="9"/>
  <c r="M362" i="9" s="1"/>
  <c r="K363" i="9"/>
  <c r="M363" i="9" s="1"/>
  <c r="K364" i="9"/>
  <c r="K365" i="9"/>
  <c r="K366" i="9"/>
  <c r="M366" i="9" s="1"/>
  <c r="K367" i="9"/>
  <c r="M367" i="9" s="1"/>
  <c r="K368" i="9"/>
  <c r="K369" i="9"/>
  <c r="M369" i="9" s="1"/>
  <c r="K370" i="9"/>
  <c r="M370" i="9" s="1"/>
  <c r="K371" i="9"/>
  <c r="M371" i="9" s="1"/>
  <c r="K372" i="9"/>
  <c r="K373" i="9"/>
  <c r="M373" i="9" s="1"/>
  <c r="K374" i="9"/>
  <c r="M374" i="9" s="1"/>
  <c r="K375" i="9"/>
  <c r="M375" i="9" s="1"/>
  <c r="K376" i="9"/>
  <c r="K377" i="9"/>
  <c r="M377" i="9" s="1"/>
  <c r="K335" i="9"/>
  <c r="M335" i="9" s="1"/>
  <c r="K336" i="9"/>
  <c r="K337" i="9"/>
  <c r="K338" i="9"/>
  <c r="K339" i="9"/>
  <c r="M339" i="9" s="1"/>
  <c r="K340" i="9"/>
  <c r="K341" i="9"/>
  <c r="K342" i="9"/>
  <c r="M342" i="9" s="1"/>
  <c r="K343" i="9"/>
  <c r="M343" i="9" s="1"/>
  <c r="K344" i="9"/>
  <c r="K345" i="9"/>
  <c r="K346" i="9"/>
  <c r="M346" i="9" s="1"/>
  <c r="K347" i="9"/>
  <c r="M347" i="9" s="1"/>
  <c r="K348" i="9"/>
  <c r="K349" i="9"/>
  <c r="K350" i="9"/>
  <c r="M350" i="9" s="1"/>
  <c r="K351" i="9"/>
  <c r="M351" i="9" s="1"/>
  <c r="K352" i="9"/>
  <c r="K353" i="9"/>
  <c r="K354" i="9"/>
  <c r="K308" i="9"/>
  <c r="M308" i="9" s="1"/>
  <c r="K309" i="9"/>
  <c r="M309" i="9" s="1"/>
  <c r="K310" i="9"/>
  <c r="K311" i="9"/>
  <c r="M311" i="9" s="1"/>
  <c r="K312" i="9"/>
  <c r="M312" i="9" s="1"/>
  <c r="K313" i="9"/>
  <c r="M313" i="9" s="1"/>
  <c r="K314" i="9"/>
  <c r="K315" i="9"/>
  <c r="K316" i="9"/>
  <c r="M316" i="9" s="1"/>
  <c r="K317" i="9"/>
  <c r="M317" i="9" s="1"/>
  <c r="K318" i="9"/>
  <c r="K319" i="9"/>
  <c r="M319" i="9" s="1"/>
  <c r="K320" i="9"/>
  <c r="M320" i="9" s="1"/>
  <c r="K321" i="9"/>
  <c r="M321" i="9" s="1"/>
  <c r="K322" i="9"/>
  <c r="K323" i="9"/>
  <c r="K324" i="9"/>
  <c r="M324" i="9" s="1"/>
  <c r="K325" i="9"/>
  <c r="M325" i="9" s="1"/>
  <c r="K326" i="9"/>
  <c r="K327" i="9"/>
  <c r="M327" i="9" s="1"/>
  <c r="K328" i="9"/>
  <c r="M328" i="9" s="1"/>
  <c r="K329" i="9"/>
  <c r="M329" i="9" s="1"/>
  <c r="K330" i="9"/>
  <c r="K331" i="9"/>
  <c r="K332" i="9"/>
  <c r="K333" i="9"/>
  <c r="M333" i="9" s="1"/>
  <c r="K334" i="9"/>
  <c r="K287" i="9"/>
  <c r="M287" i="9" s="1"/>
  <c r="K288" i="9"/>
  <c r="M288" i="9" s="1"/>
  <c r="K289" i="9"/>
  <c r="M289" i="9" s="1"/>
  <c r="K290" i="9"/>
  <c r="K291" i="9"/>
  <c r="K292" i="9"/>
  <c r="M292" i="9" s="1"/>
  <c r="K293" i="9"/>
  <c r="M293" i="9" s="1"/>
  <c r="K294" i="9"/>
  <c r="K295" i="9"/>
  <c r="M295" i="9" s="1"/>
  <c r="K296" i="9"/>
  <c r="M296" i="9" s="1"/>
  <c r="K297" i="9"/>
  <c r="M297" i="9" s="1"/>
  <c r="K298" i="9"/>
  <c r="K299" i="9"/>
  <c r="K300" i="9"/>
  <c r="M300" i="9" s="1"/>
  <c r="K301" i="9"/>
  <c r="M301" i="9" s="1"/>
  <c r="K302" i="9"/>
  <c r="K303" i="9"/>
  <c r="M303" i="9" s="1"/>
  <c r="K304" i="9"/>
  <c r="M304" i="9" s="1"/>
  <c r="K305" i="9"/>
  <c r="M305" i="9" s="1"/>
  <c r="K306" i="9"/>
  <c r="K307" i="9"/>
  <c r="K265" i="9"/>
  <c r="M265" i="9" s="1"/>
  <c r="K266" i="9"/>
  <c r="M266" i="9" s="1"/>
  <c r="K267" i="9"/>
  <c r="K268" i="9"/>
  <c r="K269" i="9"/>
  <c r="M269" i="9" s="1"/>
  <c r="K270" i="9"/>
  <c r="M270" i="9" s="1"/>
  <c r="K271" i="9"/>
  <c r="K272" i="9"/>
  <c r="K273" i="9"/>
  <c r="M273" i="9" s="1"/>
  <c r="K274" i="9"/>
  <c r="M274" i="9" s="1"/>
  <c r="K275" i="9"/>
  <c r="K276" i="9"/>
  <c r="K277" i="9"/>
  <c r="M277" i="9" s="1"/>
  <c r="K278" i="9"/>
  <c r="M278" i="9" s="1"/>
  <c r="K279" i="9"/>
  <c r="K280" i="9"/>
  <c r="K281" i="9"/>
  <c r="M281" i="9" s="1"/>
  <c r="K282" i="9"/>
  <c r="M282" i="9" s="1"/>
  <c r="K283" i="9"/>
  <c r="K284" i="9"/>
  <c r="K285" i="9"/>
  <c r="M285" i="9" s="1"/>
  <c r="K286" i="9"/>
  <c r="M286" i="9" s="1"/>
  <c r="K242" i="9"/>
  <c r="K243" i="9"/>
  <c r="M243" i="9" s="1"/>
  <c r="K244" i="9"/>
  <c r="M244" i="9" s="1"/>
  <c r="K245" i="9"/>
  <c r="M245" i="9" s="1"/>
  <c r="K246" i="9"/>
  <c r="K247" i="9"/>
  <c r="M247" i="9" s="1"/>
  <c r="K248" i="9"/>
  <c r="M248" i="9" s="1"/>
  <c r="K249" i="9"/>
  <c r="M249" i="9" s="1"/>
  <c r="K250" i="9"/>
  <c r="K251" i="9"/>
  <c r="M251" i="9" s="1"/>
  <c r="K252" i="9"/>
  <c r="M252" i="9" s="1"/>
  <c r="K253" i="9"/>
  <c r="M253" i="9" s="1"/>
  <c r="K254" i="9"/>
  <c r="K255" i="9"/>
  <c r="K256" i="9"/>
  <c r="M256" i="9" s="1"/>
  <c r="K257" i="9"/>
  <c r="M257" i="9" s="1"/>
  <c r="K258" i="9"/>
  <c r="K259" i="9"/>
  <c r="M259" i="9" s="1"/>
  <c r="K260" i="9"/>
  <c r="M260" i="9" s="1"/>
  <c r="K261" i="9"/>
  <c r="M261" i="9" s="1"/>
  <c r="K262" i="9"/>
  <c r="K263" i="9"/>
  <c r="M263" i="9" s="1"/>
  <c r="K264" i="9"/>
  <c r="M264" i="9" s="1"/>
  <c r="K216" i="9"/>
  <c r="K217" i="9"/>
  <c r="K218" i="9"/>
  <c r="M218" i="9" s="1"/>
  <c r="K219" i="9"/>
  <c r="M219" i="9" s="1"/>
  <c r="K220" i="9"/>
  <c r="K221" i="9"/>
  <c r="K222" i="9"/>
  <c r="K223" i="9"/>
  <c r="M223" i="9" s="1"/>
  <c r="K224" i="9"/>
  <c r="K225" i="9"/>
  <c r="K226" i="9"/>
  <c r="M226" i="9" s="1"/>
  <c r="K227" i="9"/>
  <c r="M227" i="9" s="1"/>
  <c r="K228" i="9"/>
  <c r="K229" i="9"/>
  <c r="K230" i="9"/>
  <c r="M230" i="9" s="1"/>
  <c r="K231" i="9"/>
  <c r="M231" i="9" s="1"/>
  <c r="K232" i="9"/>
  <c r="K233" i="9"/>
  <c r="K234" i="9"/>
  <c r="M234" i="9" s="1"/>
  <c r="K235" i="9"/>
  <c r="M235" i="9" s="1"/>
  <c r="K236" i="9"/>
  <c r="K237" i="9"/>
  <c r="K238" i="9"/>
  <c r="M238" i="9" s="1"/>
  <c r="K239" i="9"/>
  <c r="M239" i="9" s="1"/>
  <c r="K240" i="9"/>
  <c r="K241" i="9"/>
  <c r="K188" i="9"/>
  <c r="K189" i="9"/>
  <c r="M189" i="9" s="1"/>
  <c r="K190" i="9"/>
  <c r="K191" i="9"/>
  <c r="K192" i="9"/>
  <c r="K193" i="9"/>
  <c r="M193" i="9" s="1"/>
  <c r="K194" i="9"/>
  <c r="K195" i="9"/>
  <c r="K196" i="9"/>
  <c r="K197" i="9"/>
  <c r="M197" i="9" s="1"/>
  <c r="K198" i="9"/>
  <c r="K199" i="9"/>
  <c r="K200" i="9"/>
  <c r="K201" i="9"/>
  <c r="M201" i="9" s="1"/>
  <c r="K202" i="9"/>
  <c r="K203" i="9"/>
  <c r="K204" i="9"/>
  <c r="K205" i="9"/>
  <c r="M205" i="9" s="1"/>
  <c r="K206" i="9"/>
  <c r="M206" i="9" s="1"/>
  <c r="K207" i="9"/>
  <c r="K208" i="9"/>
  <c r="K209" i="9"/>
  <c r="M209" i="9" s="1"/>
  <c r="K210" i="9"/>
  <c r="M210" i="9" s="1"/>
  <c r="K211" i="9"/>
  <c r="M211" i="9" s="1"/>
  <c r="K212" i="9"/>
  <c r="K213" i="9"/>
  <c r="K214" i="9"/>
  <c r="M214" i="9" s="1"/>
  <c r="K215" i="9"/>
  <c r="K166" i="9"/>
  <c r="M166" i="9" s="1"/>
  <c r="K167" i="9"/>
  <c r="M167" i="9" s="1"/>
  <c r="K168" i="9"/>
  <c r="K169" i="9"/>
  <c r="K170" i="9"/>
  <c r="M170" i="9" s="1"/>
  <c r="K171" i="9"/>
  <c r="M171" i="9" s="1"/>
  <c r="K172" i="9"/>
  <c r="K173" i="9"/>
  <c r="K174" i="9"/>
  <c r="M174" i="9" s="1"/>
  <c r="K175" i="9"/>
  <c r="M175" i="9" s="1"/>
  <c r="K176" i="9"/>
  <c r="K177" i="9"/>
  <c r="K178" i="9"/>
  <c r="M178" i="9" s="1"/>
  <c r="K179" i="9"/>
  <c r="M179" i="9" s="1"/>
  <c r="K180" i="9"/>
  <c r="K181" i="9"/>
  <c r="K182" i="9"/>
  <c r="M182" i="9" s="1"/>
  <c r="K183" i="9"/>
  <c r="M183" i="9" s="1"/>
  <c r="K184" i="9"/>
  <c r="K185" i="9"/>
  <c r="K186" i="9"/>
  <c r="K187" i="9"/>
  <c r="M187" i="9" s="1"/>
  <c r="K143" i="9"/>
  <c r="K144" i="9"/>
  <c r="K145" i="9"/>
  <c r="M145" i="9" s="1"/>
  <c r="K146" i="9"/>
  <c r="M146" i="9" s="1"/>
  <c r="K147" i="9"/>
  <c r="K148" i="9"/>
  <c r="K149" i="9"/>
  <c r="M149" i="9" s="1"/>
  <c r="K150" i="9"/>
  <c r="M150" i="9" s="1"/>
  <c r="K151" i="9"/>
  <c r="K152" i="9"/>
  <c r="K153" i="9"/>
  <c r="M153" i="9" s="1"/>
  <c r="K154" i="9"/>
  <c r="M154" i="9" s="1"/>
  <c r="K155" i="9"/>
  <c r="K156" i="9"/>
  <c r="K157" i="9"/>
  <c r="M157" i="9" s="1"/>
  <c r="K158" i="9"/>
  <c r="M158" i="9" s="1"/>
  <c r="K159" i="9"/>
  <c r="K160" i="9"/>
  <c r="K161" i="9"/>
  <c r="M161" i="9" s="1"/>
  <c r="K162" i="9"/>
  <c r="M162" i="9" s="1"/>
  <c r="K163" i="9"/>
  <c r="K164" i="9"/>
  <c r="K165" i="9"/>
  <c r="K122" i="9"/>
  <c r="M122" i="9" s="1"/>
  <c r="K123" i="9"/>
  <c r="K124" i="9"/>
  <c r="K125" i="9"/>
  <c r="M125" i="9" s="1"/>
  <c r="K126" i="9"/>
  <c r="M126" i="9" s="1"/>
  <c r="K127" i="9"/>
  <c r="K128" i="9"/>
  <c r="K129" i="9"/>
  <c r="M129" i="9" s="1"/>
  <c r="K130" i="9"/>
  <c r="M130" i="9" s="1"/>
  <c r="K131" i="9"/>
  <c r="K132" i="9"/>
  <c r="K133" i="9"/>
  <c r="M133" i="9" s="1"/>
  <c r="K134" i="9"/>
  <c r="M134" i="9" s="1"/>
  <c r="K135" i="9"/>
  <c r="K136" i="9"/>
  <c r="K137" i="9"/>
  <c r="M137" i="9" s="1"/>
  <c r="K138" i="9"/>
  <c r="M138" i="9" s="1"/>
  <c r="K139" i="9"/>
  <c r="K140" i="9"/>
  <c r="K141" i="9"/>
  <c r="M141" i="9" s="1"/>
  <c r="K142" i="9"/>
  <c r="M142" i="9" s="1"/>
  <c r="K98" i="9"/>
  <c r="K99" i="9"/>
  <c r="M99" i="9" s="1"/>
  <c r="K100" i="9"/>
  <c r="K101" i="9"/>
  <c r="M101" i="9" s="1"/>
  <c r="K102" i="9"/>
  <c r="K103" i="9"/>
  <c r="M103" i="9" s="1"/>
  <c r="K104" i="9"/>
  <c r="K105" i="9"/>
  <c r="M105" i="9" s="1"/>
  <c r="K106" i="9"/>
  <c r="K107" i="9"/>
  <c r="M107" i="9" s="1"/>
  <c r="K108" i="9"/>
  <c r="K109" i="9"/>
  <c r="M109" i="9" s="1"/>
  <c r="K110" i="9"/>
  <c r="K111" i="9"/>
  <c r="K112" i="9"/>
  <c r="K113" i="9"/>
  <c r="M113" i="9" s="1"/>
  <c r="K114" i="9"/>
  <c r="K115" i="9"/>
  <c r="M115" i="9" s="1"/>
  <c r="K116" i="9"/>
  <c r="K117" i="9"/>
  <c r="M117" i="9" s="1"/>
  <c r="K118" i="9"/>
  <c r="K119" i="9"/>
  <c r="M119" i="9" s="1"/>
  <c r="K120" i="9"/>
  <c r="K121" i="9"/>
  <c r="M121" i="9" s="1"/>
  <c r="K75" i="9"/>
  <c r="K76" i="9"/>
  <c r="K77" i="9"/>
  <c r="M77" i="9" s="1"/>
  <c r="K79" i="9"/>
  <c r="M79" i="9" s="1"/>
  <c r="K80" i="9"/>
  <c r="K81" i="9"/>
  <c r="K82" i="9"/>
  <c r="M82" i="9" s="1"/>
  <c r="K83" i="9"/>
  <c r="M83" i="9" s="1"/>
  <c r="K84" i="9"/>
  <c r="K85" i="9"/>
  <c r="M85" i="9" s="1"/>
  <c r="K86" i="9"/>
  <c r="M86" i="9" s="1"/>
  <c r="K87" i="9"/>
  <c r="M87" i="9" s="1"/>
  <c r="K88" i="9"/>
  <c r="K89" i="9"/>
  <c r="K90" i="9"/>
  <c r="M90" i="9" s="1"/>
  <c r="K91" i="9"/>
  <c r="M91" i="9" s="1"/>
  <c r="K92" i="9"/>
  <c r="K93" i="9"/>
  <c r="K94" i="9"/>
  <c r="K95" i="9"/>
  <c r="M95" i="9" s="1"/>
  <c r="K96" i="9"/>
  <c r="K97" i="9"/>
  <c r="M97" i="9" s="1"/>
  <c r="K51" i="9"/>
  <c r="M51" i="9" s="1"/>
  <c r="K52" i="9"/>
  <c r="M52" i="9" s="1"/>
  <c r="K53" i="9"/>
  <c r="M53" i="9" s="1"/>
  <c r="K54" i="9"/>
  <c r="K55" i="9"/>
  <c r="M55" i="9" s="1"/>
  <c r="K56" i="9"/>
  <c r="M56" i="9" s="1"/>
  <c r="K57" i="9"/>
  <c r="K58" i="9"/>
  <c r="M58" i="9" s="1"/>
  <c r="K59" i="9"/>
  <c r="M59" i="9" s="1"/>
  <c r="K60" i="9"/>
  <c r="M60" i="9" s="1"/>
  <c r="K61" i="9"/>
  <c r="K62" i="9"/>
  <c r="M62" i="9" s="1"/>
  <c r="K63" i="9"/>
  <c r="M63" i="9" s="1"/>
  <c r="K64" i="9"/>
  <c r="M64" i="9" s="1"/>
  <c r="K65" i="9"/>
  <c r="K66" i="9"/>
  <c r="M66" i="9" s="1"/>
  <c r="K67" i="9"/>
  <c r="M67" i="9" s="1"/>
  <c r="K68" i="9"/>
  <c r="M68" i="9" s="1"/>
  <c r="K69" i="9"/>
  <c r="M69" i="9" s="1"/>
  <c r="K70" i="9"/>
  <c r="K71" i="9"/>
  <c r="M71" i="9" s="1"/>
  <c r="K78" i="9"/>
  <c r="M78" i="9" s="1"/>
  <c r="K72" i="9"/>
  <c r="K73" i="9"/>
  <c r="K74" i="9"/>
  <c r="M74" i="9" s="1"/>
  <c r="K30" i="9"/>
  <c r="M30" i="9" s="1"/>
  <c r="K31" i="9"/>
  <c r="K32" i="9"/>
  <c r="K33" i="9"/>
  <c r="K34" i="9"/>
  <c r="M34" i="9" s="1"/>
  <c r="K35" i="9"/>
  <c r="K36" i="9"/>
  <c r="K37" i="9"/>
  <c r="M37" i="9" s="1"/>
  <c r="K38" i="9"/>
  <c r="M38" i="9" s="1"/>
  <c r="K39" i="9"/>
  <c r="K40" i="9"/>
  <c r="K41" i="9"/>
  <c r="K42" i="9"/>
  <c r="M42" i="9" s="1"/>
  <c r="K43" i="9"/>
  <c r="K44" i="9"/>
  <c r="K45" i="9"/>
  <c r="K46" i="9"/>
  <c r="M46" i="9" s="1"/>
  <c r="K47" i="9"/>
  <c r="K48" i="9"/>
  <c r="K49" i="9"/>
  <c r="K50" i="9"/>
  <c r="M50" i="9" s="1"/>
  <c r="K5" i="9"/>
  <c r="M5" i="9" s="1"/>
  <c r="K6" i="9"/>
  <c r="M6" i="9" s="1"/>
  <c r="K7" i="9"/>
  <c r="K8" i="9"/>
  <c r="K9" i="9"/>
  <c r="M9" i="9" s="1"/>
  <c r="K10" i="9"/>
  <c r="M10" i="9" s="1"/>
  <c r="K11" i="9"/>
  <c r="M11" i="9" s="1"/>
  <c r="K12" i="9"/>
  <c r="M12" i="9" s="1"/>
  <c r="K13" i="9"/>
  <c r="M13" i="9" s="1"/>
  <c r="K14" i="9"/>
  <c r="M14" i="9" s="1"/>
  <c r="K15" i="9"/>
  <c r="M15" i="9" s="1"/>
  <c r="K16" i="9"/>
  <c r="M16" i="9" s="1"/>
  <c r="K17" i="9"/>
  <c r="M17" i="9" s="1"/>
  <c r="K18" i="9"/>
  <c r="M18" i="9" s="1"/>
  <c r="K19" i="9"/>
  <c r="M19" i="9" s="1"/>
  <c r="K20" i="9"/>
  <c r="M20" i="9" s="1"/>
  <c r="K21" i="9"/>
  <c r="M21" i="9" s="1"/>
  <c r="K22" i="9"/>
  <c r="M22" i="9" s="1"/>
  <c r="K23" i="9"/>
  <c r="M23" i="9" s="1"/>
  <c r="K24" i="9"/>
  <c r="M24" i="9" s="1"/>
  <c r="K25" i="9"/>
  <c r="M25" i="9" s="1"/>
  <c r="K26" i="9"/>
  <c r="M26" i="9" s="1"/>
  <c r="K27" i="9"/>
  <c r="M27" i="9" s="1"/>
  <c r="K28" i="9"/>
  <c r="M28" i="9" s="1"/>
  <c r="K29" i="9"/>
  <c r="M29" i="9" s="1"/>
  <c r="K4" i="9"/>
  <c r="M7" i="9"/>
  <c r="M8" i="9"/>
  <c r="M54" i="9"/>
  <c r="M70" i="9"/>
  <c r="M73" i="9"/>
  <c r="M93" i="9"/>
  <c r="M111" i="9"/>
  <c r="M169" i="9"/>
  <c r="M173" i="9"/>
  <c r="M177" i="9"/>
  <c r="M185" i="9"/>
  <c r="M186" i="9"/>
  <c r="M191" i="9"/>
  <c r="M195" i="9"/>
  <c r="M199" i="9"/>
  <c r="M203" i="9"/>
  <c r="M207" i="9"/>
  <c r="M215" i="9"/>
  <c r="M217" i="9"/>
  <c r="M221" i="9"/>
  <c r="M222" i="9"/>
  <c r="M225" i="9"/>
  <c r="M229" i="9"/>
  <c r="M233" i="9"/>
  <c r="M237" i="9"/>
  <c r="M241" i="9"/>
  <c r="M242" i="9"/>
  <c r="M246" i="9"/>
  <c r="M250" i="9"/>
  <c r="M254" i="9"/>
  <c r="M255" i="9"/>
  <c r="M258" i="9"/>
  <c r="M262" i="9"/>
  <c r="M267" i="9"/>
  <c r="M271" i="9"/>
  <c r="M275" i="9"/>
  <c r="M279" i="9"/>
  <c r="M283" i="9"/>
  <c r="M290" i="9"/>
  <c r="M291" i="9"/>
  <c r="M294" i="9"/>
  <c r="M298" i="9"/>
  <c r="M299" i="9"/>
  <c r="M302" i="9"/>
  <c r="M306" i="9"/>
  <c r="M307" i="9"/>
  <c r="M310" i="9"/>
  <c r="M314" i="9"/>
  <c r="M315" i="9"/>
  <c r="M318" i="9"/>
  <c r="M322" i="9"/>
  <c r="M323" i="9"/>
  <c r="M326" i="9"/>
  <c r="M330" i="9"/>
  <c r="M331" i="9"/>
  <c r="M334" i="9"/>
  <c r="M337" i="9"/>
  <c r="M338" i="9"/>
  <c r="M341" i="9"/>
  <c r="M345" i="9"/>
  <c r="M349" i="9"/>
  <c r="M353" i="9"/>
  <c r="M354" i="9"/>
  <c r="M358" i="9"/>
  <c r="M360" i="9"/>
  <c r="M365" i="9"/>
  <c r="M378" i="9"/>
  <c r="M381" i="9"/>
  <c r="M385" i="9"/>
  <c r="M386" i="9"/>
  <c r="M389" i="9"/>
  <c r="M393" i="9"/>
  <c r="M394" i="9"/>
  <c r="M397" i="9"/>
  <c r="M401" i="9"/>
  <c r="M402" i="9"/>
  <c r="M405" i="9"/>
  <c r="M409" i="9"/>
  <c r="M411" i="9"/>
  <c r="M413" i="9"/>
  <c r="M417" i="9"/>
  <c r="M418" i="9"/>
  <c r="M421" i="9"/>
  <c r="M425" i="9"/>
  <c r="M426" i="9"/>
  <c r="M429" i="9"/>
  <c r="M433" i="9"/>
  <c r="M434" i="9"/>
  <c r="M437" i="9"/>
  <c r="M441" i="9"/>
  <c r="M445" i="9"/>
  <c r="M449" i="9"/>
  <c r="M453" i="9"/>
  <c r="M457" i="9"/>
  <c r="M461" i="9"/>
  <c r="M462" i="9"/>
  <c r="M465" i="9"/>
  <c r="M469" i="9"/>
  <c r="M473" i="9"/>
  <c r="M477" i="9"/>
  <c r="M478" i="9"/>
  <c r="M479" i="9"/>
  <c r="M481" i="9"/>
  <c r="M485" i="9"/>
  <c r="M489" i="9"/>
  <c r="M490" i="9"/>
  <c r="M493" i="9"/>
  <c r="M494" i="9"/>
  <c r="M497" i="9"/>
  <c r="M501" i="9"/>
  <c r="S125" i="9" l="1"/>
  <c r="F125" i="5"/>
  <c r="G125" i="2"/>
  <c r="S263" i="9"/>
  <c r="F263" i="5"/>
  <c r="G263" i="2"/>
  <c r="S485" i="9"/>
  <c r="F485" i="5"/>
  <c r="G485" i="2"/>
  <c r="S449" i="9"/>
  <c r="F449" i="5"/>
  <c r="G449" i="2"/>
  <c r="S413" i="9"/>
  <c r="F413" i="5"/>
  <c r="G413" i="2"/>
  <c r="S381" i="9"/>
  <c r="F381" i="5"/>
  <c r="G381" i="2"/>
  <c r="S334" i="9"/>
  <c r="F334" i="5"/>
  <c r="G334" i="2"/>
  <c r="S302" i="9"/>
  <c r="F302" i="5"/>
  <c r="G302" i="2"/>
  <c r="S262" i="9"/>
  <c r="F262" i="5"/>
  <c r="G262" i="2"/>
  <c r="S237" i="9"/>
  <c r="F237" i="5"/>
  <c r="G237" i="2"/>
  <c r="S211" i="9"/>
  <c r="F211" i="5"/>
  <c r="G211" i="2"/>
  <c r="S111" i="9"/>
  <c r="F111" i="5"/>
  <c r="G111" i="2"/>
  <c r="S25" i="9"/>
  <c r="F25" i="5"/>
  <c r="G25" i="2"/>
  <c r="S9" i="9"/>
  <c r="F9" i="5"/>
  <c r="G9" i="2"/>
  <c r="S206" i="9"/>
  <c r="F206" i="5"/>
  <c r="G206" i="2"/>
  <c r="S253" i="9"/>
  <c r="F253" i="5"/>
  <c r="G253" i="2"/>
  <c r="S245" i="9"/>
  <c r="F245" i="5"/>
  <c r="G245" i="2"/>
  <c r="S282" i="9"/>
  <c r="F282" i="5"/>
  <c r="G282" i="2"/>
  <c r="S274" i="9"/>
  <c r="F274" i="5"/>
  <c r="G274" i="2"/>
  <c r="S266" i="9"/>
  <c r="F266" i="5"/>
  <c r="G266" i="2"/>
  <c r="S301" i="9"/>
  <c r="F301" i="5"/>
  <c r="G301" i="2"/>
  <c r="S293" i="9"/>
  <c r="F293" i="5"/>
  <c r="G293" i="2"/>
  <c r="S329" i="9"/>
  <c r="F329" i="5"/>
  <c r="G329" i="2"/>
  <c r="S321" i="9"/>
  <c r="F321" i="5"/>
  <c r="G321" i="2"/>
  <c r="S313" i="9"/>
  <c r="F313" i="5"/>
  <c r="G313" i="2"/>
  <c r="S375" i="9"/>
  <c r="F375" i="5"/>
  <c r="G375" i="2"/>
  <c r="S363" i="9"/>
  <c r="F363" i="5"/>
  <c r="G363" i="2"/>
  <c r="S355" i="9"/>
  <c r="F355" i="5"/>
  <c r="G355" i="2"/>
  <c r="S473" i="9"/>
  <c r="F473" i="5"/>
  <c r="G473" i="2"/>
  <c r="S411" i="9"/>
  <c r="F411" i="5"/>
  <c r="G411" i="2"/>
  <c r="S354" i="9"/>
  <c r="F354" i="5"/>
  <c r="G354" i="2"/>
  <c r="S299" i="9"/>
  <c r="F299" i="5"/>
  <c r="G299" i="2"/>
  <c r="S258" i="9"/>
  <c r="F258" i="5"/>
  <c r="G258" i="2"/>
  <c r="S221" i="9"/>
  <c r="F221" i="5"/>
  <c r="G221" i="2"/>
  <c r="S207" i="9"/>
  <c r="F207" i="5"/>
  <c r="G207" i="2"/>
  <c r="S173" i="9"/>
  <c r="F173" i="5"/>
  <c r="G173" i="2"/>
  <c r="S8" i="9"/>
  <c r="F8" i="5"/>
  <c r="G8" i="2"/>
  <c r="S28" i="9"/>
  <c r="F28" i="5"/>
  <c r="G28" i="2"/>
  <c r="S24" i="9"/>
  <c r="F24" i="5"/>
  <c r="G24" i="2"/>
  <c r="S20" i="9"/>
  <c r="F20" i="5"/>
  <c r="G20" i="2"/>
  <c r="S16" i="9"/>
  <c r="F16" i="5"/>
  <c r="G16" i="2"/>
  <c r="S12" i="9"/>
  <c r="F12" i="5"/>
  <c r="G12" i="2"/>
  <c r="S50" i="9"/>
  <c r="F50" i="5"/>
  <c r="G50" i="2"/>
  <c r="S46" i="9"/>
  <c r="F46" i="5"/>
  <c r="G46" i="2"/>
  <c r="S42" i="9"/>
  <c r="F42" i="5"/>
  <c r="G42" i="2"/>
  <c r="S38" i="9"/>
  <c r="F38" i="5"/>
  <c r="G38" i="2"/>
  <c r="S34" i="9"/>
  <c r="F34" i="5"/>
  <c r="G34" i="2"/>
  <c r="S30" i="9"/>
  <c r="F30" i="5"/>
  <c r="G30" i="2"/>
  <c r="S78" i="9"/>
  <c r="F78" i="5"/>
  <c r="G78" i="2"/>
  <c r="S68" i="9"/>
  <c r="F68" i="5"/>
  <c r="G68" i="2"/>
  <c r="S64" i="9"/>
  <c r="F64" i="5"/>
  <c r="G64" i="2"/>
  <c r="S60" i="9"/>
  <c r="F60" i="5"/>
  <c r="G60" i="2"/>
  <c r="F56" i="5"/>
  <c r="G56" i="2"/>
  <c r="S52" i="9"/>
  <c r="F52" i="5"/>
  <c r="G52" i="2"/>
  <c r="S95" i="9"/>
  <c r="F95" i="5"/>
  <c r="G95" i="2"/>
  <c r="S91" i="9"/>
  <c r="F91" i="5"/>
  <c r="G91" i="2"/>
  <c r="S87" i="9"/>
  <c r="F87" i="5"/>
  <c r="G87" i="2"/>
  <c r="S83" i="9"/>
  <c r="F83" i="5"/>
  <c r="G83" i="2"/>
  <c r="S79" i="9"/>
  <c r="F79" i="5"/>
  <c r="G79" i="2"/>
  <c r="S121" i="9"/>
  <c r="F121" i="5"/>
  <c r="G121" i="2"/>
  <c r="S117" i="9"/>
  <c r="F117" i="5"/>
  <c r="G117" i="2"/>
  <c r="S113" i="9"/>
  <c r="F113" i="5"/>
  <c r="G113" i="2"/>
  <c r="S109" i="9"/>
  <c r="F109" i="5"/>
  <c r="G109" i="2"/>
  <c r="S105" i="9"/>
  <c r="F105" i="5"/>
  <c r="G105" i="2"/>
  <c r="S101" i="9"/>
  <c r="F101" i="5"/>
  <c r="G101" i="2"/>
  <c r="S142" i="9"/>
  <c r="F142" i="5"/>
  <c r="G142" i="2"/>
  <c r="S138" i="9"/>
  <c r="F138" i="5"/>
  <c r="G138" i="2"/>
  <c r="S134" i="9"/>
  <c r="F134" i="5"/>
  <c r="G134" i="2"/>
  <c r="S130" i="9"/>
  <c r="F130" i="5"/>
  <c r="G130" i="2"/>
  <c r="S126" i="9"/>
  <c r="F126" i="5"/>
  <c r="G126" i="2"/>
  <c r="S122" i="9"/>
  <c r="F122" i="5"/>
  <c r="G122" i="2"/>
  <c r="S162" i="9"/>
  <c r="F162" i="5"/>
  <c r="G162" i="2"/>
  <c r="S158" i="9"/>
  <c r="F158" i="5"/>
  <c r="G158" i="2"/>
  <c r="S154" i="9"/>
  <c r="F154" i="5"/>
  <c r="G154" i="2"/>
  <c r="S150" i="9"/>
  <c r="F150" i="5"/>
  <c r="G150" i="2"/>
  <c r="S146" i="9"/>
  <c r="F146" i="5"/>
  <c r="G146" i="2"/>
  <c r="S187" i="9"/>
  <c r="F187" i="5"/>
  <c r="G187" i="2"/>
  <c r="S183" i="9"/>
  <c r="F183" i="5"/>
  <c r="G183" i="2"/>
  <c r="S179" i="9"/>
  <c r="F179" i="5"/>
  <c r="G179" i="2"/>
  <c r="S175" i="9"/>
  <c r="F175" i="5"/>
  <c r="G175" i="2"/>
  <c r="S171" i="9"/>
  <c r="F171" i="5"/>
  <c r="G171" i="2"/>
  <c r="S167" i="9"/>
  <c r="F167" i="5"/>
  <c r="G167" i="2"/>
  <c r="S209" i="9"/>
  <c r="F209" i="5"/>
  <c r="G209" i="2"/>
  <c r="S205" i="9"/>
  <c r="F205" i="5"/>
  <c r="G205" i="2"/>
  <c r="S201" i="9"/>
  <c r="F201" i="5"/>
  <c r="G201" i="2"/>
  <c r="S197" i="9"/>
  <c r="F197" i="5"/>
  <c r="G197" i="2"/>
  <c r="S193" i="9"/>
  <c r="F193" i="5"/>
  <c r="G193" i="2"/>
  <c r="S189" i="9"/>
  <c r="F189" i="5"/>
  <c r="G189" i="2"/>
  <c r="S239" i="9"/>
  <c r="F239" i="5"/>
  <c r="G239" i="2"/>
  <c r="S235" i="9"/>
  <c r="F235" i="5"/>
  <c r="G235" i="2"/>
  <c r="S231" i="9"/>
  <c r="F231" i="5"/>
  <c r="G231" i="2"/>
  <c r="S227" i="9"/>
  <c r="F227" i="5"/>
  <c r="G227" i="2"/>
  <c r="S223" i="9"/>
  <c r="F223" i="5"/>
  <c r="G223" i="2"/>
  <c r="S219" i="9"/>
  <c r="F219" i="5"/>
  <c r="G219" i="2"/>
  <c r="S264" i="9"/>
  <c r="F264" i="5"/>
  <c r="G264" i="2"/>
  <c r="S260" i="9"/>
  <c r="F260" i="5"/>
  <c r="G260" i="2"/>
  <c r="S256" i="9"/>
  <c r="F256" i="5"/>
  <c r="G256" i="2"/>
  <c r="S252" i="9"/>
  <c r="F252" i="5"/>
  <c r="G252" i="2"/>
  <c r="S248" i="9"/>
  <c r="F248" i="5"/>
  <c r="G248" i="2"/>
  <c r="S244" i="9"/>
  <c r="F244" i="5"/>
  <c r="G244" i="2"/>
  <c r="S285" i="9"/>
  <c r="F285" i="5"/>
  <c r="G285" i="2"/>
  <c r="S281" i="9"/>
  <c r="F281" i="5"/>
  <c r="G281" i="2"/>
  <c r="S277" i="9"/>
  <c r="F277" i="5"/>
  <c r="G277" i="2"/>
  <c r="S273" i="9"/>
  <c r="F273" i="5"/>
  <c r="G273" i="2"/>
  <c r="S269" i="9"/>
  <c r="F269" i="5"/>
  <c r="G269" i="2"/>
  <c r="S265" i="9"/>
  <c r="F265" i="5"/>
  <c r="G265" i="2"/>
  <c r="S304" i="9"/>
  <c r="F304" i="5"/>
  <c r="G304" i="2"/>
  <c r="S300" i="9"/>
  <c r="F300" i="5"/>
  <c r="G300" i="2"/>
  <c r="S296" i="9"/>
  <c r="F296" i="5"/>
  <c r="G296" i="2"/>
  <c r="S292" i="9"/>
  <c r="F292" i="5"/>
  <c r="G292" i="2"/>
  <c r="S288" i="9"/>
  <c r="F288" i="5"/>
  <c r="G288" i="2"/>
  <c r="S328" i="9"/>
  <c r="F328" i="5"/>
  <c r="G328" i="2"/>
  <c r="S324" i="9"/>
  <c r="F324" i="5"/>
  <c r="G324" i="2"/>
  <c r="S320" i="9"/>
  <c r="F320" i="5"/>
  <c r="G320" i="2"/>
  <c r="S316" i="9"/>
  <c r="F316" i="5"/>
  <c r="G316" i="2"/>
  <c r="S312" i="9"/>
  <c r="F312" i="5"/>
  <c r="G312" i="2"/>
  <c r="S308" i="9"/>
  <c r="F308" i="5"/>
  <c r="G308" i="2"/>
  <c r="S351" i="9"/>
  <c r="F351" i="5"/>
  <c r="G351" i="2"/>
  <c r="S347" i="9"/>
  <c r="F347" i="5"/>
  <c r="G347" i="2"/>
  <c r="S343" i="9"/>
  <c r="F343" i="5"/>
  <c r="G343" i="2"/>
  <c r="S339" i="9"/>
  <c r="F339" i="5"/>
  <c r="G339" i="2"/>
  <c r="S335" i="9"/>
  <c r="F335" i="5"/>
  <c r="G335" i="2"/>
  <c r="S374" i="9"/>
  <c r="F374" i="5"/>
  <c r="G374" i="2"/>
  <c r="S370" i="9"/>
  <c r="F370" i="5"/>
  <c r="G370" i="2"/>
  <c r="S366" i="9"/>
  <c r="F366" i="5"/>
  <c r="G366" i="2"/>
  <c r="S362" i="9"/>
  <c r="F362" i="5"/>
  <c r="G362" i="2"/>
  <c r="S399" i="9"/>
  <c r="F399" i="5"/>
  <c r="G399" i="2"/>
  <c r="S395" i="9"/>
  <c r="F395" i="5"/>
  <c r="G395" i="2"/>
  <c r="S391" i="9"/>
  <c r="F391" i="5"/>
  <c r="G391" i="2"/>
  <c r="S387" i="9"/>
  <c r="F387" i="5"/>
  <c r="G387" i="2"/>
  <c r="S383" i="9"/>
  <c r="F383" i="5"/>
  <c r="G383" i="2"/>
  <c r="S379" i="9"/>
  <c r="F379" i="5"/>
  <c r="G379" i="2"/>
  <c r="S483" i="9"/>
  <c r="F483" i="5"/>
  <c r="G483" i="2"/>
  <c r="S475" i="9"/>
  <c r="F475" i="5"/>
  <c r="G475" i="2"/>
  <c r="S471" i="9"/>
  <c r="F471" i="5"/>
  <c r="G471" i="2"/>
  <c r="S467" i="9"/>
  <c r="F467" i="5"/>
  <c r="G467" i="2"/>
  <c r="S463" i="9"/>
  <c r="F463" i="5"/>
  <c r="G463" i="2"/>
  <c r="S459" i="9"/>
  <c r="F459" i="5"/>
  <c r="G459" i="2"/>
  <c r="S455" i="9"/>
  <c r="F455" i="5"/>
  <c r="G455" i="2"/>
  <c r="S451" i="9"/>
  <c r="F451" i="5"/>
  <c r="G451" i="2"/>
  <c r="S447" i="9"/>
  <c r="F447" i="5"/>
  <c r="G447" i="2"/>
  <c r="S443" i="9"/>
  <c r="F443" i="5"/>
  <c r="G443" i="2"/>
  <c r="S439" i="9"/>
  <c r="F439" i="5"/>
  <c r="G439" i="2"/>
  <c r="S435" i="9"/>
  <c r="F435" i="5"/>
  <c r="G435" i="2"/>
  <c r="S431" i="9"/>
  <c r="F431" i="5"/>
  <c r="G431" i="2"/>
  <c r="S427" i="9"/>
  <c r="F427" i="5"/>
  <c r="G427" i="2"/>
  <c r="S423" i="9"/>
  <c r="F423" i="5"/>
  <c r="G423" i="2"/>
  <c r="S419" i="9"/>
  <c r="F419" i="5"/>
  <c r="G419" i="2"/>
  <c r="S415" i="9"/>
  <c r="F415" i="5"/>
  <c r="G415" i="2"/>
  <c r="S407" i="9"/>
  <c r="F407" i="5"/>
  <c r="G407" i="2"/>
  <c r="S403" i="9"/>
  <c r="F403" i="5"/>
  <c r="G403" i="2"/>
  <c r="S503" i="9"/>
  <c r="F503" i="5"/>
  <c r="G503" i="2"/>
  <c r="S499" i="9"/>
  <c r="F499" i="5"/>
  <c r="G499" i="2"/>
  <c r="S495" i="9"/>
  <c r="F495" i="5"/>
  <c r="G495" i="2"/>
  <c r="S491" i="9"/>
  <c r="F491" i="5"/>
  <c r="G491" i="2"/>
  <c r="S487" i="9"/>
  <c r="F487" i="5"/>
  <c r="G487" i="2"/>
  <c r="S477" i="9"/>
  <c r="F477" i="5"/>
  <c r="G477" i="2"/>
  <c r="S434" i="9"/>
  <c r="F434" i="5"/>
  <c r="G434" i="2"/>
  <c r="S402" i="9"/>
  <c r="F402" i="5"/>
  <c r="G402" i="2"/>
  <c r="S358" i="9"/>
  <c r="F358" i="5"/>
  <c r="G358" i="2"/>
  <c r="S314" i="9"/>
  <c r="F314" i="5"/>
  <c r="G314" i="2"/>
  <c r="S275" i="9"/>
  <c r="F275" i="5"/>
  <c r="G275" i="2"/>
  <c r="S222" i="9"/>
  <c r="F222" i="5"/>
  <c r="G222" i="2"/>
  <c r="S177" i="9"/>
  <c r="F177" i="5"/>
  <c r="G177" i="2"/>
  <c r="S54" i="9"/>
  <c r="F54" i="5"/>
  <c r="G54" i="2"/>
  <c r="S17" i="9"/>
  <c r="F17" i="5"/>
  <c r="G17" i="2"/>
  <c r="S5" i="9"/>
  <c r="F5" i="5"/>
  <c r="G5" i="2"/>
  <c r="S69" i="9"/>
  <c r="F69" i="5"/>
  <c r="G69" i="2"/>
  <c r="S214" i="9"/>
  <c r="F214" i="5"/>
  <c r="G214" i="2"/>
  <c r="S257" i="9"/>
  <c r="F257" i="5"/>
  <c r="G257" i="2"/>
  <c r="S289" i="9"/>
  <c r="F289" i="5"/>
  <c r="G289" i="2"/>
  <c r="S481" i="9"/>
  <c r="F481" i="5"/>
  <c r="G481" i="2"/>
  <c r="S445" i="9"/>
  <c r="F445" i="5"/>
  <c r="G445" i="2"/>
  <c r="S421" i="9"/>
  <c r="F421" i="5"/>
  <c r="G421" i="2"/>
  <c r="S389" i="9"/>
  <c r="F389" i="5"/>
  <c r="G389" i="2"/>
  <c r="S341" i="9"/>
  <c r="F341" i="5"/>
  <c r="G341" i="2"/>
  <c r="S322" i="9"/>
  <c r="F322" i="5"/>
  <c r="G322" i="2"/>
  <c r="S290" i="9"/>
  <c r="F290" i="5"/>
  <c r="G290" i="2"/>
  <c r="S246" i="9"/>
  <c r="F246" i="5"/>
  <c r="G246" i="2"/>
  <c r="S191" i="9"/>
  <c r="F191" i="5"/>
  <c r="G191" i="2"/>
  <c r="S490" i="9"/>
  <c r="F490" i="5"/>
  <c r="G490" i="2"/>
  <c r="S457" i="9"/>
  <c r="F457" i="5"/>
  <c r="G457" i="2"/>
  <c r="S429" i="9"/>
  <c r="F429" i="5"/>
  <c r="G429" i="2"/>
  <c r="S409" i="9"/>
  <c r="F409" i="5"/>
  <c r="G409" i="2"/>
  <c r="S365" i="9"/>
  <c r="F365" i="5"/>
  <c r="G365" i="2"/>
  <c r="S330" i="9"/>
  <c r="F330" i="5"/>
  <c r="G330" i="2"/>
  <c r="S298" i="9"/>
  <c r="F298" i="5"/>
  <c r="G298" i="2"/>
  <c r="S267" i="9"/>
  <c r="F267" i="5"/>
  <c r="G267" i="2"/>
  <c r="S229" i="9"/>
  <c r="F229" i="5"/>
  <c r="G229" i="2"/>
  <c r="S203" i="9"/>
  <c r="F203" i="5"/>
  <c r="G203" i="2"/>
  <c r="S169" i="9"/>
  <c r="F169" i="5"/>
  <c r="G169" i="2"/>
  <c r="S7" i="9"/>
  <c r="F7" i="5"/>
  <c r="G7" i="2"/>
  <c r="S23" i="9"/>
  <c r="F23" i="5"/>
  <c r="G23" i="2"/>
  <c r="S11" i="9"/>
  <c r="F11" i="5"/>
  <c r="G11" i="2"/>
  <c r="S71" i="9"/>
  <c r="F71" i="5"/>
  <c r="G71" i="2"/>
  <c r="S63" i="9"/>
  <c r="F63" i="5"/>
  <c r="G63" i="2"/>
  <c r="S55" i="9"/>
  <c r="F55" i="5"/>
  <c r="G55" i="2"/>
  <c r="S82" i="9"/>
  <c r="F82" i="5"/>
  <c r="G82" i="2"/>
  <c r="S141" i="9"/>
  <c r="F141" i="5"/>
  <c r="G141" i="2"/>
  <c r="S129" i="9"/>
  <c r="F129" i="5"/>
  <c r="G129" i="2"/>
  <c r="S161" i="9"/>
  <c r="F161" i="5"/>
  <c r="G161" i="2"/>
  <c r="S153" i="9"/>
  <c r="F153" i="5"/>
  <c r="G153" i="2"/>
  <c r="S145" i="9"/>
  <c r="F145" i="5"/>
  <c r="G145" i="2"/>
  <c r="S178" i="9"/>
  <c r="F178" i="5"/>
  <c r="G178" i="2"/>
  <c r="S174" i="9"/>
  <c r="F174" i="5"/>
  <c r="G174" i="2"/>
  <c r="S170" i="9"/>
  <c r="F170" i="5"/>
  <c r="G170" i="2"/>
  <c r="S166" i="9"/>
  <c r="F166" i="5"/>
  <c r="G166" i="2"/>
  <c r="S238" i="9"/>
  <c r="F238" i="5"/>
  <c r="G238" i="2"/>
  <c r="S234" i="9"/>
  <c r="F234" i="5"/>
  <c r="G234" i="2"/>
  <c r="S230" i="9"/>
  <c r="F230" i="5"/>
  <c r="G230" i="2"/>
  <c r="S226" i="9"/>
  <c r="F226" i="5"/>
  <c r="G226" i="2"/>
  <c r="S218" i="9"/>
  <c r="F218" i="5"/>
  <c r="G218" i="2"/>
  <c r="S259" i="9"/>
  <c r="F259" i="5"/>
  <c r="G259" i="2"/>
  <c r="S251" i="9"/>
  <c r="F251" i="5"/>
  <c r="G251" i="2"/>
  <c r="S247" i="9"/>
  <c r="F247" i="5"/>
  <c r="G247" i="2"/>
  <c r="S243" i="9"/>
  <c r="F243" i="5"/>
  <c r="G243" i="2"/>
  <c r="S303" i="9"/>
  <c r="F303" i="5"/>
  <c r="G303" i="2"/>
  <c r="S295" i="9"/>
  <c r="F295" i="5"/>
  <c r="G295" i="2"/>
  <c r="S287" i="9"/>
  <c r="F287" i="5"/>
  <c r="G287" i="2"/>
  <c r="S327" i="9"/>
  <c r="F327" i="5"/>
  <c r="G327" i="2"/>
  <c r="S319" i="9"/>
  <c r="F319" i="5"/>
  <c r="G319" i="2"/>
  <c r="S311" i="9"/>
  <c r="F311" i="5"/>
  <c r="G311" i="2"/>
  <c r="S350" i="9"/>
  <c r="F350" i="5"/>
  <c r="G350" i="2"/>
  <c r="S346" i="9"/>
  <c r="F346" i="5"/>
  <c r="G346" i="2"/>
  <c r="S342" i="9"/>
  <c r="F342" i="5"/>
  <c r="G342" i="2"/>
  <c r="S377" i="9"/>
  <c r="F377" i="5"/>
  <c r="G377" i="2"/>
  <c r="S373" i="9"/>
  <c r="F373" i="5"/>
  <c r="G373" i="2"/>
  <c r="S369" i="9"/>
  <c r="F369" i="5"/>
  <c r="G369" i="2"/>
  <c r="S361" i="9"/>
  <c r="F361" i="5"/>
  <c r="G361" i="2"/>
  <c r="S357" i="9"/>
  <c r="F357" i="5"/>
  <c r="G357" i="2"/>
  <c r="S398" i="9"/>
  <c r="F398" i="5"/>
  <c r="G398" i="2"/>
  <c r="S390" i="9"/>
  <c r="F390" i="5"/>
  <c r="G390" i="2"/>
  <c r="S382" i="9"/>
  <c r="F382" i="5"/>
  <c r="G382" i="2"/>
  <c r="S482" i="9"/>
  <c r="F482" i="5"/>
  <c r="G482" i="2"/>
  <c r="S474" i="9"/>
  <c r="F474" i="5"/>
  <c r="G474" i="2"/>
  <c r="S466" i="9"/>
  <c r="F466" i="5"/>
  <c r="G466" i="2"/>
  <c r="S458" i="9"/>
  <c r="F458" i="5"/>
  <c r="G458" i="2"/>
  <c r="S450" i="9"/>
  <c r="F450" i="5"/>
  <c r="G450" i="2"/>
  <c r="S446" i="9"/>
  <c r="F446" i="5"/>
  <c r="G446" i="2"/>
  <c r="S442" i="9"/>
  <c r="F442" i="5"/>
  <c r="G442" i="2"/>
  <c r="S438" i="9"/>
  <c r="F438" i="5"/>
  <c r="G438" i="2"/>
  <c r="S430" i="9"/>
  <c r="F430" i="5"/>
  <c r="G430" i="2"/>
  <c r="S414" i="9"/>
  <c r="F414" i="5"/>
  <c r="G414" i="2"/>
  <c r="S410" i="9"/>
  <c r="F410" i="5"/>
  <c r="G410" i="2"/>
  <c r="S502" i="9"/>
  <c r="F502" i="5"/>
  <c r="G502" i="2"/>
  <c r="S498" i="9"/>
  <c r="F498" i="5"/>
  <c r="G498" i="2"/>
  <c r="S494" i="9"/>
  <c r="F494" i="5"/>
  <c r="G494" i="2"/>
  <c r="S462" i="9"/>
  <c r="F462" i="5"/>
  <c r="G462" i="2"/>
  <c r="S425" i="9"/>
  <c r="F425" i="5"/>
  <c r="G425" i="2"/>
  <c r="S393" i="9"/>
  <c r="F393" i="5"/>
  <c r="G393" i="2"/>
  <c r="S345" i="9"/>
  <c r="F345" i="5"/>
  <c r="G345" i="2"/>
  <c r="S323" i="9"/>
  <c r="F323" i="5"/>
  <c r="G323" i="2"/>
  <c r="S291" i="9"/>
  <c r="F291" i="5"/>
  <c r="G291" i="2"/>
  <c r="S250" i="9"/>
  <c r="F250" i="5"/>
  <c r="G250" i="2"/>
  <c r="S195" i="9"/>
  <c r="F195" i="5"/>
  <c r="G195" i="2"/>
  <c r="S29" i="9"/>
  <c r="F29" i="5"/>
  <c r="G29" i="2"/>
  <c r="S21" i="9"/>
  <c r="F21" i="5"/>
  <c r="G21" i="2"/>
  <c r="S13" i="9"/>
  <c r="F13" i="5"/>
  <c r="G13" i="2"/>
  <c r="S53" i="9"/>
  <c r="F53" i="5"/>
  <c r="G53" i="2"/>
  <c r="S210" i="9"/>
  <c r="F210" i="5"/>
  <c r="G210" i="2"/>
  <c r="S261" i="9"/>
  <c r="F261" i="5"/>
  <c r="G261" i="2"/>
  <c r="S249" i="9"/>
  <c r="F249" i="5"/>
  <c r="G249" i="2"/>
  <c r="S286" i="9"/>
  <c r="F286" i="5"/>
  <c r="G286" i="2"/>
  <c r="S278" i="9"/>
  <c r="F278" i="5"/>
  <c r="G278" i="2"/>
  <c r="S270" i="9"/>
  <c r="F270" i="5"/>
  <c r="G270" i="2"/>
  <c r="S305" i="9"/>
  <c r="F305" i="5"/>
  <c r="G305" i="2"/>
  <c r="S297" i="9"/>
  <c r="F297" i="5"/>
  <c r="G297" i="2"/>
  <c r="S333" i="9"/>
  <c r="F333" i="5"/>
  <c r="G333" i="2"/>
  <c r="S325" i="9"/>
  <c r="F325" i="5"/>
  <c r="G325" i="2"/>
  <c r="S317" i="9"/>
  <c r="F317" i="5"/>
  <c r="G317" i="2"/>
  <c r="S309" i="9"/>
  <c r="F309" i="5"/>
  <c r="G309" i="2"/>
  <c r="S371" i="9"/>
  <c r="F371" i="5"/>
  <c r="G371" i="2"/>
  <c r="S367" i="9"/>
  <c r="F367" i="5"/>
  <c r="G367" i="2"/>
  <c r="S359" i="9"/>
  <c r="F359" i="5"/>
  <c r="G359" i="2"/>
  <c r="S493" i="9"/>
  <c r="F493" i="5"/>
  <c r="G493" i="2"/>
  <c r="S461" i="9"/>
  <c r="F461" i="5"/>
  <c r="G461" i="2"/>
  <c r="S433" i="9"/>
  <c r="F433" i="5"/>
  <c r="G433" i="2"/>
  <c r="S401" i="9"/>
  <c r="F401" i="5"/>
  <c r="G401" i="2"/>
  <c r="S378" i="9"/>
  <c r="F378" i="5"/>
  <c r="G378" i="2"/>
  <c r="S331" i="9"/>
  <c r="F331" i="5"/>
  <c r="G331" i="2"/>
  <c r="S310" i="9"/>
  <c r="F310" i="5"/>
  <c r="G310" i="2"/>
  <c r="S271" i="9"/>
  <c r="F271" i="5"/>
  <c r="G271" i="2"/>
  <c r="S233" i="9"/>
  <c r="F233" i="5"/>
  <c r="G233" i="2"/>
  <c r="S93" i="9"/>
  <c r="F93" i="5"/>
  <c r="G93" i="2"/>
  <c r="S501" i="9"/>
  <c r="F501" i="5"/>
  <c r="G501" i="2"/>
  <c r="S479" i="9"/>
  <c r="F479" i="5"/>
  <c r="G479" i="2"/>
  <c r="S469" i="9"/>
  <c r="F469" i="5"/>
  <c r="G469" i="2"/>
  <c r="S441" i="9"/>
  <c r="F441" i="5"/>
  <c r="G441" i="2"/>
  <c r="S418" i="9"/>
  <c r="F418" i="5"/>
  <c r="G418" i="2"/>
  <c r="S397" i="9"/>
  <c r="F397" i="5"/>
  <c r="G397" i="2"/>
  <c r="S386" i="9"/>
  <c r="F386" i="5"/>
  <c r="G386" i="2"/>
  <c r="S353" i="9"/>
  <c r="F353" i="5"/>
  <c r="G353" i="2"/>
  <c r="S338" i="9"/>
  <c r="F338" i="5"/>
  <c r="G338" i="2"/>
  <c r="S318" i="9"/>
  <c r="F318" i="5"/>
  <c r="G318" i="2"/>
  <c r="S307" i="9"/>
  <c r="F307" i="5"/>
  <c r="G307" i="2"/>
  <c r="S283" i="9"/>
  <c r="F283" i="5"/>
  <c r="G283" i="2"/>
  <c r="S255" i="9"/>
  <c r="F255" i="5"/>
  <c r="G255" i="2"/>
  <c r="S242" i="9"/>
  <c r="F242" i="5"/>
  <c r="G242" i="2"/>
  <c r="S217" i="9"/>
  <c r="F217" i="5"/>
  <c r="G217" i="2"/>
  <c r="S186" i="9"/>
  <c r="F186" i="5"/>
  <c r="G186" i="2"/>
  <c r="S73" i="9"/>
  <c r="F73" i="5"/>
  <c r="G73" i="2"/>
  <c r="S27" i="9"/>
  <c r="F27" i="5"/>
  <c r="G27" i="2"/>
  <c r="S19" i="9"/>
  <c r="F19" i="5"/>
  <c r="G19" i="2"/>
  <c r="S15" i="9"/>
  <c r="F15" i="5"/>
  <c r="G15" i="2"/>
  <c r="S37" i="9"/>
  <c r="F37" i="5"/>
  <c r="G37" i="2"/>
  <c r="S74" i="9"/>
  <c r="F74" i="5"/>
  <c r="G74" i="2"/>
  <c r="S67" i="9"/>
  <c r="F67" i="5"/>
  <c r="G67" i="2"/>
  <c r="S59" i="9"/>
  <c r="F59" i="5"/>
  <c r="G59" i="2"/>
  <c r="S51" i="9"/>
  <c r="F51" i="5"/>
  <c r="G51" i="2"/>
  <c r="S90" i="9"/>
  <c r="F90" i="5"/>
  <c r="G90" i="2"/>
  <c r="S86" i="9"/>
  <c r="F86" i="5"/>
  <c r="G86" i="2"/>
  <c r="S77" i="9"/>
  <c r="F77" i="5"/>
  <c r="G77" i="2"/>
  <c r="S137" i="9"/>
  <c r="F137" i="5"/>
  <c r="G137" i="2"/>
  <c r="S133" i="9"/>
  <c r="F133" i="5"/>
  <c r="G133" i="2"/>
  <c r="S157" i="9"/>
  <c r="F157" i="5"/>
  <c r="G157" i="2"/>
  <c r="S149" i="9"/>
  <c r="F149" i="5"/>
  <c r="G149" i="2"/>
  <c r="S182" i="9"/>
  <c r="F182" i="5"/>
  <c r="G182" i="2"/>
  <c r="S497" i="9"/>
  <c r="F497" i="5"/>
  <c r="G497" i="2"/>
  <c r="S489" i="9"/>
  <c r="F489" i="5"/>
  <c r="G489" i="2"/>
  <c r="S478" i="9"/>
  <c r="F478" i="5"/>
  <c r="G478" i="2"/>
  <c r="S465" i="9"/>
  <c r="F465" i="5"/>
  <c r="G465" i="2"/>
  <c r="S453" i="9"/>
  <c r="F453" i="5"/>
  <c r="G453" i="2"/>
  <c r="S437" i="9"/>
  <c r="F437" i="5"/>
  <c r="G437" i="2"/>
  <c r="S426" i="9"/>
  <c r="F426" i="5"/>
  <c r="G426" i="2"/>
  <c r="S417" i="9"/>
  <c r="F417" i="5"/>
  <c r="G417" i="2"/>
  <c r="S405" i="9"/>
  <c r="F405" i="5"/>
  <c r="G405" i="2"/>
  <c r="S394" i="9"/>
  <c r="F394" i="5"/>
  <c r="G394" i="2"/>
  <c r="S385" i="9"/>
  <c r="F385" i="5"/>
  <c r="G385" i="2"/>
  <c r="S360" i="9"/>
  <c r="F360" i="5"/>
  <c r="G360" i="2"/>
  <c r="S349" i="9"/>
  <c r="F349" i="5"/>
  <c r="G349" i="2"/>
  <c r="S337" i="9"/>
  <c r="F337" i="5"/>
  <c r="G337" i="2"/>
  <c r="S326" i="9"/>
  <c r="F326" i="5"/>
  <c r="G326" i="2"/>
  <c r="S315" i="9"/>
  <c r="F315" i="5"/>
  <c r="G315" i="2"/>
  <c r="S306" i="9"/>
  <c r="F306" i="5"/>
  <c r="G306" i="2"/>
  <c r="S294" i="9"/>
  <c r="F294" i="5"/>
  <c r="G294" i="2"/>
  <c r="S279" i="9"/>
  <c r="F279" i="5"/>
  <c r="G279" i="2"/>
  <c r="S254" i="9"/>
  <c r="F254" i="5"/>
  <c r="G254" i="2"/>
  <c r="S241" i="9"/>
  <c r="F241" i="5"/>
  <c r="G241" i="2"/>
  <c r="S225" i="9"/>
  <c r="F225" i="5"/>
  <c r="G225" i="2"/>
  <c r="S215" i="9"/>
  <c r="F215" i="5"/>
  <c r="G215" i="2"/>
  <c r="S199" i="9"/>
  <c r="F199" i="5"/>
  <c r="G199" i="2"/>
  <c r="S185" i="9"/>
  <c r="F185" i="5"/>
  <c r="G185" i="2"/>
  <c r="S70" i="9"/>
  <c r="F70" i="5"/>
  <c r="G70" i="2"/>
  <c r="S26" i="9"/>
  <c r="F26" i="5"/>
  <c r="G26" i="2"/>
  <c r="S22" i="9"/>
  <c r="F22" i="5"/>
  <c r="G22" i="2"/>
  <c r="S18" i="9"/>
  <c r="F18" i="5"/>
  <c r="G18" i="2"/>
  <c r="S14" i="9"/>
  <c r="F14" i="5"/>
  <c r="G14" i="2"/>
  <c r="S10" i="9"/>
  <c r="F10" i="5"/>
  <c r="G10" i="2"/>
  <c r="S6" i="9"/>
  <c r="F6" i="5"/>
  <c r="G6" i="2"/>
  <c r="S66" i="9"/>
  <c r="F66" i="5"/>
  <c r="G66" i="2"/>
  <c r="S62" i="9"/>
  <c r="F62" i="5"/>
  <c r="G62" i="2"/>
  <c r="S58" i="9"/>
  <c r="F58" i="5"/>
  <c r="G58" i="2"/>
  <c r="S97" i="9"/>
  <c r="F97" i="5"/>
  <c r="G97" i="2"/>
  <c r="S85" i="9"/>
  <c r="F85" i="5"/>
  <c r="G85" i="2"/>
  <c r="S119" i="9"/>
  <c r="F119" i="5"/>
  <c r="G119" i="2"/>
  <c r="S115" i="9"/>
  <c r="F115" i="5"/>
  <c r="G115" i="2"/>
  <c r="S107" i="9"/>
  <c r="F107" i="5"/>
  <c r="G107" i="2"/>
  <c r="S103" i="9"/>
  <c r="F103" i="5"/>
  <c r="G103" i="2"/>
  <c r="S99" i="9"/>
  <c r="F99" i="5"/>
  <c r="G99" i="2"/>
  <c r="M376" i="9"/>
  <c r="M372" i="9"/>
  <c r="M368" i="9"/>
  <c r="M284" i="9"/>
  <c r="M276" i="9"/>
  <c r="M272" i="9"/>
  <c r="M268" i="9"/>
  <c r="M152" i="9"/>
  <c r="M140" i="9"/>
  <c r="M124" i="9"/>
  <c r="M72" i="9"/>
  <c r="M65" i="9"/>
  <c r="M61" i="9"/>
  <c r="M57" i="9"/>
  <c r="M114" i="9"/>
  <c r="M110" i="9"/>
  <c r="M106" i="9"/>
  <c r="M102" i="9"/>
  <c r="M98" i="9"/>
  <c r="M348" i="9"/>
  <c r="M340" i="9"/>
  <c r="M396" i="9"/>
  <c r="M388" i="9"/>
  <c r="M380" i="9"/>
  <c r="M213" i="9"/>
  <c r="M332" i="9"/>
  <c r="M49" i="9"/>
  <c r="M45" i="9"/>
  <c r="M41" i="9"/>
  <c r="M33" i="9"/>
  <c r="M94" i="9"/>
  <c r="M120" i="9"/>
  <c r="M116" i="9"/>
  <c r="M165" i="9"/>
  <c r="M280" i="9"/>
  <c r="M470" i="9"/>
  <c r="M454" i="9"/>
  <c r="M422" i="9"/>
  <c r="M406" i="9"/>
  <c r="M486" i="9"/>
  <c r="M4" i="9"/>
  <c r="S4" i="9" s="1"/>
  <c r="M89" i="9"/>
  <c r="M81" i="9"/>
  <c r="M76" i="9"/>
  <c r="M136" i="9"/>
  <c r="M132" i="9"/>
  <c r="M128" i="9"/>
  <c r="M156" i="9"/>
  <c r="M148" i="9"/>
  <c r="M144" i="9"/>
  <c r="M181" i="9"/>
  <c r="M364" i="9"/>
  <c r="M356" i="9"/>
  <c r="M500" i="9"/>
  <c r="M496" i="9"/>
  <c r="M492" i="9"/>
  <c r="M488" i="9"/>
  <c r="M484" i="9"/>
  <c r="M480" i="9"/>
  <c r="M476" i="9"/>
  <c r="M472" i="9"/>
  <c r="M468" i="9"/>
  <c r="M464" i="9"/>
  <c r="M460" i="9"/>
  <c r="M456" i="9"/>
  <c r="M452" i="9"/>
  <c r="M448" i="9"/>
  <c r="M444" i="9"/>
  <c r="M440" i="9"/>
  <c r="M436" i="9"/>
  <c r="M432" i="9"/>
  <c r="M428" i="9"/>
  <c r="M424" i="9"/>
  <c r="M420" i="9"/>
  <c r="M416" i="9"/>
  <c r="M412" i="9"/>
  <c r="M408" i="9"/>
  <c r="M404" i="9"/>
  <c r="M400" i="9"/>
  <c r="M392" i="9"/>
  <c r="M384" i="9"/>
  <c r="M352" i="9"/>
  <c r="M344" i="9"/>
  <c r="M336" i="9"/>
  <c r="M240" i="9"/>
  <c r="M236" i="9"/>
  <c r="M232" i="9"/>
  <c r="M228" i="9"/>
  <c r="M224" i="9"/>
  <c r="M220" i="9"/>
  <c r="M216" i="9"/>
  <c r="M212" i="9"/>
  <c r="M208" i="9"/>
  <c r="M204" i="9"/>
  <c r="M200" i="9"/>
  <c r="M196" i="9"/>
  <c r="M192" i="9"/>
  <c r="M188" i="9"/>
  <c r="M184" i="9"/>
  <c r="M180" i="9"/>
  <c r="M176" i="9"/>
  <c r="M172" i="9"/>
  <c r="M168" i="9"/>
  <c r="M164" i="9"/>
  <c r="M160" i="9"/>
  <c r="M112" i="9"/>
  <c r="M108" i="9"/>
  <c r="M104" i="9"/>
  <c r="M100" i="9"/>
  <c r="M96" i="9"/>
  <c r="M92" i="9"/>
  <c r="M88" i="9"/>
  <c r="M84" i="9"/>
  <c r="M80" i="9"/>
  <c r="M75" i="9"/>
  <c r="M48" i="9"/>
  <c r="M44" i="9"/>
  <c r="M40" i="9"/>
  <c r="M36" i="9"/>
  <c r="M32" i="9"/>
  <c r="K504" i="9"/>
  <c r="M163" i="9"/>
  <c r="M159" i="9"/>
  <c r="M155" i="9"/>
  <c r="M151" i="9"/>
  <c r="M147" i="9"/>
  <c r="M143" i="9"/>
  <c r="M139" i="9"/>
  <c r="M135" i="9"/>
  <c r="M131" i="9"/>
  <c r="M127" i="9"/>
  <c r="M123" i="9"/>
  <c r="M47" i="9"/>
  <c r="M43" i="9"/>
  <c r="M39" i="9"/>
  <c r="M35" i="9"/>
  <c r="M31" i="9"/>
  <c r="M202" i="9"/>
  <c r="M198" i="9"/>
  <c r="M194" i="9"/>
  <c r="M190" i="9"/>
  <c r="M118" i="9"/>
  <c r="F504" i="14"/>
  <c r="G504" i="14"/>
  <c r="H504" i="14"/>
  <c r="I504" i="14"/>
  <c r="J504" i="14"/>
  <c r="A505" i="14"/>
  <c r="S35" i="9" l="1"/>
  <c r="F35" i="5"/>
  <c r="G35" i="2"/>
  <c r="S155" i="9"/>
  <c r="F155" i="5"/>
  <c r="G155" i="2"/>
  <c r="S88" i="9"/>
  <c r="F88" i="5"/>
  <c r="G88" i="2"/>
  <c r="S196" i="9"/>
  <c r="F196" i="5"/>
  <c r="G196" i="2"/>
  <c r="S336" i="9"/>
  <c r="F336" i="5"/>
  <c r="G336" i="2"/>
  <c r="S428" i="9"/>
  <c r="F428" i="5"/>
  <c r="G428" i="2"/>
  <c r="S476" i="9"/>
  <c r="F476" i="5"/>
  <c r="G476" i="2"/>
  <c r="S76" i="9"/>
  <c r="F76" i="5"/>
  <c r="G76" i="2"/>
  <c r="S120" i="9"/>
  <c r="F120" i="5"/>
  <c r="G120" i="2"/>
  <c r="S348" i="9"/>
  <c r="F348" i="5"/>
  <c r="G348" i="2"/>
  <c r="S152" i="9"/>
  <c r="F152" i="5"/>
  <c r="G152" i="2"/>
  <c r="H99" i="2"/>
  <c r="H14" i="2"/>
  <c r="H337" i="2"/>
  <c r="H437" i="2"/>
  <c r="H157" i="2"/>
  <c r="H86" i="2"/>
  <c r="H19" i="2"/>
  <c r="H307" i="2"/>
  <c r="H493" i="2"/>
  <c r="H195" i="2"/>
  <c r="H494" i="2"/>
  <c r="H373" i="2"/>
  <c r="H247" i="2"/>
  <c r="H145" i="2"/>
  <c r="H169" i="2"/>
  <c r="H298" i="2"/>
  <c r="H246" i="2"/>
  <c r="H389" i="2"/>
  <c r="H402" i="2"/>
  <c r="H439" i="2"/>
  <c r="H471" i="2"/>
  <c r="H316" i="2"/>
  <c r="H248" i="2"/>
  <c r="H231" i="2"/>
  <c r="H209" i="2"/>
  <c r="H179" i="2"/>
  <c r="H138" i="2"/>
  <c r="H109" i="2"/>
  <c r="H60" i="2"/>
  <c r="H30" i="2"/>
  <c r="H46" i="2"/>
  <c r="H20" i="2"/>
  <c r="H173" i="2"/>
  <c r="H299" i="2"/>
  <c r="H355" i="2"/>
  <c r="H321" i="2"/>
  <c r="H266" i="2"/>
  <c r="H253" i="2"/>
  <c r="H302" i="2"/>
  <c r="H449" i="2"/>
  <c r="S198" i="9"/>
  <c r="F198" i="5"/>
  <c r="G198" i="2"/>
  <c r="S39" i="9"/>
  <c r="F39" i="5"/>
  <c r="G39" i="2"/>
  <c r="S127" i="9"/>
  <c r="F127" i="5"/>
  <c r="G127" i="2"/>
  <c r="S143" i="9"/>
  <c r="F143" i="5"/>
  <c r="G143" i="2"/>
  <c r="S159" i="9"/>
  <c r="F159" i="5"/>
  <c r="G159" i="2"/>
  <c r="S36" i="9"/>
  <c r="F36" i="5"/>
  <c r="G36" i="2"/>
  <c r="S75" i="9"/>
  <c r="F75" i="5"/>
  <c r="G75" i="2"/>
  <c r="S92" i="9"/>
  <c r="F92" i="5"/>
  <c r="G92" i="2"/>
  <c r="S108" i="9"/>
  <c r="F108" i="5"/>
  <c r="G108" i="2"/>
  <c r="S168" i="9"/>
  <c r="F168" i="5"/>
  <c r="G168" i="2"/>
  <c r="S184" i="9"/>
  <c r="F184" i="5"/>
  <c r="G184" i="2"/>
  <c r="S200" i="9"/>
  <c r="F200" i="5"/>
  <c r="G200" i="2"/>
  <c r="S216" i="9"/>
  <c r="F216" i="5"/>
  <c r="G216" i="2"/>
  <c r="S232" i="9"/>
  <c r="F232" i="5"/>
  <c r="G232" i="2"/>
  <c r="S344" i="9"/>
  <c r="F344" i="5"/>
  <c r="G344" i="2"/>
  <c r="S400" i="9"/>
  <c r="F400" i="5"/>
  <c r="G400" i="2"/>
  <c r="S416" i="9"/>
  <c r="F416" i="5"/>
  <c r="G416" i="2"/>
  <c r="S432" i="9"/>
  <c r="F432" i="5"/>
  <c r="G432" i="2"/>
  <c r="S448" i="9"/>
  <c r="F448" i="5"/>
  <c r="G448" i="2"/>
  <c r="S464" i="9"/>
  <c r="F464" i="5"/>
  <c r="G464" i="2"/>
  <c r="S480" i="9"/>
  <c r="F480" i="5"/>
  <c r="G480" i="2"/>
  <c r="S496" i="9"/>
  <c r="F496" i="5"/>
  <c r="G496" i="2"/>
  <c r="S181" i="9"/>
  <c r="F181" i="5"/>
  <c r="G181" i="2"/>
  <c r="S128" i="9"/>
  <c r="F128" i="5"/>
  <c r="G128" i="2"/>
  <c r="S81" i="9"/>
  <c r="F81" i="5"/>
  <c r="G81" i="2"/>
  <c r="S406" i="9"/>
  <c r="F406" i="5"/>
  <c r="G406" i="2"/>
  <c r="S280" i="9"/>
  <c r="F280" i="5"/>
  <c r="G280" i="2"/>
  <c r="S94" i="9"/>
  <c r="F94" i="5"/>
  <c r="G94" i="2"/>
  <c r="F49" i="5"/>
  <c r="G49" i="2"/>
  <c r="S388" i="9"/>
  <c r="F388" i="5"/>
  <c r="G388" i="2"/>
  <c r="S98" i="9"/>
  <c r="F98" i="5"/>
  <c r="G98" i="2"/>
  <c r="S114" i="9"/>
  <c r="F114" i="5"/>
  <c r="G114" i="2"/>
  <c r="S72" i="9"/>
  <c r="F72" i="5"/>
  <c r="G72" i="2"/>
  <c r="S268" i="9"/>
  <c r="F268" i="5"/>
  <c r="G268" i="2"/>
  <c r="S368" i="9"/>
  <c r="F368" i="5"/>
  <c r="G368" i="2"/>
  <c r="H115" i="2"/>
  <c r="H58" i="2"/>
  <c r="H10" i="2"/>
  <c r="H26" i="2"/>
  <c r="H215" i="2"/>
  <c r="H279" i="2"/>
  <c r="H326" i="2"/>
  <c r="H385" i="2"/>
  <c r="H426" i="2"/>
  <c r="H478" i="2"/>
  <c r="H149" i="2"/>
  <c r="H77" i="2"/>
  <c r="H59" i="2"/>
  <c r="H15" i="2"/>
  <c r="H186" i="2"/>
  <c r="H283" i="2"/>
  <c r="H353" i="2"/>
  <c r="H441" i="2"/>
  <c r="H93" i="2"/>
  <c r="H331" i="2"/>
  <c r="H461" i="2"/>
  <c r="H371" i="2"/>
  <c r="H333" i="2"/>
  <c r="H278" i="2"/>
  <c r="H210" i="2"/>
  <c r="H29" i="2"/>
  <c r="H323" i="2"/>
  <c r="H462" i="2"/>
  <c r="H410" i="2"/>
  <c r="H442" i="2"/>
  <c r="H466" i="2"/>
  <c r="H390" i="2"/>
  <c r="H369" i="2"/>
  <c r="H346" i="2"/>
  <c r="H327" i="2"/>
  <c r="H243" i="2"/>
  <c r="H218" i="2"/>
  <c r="H238" i="2"/>
  <c r="H178" i="2"/>
  <c r="H129" i="2"/>
  <c r="H63" i="2"/>
  <c r="H7" i="2"/>
  <c r="H267" i="2"/>
  <c r="H409" i="2"/>
  <c r="H191" i="2"/>
  <c r="H341" i="2"/>
  <c r="H481" i="2"/>
  <c r="H69" i="2"/>
  <c r="H177" i="2"/>
  <c r="H358" i="2"/>
  <c r="H487" i="2"/>
  <c r="H503" i="2"/>
  <c r="H419" i="2"/>
  <c r="H435" i="2"/>
  <c r="H451" i="2"/>
  <c r="H467" i="2"/>
  <c r="H379" i="2"/>
  <c r="H395" i="2"/>
  <c r="H370" i="2"/>
  <c r="H343" i="2"/>
  <c r="H312" i="2"/>
  <c r="H328" i="2"/>
  <c r="H300" i="2"/>
  <c r="H273" i="2"/>
  <c r="H244" i="2"/>
  <c r="H260" i="2"/>
  <c r="H227" i="2"/>
  <c r="H189" i="2"/>
  <c r="H205" i="2"/>
  <c r="H175" i="2"/>
  <c r="H146" i="2"/>
  <c r="H162" i="2"/>
  <c r="H134" i="2"/>
  <c r="H105" i="2"/>
  <c r="H121" i="2"/>
  <c r="H91" i="2"/>
  <c r="H78" i="2"/>
  <c r="H42" i="2"/>
  <c r="H16" i="2"/>
  <c r="H8" i="2"/>
  <c r="H258" i="2"/>
  <c r="H473" i="2"/>
  <c r="H313" i="2"/>
  <c r="H301" i="2"/>
  <c r="H245" i="2"/>
  <c r="H25" i="2"/>
  <c r="H262" i="2"/>
  <c r="H413" i="2"/>
  <c r="H125" i="2"/>
  <c r="S194" i="9"/>
  <c r="F194" i="5"/>
  <c r="G194" i="2"/>
  <c r="S139" i="9"/>
  <c r="F139" i="5"/>
  <c r="G139" i="2"/>
  <c r="S48" i="9"/>
  <c r="F48" i="5"/>
  <c r="G48" i="2"/>
  <c r="S164" i="9"/>
  <c r="F164" i="5"/>
  <c r="G164" i="2"/>
  <c r="S212" i="9"/>
  <c r="F212" i="5"/>
  <c r="G212" i="2"/>
  <c r="S392" i="9"/>
  <c r="F392" i="5"/>
  <c r="G392" i="2"/>
  <c r="S444" i="9"/>
  <c r="F444" i="5"/>
  <c r="G444" i="2"/>
  <c r="S492" i="9"/>
  <c r="F492" i="5"/>
  <c r="G492" i="2"/>
  <c r="S156" i="9"/>
  <c r="F156" i="5"/>
  <c r="G156" i="2"/>
  <c r="S470" i="9"/>
  <c r="F470" i="5"/>
  <c r="G470" i="2"/>
  <c r="S380" i="9"/>
  <c r="F380" i="5"/>
  <c r="G380" i="2"/>
  <c r="S65" i="9"/>
  <c r="F65" i="5"/>
  <c r="G65" i="2"/>
  <c r="H119" i="2"/>
  <c r="H225" i="2"/>
  <c r="H294" i="2"/>
  <c r="H67" i="2"/>
  <c r="H469" i="2"/>
  <c r="H309" i="2"/>
  <c r="H297" i="2"/>
  <c r="H414" i="2"/>
  <c r="H398" i="2"/>
  <c r="H350" i="2"/>
  <c r="H287" i="2"/>
  <c r="H226" i="2"/>
  <c r="H429" i="2"/>
  <c r="H403" i="2"/>
  <c r="H455" i="2"/>
  <c r="H383" i="2"/>
  <c r="H399" i="2"/>
  <c r="H347" i="2"/>
  <c r="H288" i="2"/>
  <c r="H277" i="2"/>
  <c r="H193" i="2"/>
  <c r="H122" i="2"/>
  <c r="H79" i="2"/>
  <c r="H95" i="2"/>
  <c r="S118" i="9"/>
  <c r="F118" i="5"/>
  <c r="G118" i="2"/>
  <c r="S202" i="9"/>
  <c r="F202" i="5"/>
  <c r="G202" i="2"/>
  <c r="S43" i="9"/>
  <c r="F43" i="5"/>
  <c r="G43" i="2"/>
  <c r="S131" i="9"/>
  <c r="F131" i="5"/>
  <c r="G131" i="2"/>
  <c r="S147" i="9"/>
  <c r="F147" i="5"/>
  <c r="G147" i="2"/>
  <c r="S163" i="9"/>
  <c r="F163" i="5"/>
  <c r="G163" i="2"/>
  <c r="S40" i="9"/>
  <c r="F40" i="5"/>
  <c r="G40" i="2"/>
  <c r="S80" i="9"/>
  <c r="F80" i="5"/>
  <c r="G80" i="2"/>
  <c r="S96" i="9"/>
  <c r="F96" i="5"/>
  <c r="G96" i="2"/>
  <c r="S112" i="9"/>
  <c r="F112" i="5"/>
  <c r="G112" i="2"/>
  <c r="S172" i="9"/>
  <c r="F172" i="5"/>
  <c r="G172" i="2"/>
  <c r="S188" i="9"/>
  <c r="F188" i="5"/>
  <c r="G188" i="2"/>
  <c r="S204" i="9"/>
  <c r="F204" i="5"/>
  <c r="G204" i="2"/>
  <c r="S220" i="9"/>
  <c r="F220" i="5"/>
  <c r="G220" i="2"/>
  <c r="S236" i="9"/>
  <c r="F236" i="5"/>
  <c r="G236" i="2"/>
  <c r="S352" i="9"/>
  <c r="F352" i="5"/>
  <c r="G352" i="2"/>
  <c r="S404" i="9"/>
  <c r="F404" i="5"/>
  <c r="G404" i="2"/>
  <c r="S420" i="9"/>
  <c r="F420" i="5"/>
  <c r="G420" i="2"/>
  <c r="S436" i="9"/>
  <c r="F436" i="5"/>
  <c r="G436" i="2"/>
  <c r="S452" i="9"/>
  <c r="F452" i="5"/>
  <c r="G452" i="2"/>
  <c r="S468" i="9"/>
  <c r="F468" i="5"/>
  <c r="G468" i="2"/>
  <c r="S484" i="9"/>
  <c r="F484" i="5"/>
  <c r="G484" i="2"/>
  <c r="S500" i="9"/>
  <c r="F500" i="5"/>
  <c r="G500" i="2"/>
  <c r="S144" i="9"/>
  <c r="F144" i="5"/>
  <c r="G144" i="2"/>
  <c r="S132" i="9"/>
  <c r="F132" i="5"/>
  <c r="G132" i="2"/>
  <c r="S89" i="9"/>
  <c r="F89" i="5"/>
  <c r="G89" i="2"/>
  <c r="S422" i="9"/>
  <c r="F422" i="5"/>
  <c r="G422" i="2"/>
  <c r="F165" i="5"/>
  <c r="G165" i="2"/>
  <c r="S33" i="9"/>
  <c r="F33" i="5"/>
  <c r="G33" i="2"/>
  <c r="S332" i="9"/>
  <c r="F332" i="5"/>
  <c r="G332" i="2"/>
  <c r="S396" i="9"/>
  <c r="F396" i="5"/>
  <c r="G396" i="2"/>
  <c r="S102" i="9"/>
  <c r="F102" i="5"/>
  <c r="G102" i="2"/>
  <c r="S57" i="9"/>
  <c r="F57" i="5"/>
  <c r="G57" i="2"/>
  <c r="S124" i="9"/>
  <c r="F124" i="5"/>
  <c r="G124" i="2"/>
  <c r="S272" i="9"/>
  <c r="F272" i="5"/>
  <c r="G272" i="2"/>
  <c r="S372" i="9"/>
  <c r="F372" i="5"/>
  <c r="G372" i="2"/>
  <c r="H107" i="2"/>
  <c r="H97" i="2"/>
  <c r="H6" i="2"/>
  <c r="H22" i="2"/>
  <c r="H199" i="2"/>
  <c r="H254" i="2"/>
  <c r="H315" i="2"/>
  <c r="H360" i="2"/>
  <c r="H417" i="2"/>
  <c r="H465" i="2"/>
  <c r="H182" i="2"/>
  <c r="H137" i="2"/>
  <c r="H51" i="2"/>
  <c r="H37" i="2"/>
  <c r="H73" i="2"/>
  <c r="H255" i="2"/>
  <c r="H338" i="2"/>
  <c r="H418" i="2"/>
  <c r="H501" i="2"/>
  <c r="H310" i="2"/>
  <c r="H433" i="2"/>
  <c r="H367" i="2"/>
  <c r="H325" i="2"/>
  <c r="H270" i="2"/>
  <c r="H261" i="2"/>
  <c r="H21" i="2"/>
  <c r="H291" i="2"/>
  <c r="H425" i="2"/>
  <c r="H502" i="2"/>
  <c r="H438" i="2"/>
  <c r="H458" i="2"/>
  <c r="H382" i="2"/>
  <c r="H361" i="2"/>
  <c r="H342" i="2"/>
  <c r="H319" i="2"/>
  <c r="H303" i="2"/>
  <c r="H259" i="2"/>
  <c r="H234" i="2"/>
  <c r="H174" i="2"/>
  <c r="H161" i="2"/>
  <c r="H55" i="2"/>
  <c r="H23" i="2"/>
  <c r="H229" i="2"/>
  <c r="H365" i="2"/>
  <c r="H490" i="2"/>
  <c r="H322" i="2"/>
  <c r="H445" i="2"/>
  <c r="H214" i="2"/>
  <c r="H54" i="2"/>
  <c r="H314" i="2"/>
  <c r="H477" i="2"/>
  <c r="H499" i="2"/>
  <c r="H415" i="2"/>
  <c r="H431" i="2"/>
  <c r="H447" i="2"/>
  <c r="H463" i="2"/>
  <c r="H483" i="2"/>
  <c r="H391" i="2"/>
  <c r="H366" i="2"/>
  <c r="H339" i="2"/>
  <c r="H308" i="2"/>
  <c r="H324" i="2"/>
  <c r="H296" i="2"/>
  <c r="H269" i="2"/>
  <c r="H285" i="2"/>
  <c r="H256" i="2"/>
  <c r="H223" i="2"/>
  <c r="H239" i="2"/>
  <c r="H201" i="2"/>
  <c r="H171" i="2"/>
  <c r="H187" i="2"/>
  <c r="H158" i="2"/>
  <c r="H130" i="2"/>
  <c r="H101" i="2"/>
  <c r="H117" i="2"/>
  <c r="H87" i="2"/>
  <c r="H56" i="2"/>
  <c r="H68" i="2"/>
  <c r="H38" i="2"/>
  <c r="H12" i="2"/>
  <c r="H28" i="2"/>
  <c r="H221" i="2"/>
  <c r="H411" i="2"/>
  <c r="H375" i="2"/>
  <c r="H293" i="2"/>
  <c r="H282" i="2"/>
  <c r="H9" i="2"/>
  <c r="H237" i="2"/>
  <c r="H381" i="2"/>
  <c r="H263" i="2"/>
  <c r="S123" i="9"/>
  <c r="F123" i="5"/>
  <c r="G123" i="2"/>
  <c r="S32" i="9"/>
  <c r="F32" i="5"/>
  <c r="G32" i="2"/>
  <c r="S104" i="9"/>
  <c r="F104" i="5"/>
  <c r="G104" i="2"/>
  <c r="S180" i="9"/>
  <c r="F180" i="5"/>
  <c r="G180" i="2"/>
  <c r="S228" i="9"/>
  <c r="F228" i="5"/>
  <c r="G228" i="2"/>
  <c r="S412" i="9"/>
  <c r="F412" i="5"/>
  <c r="G412" i="2"/>
  <c r="S460" i="9"/>
  <c r="F460" i="5"/>
  <c r="G460" i="2"/>
  <c r="S364" i="9"/>
  <c r="F364" i="5"/>
  <c r="G364" i="2"/>
  <c r="S486" i="9"/>
  <c r="F486" i="5"/>
  <c r="G486" i="2"/>
  <c r="S45" i="9"/>
  <c r="F45" i="5"/>
  <c r="G45" i="2"/>
  <c r="S110" i="9"/>
  <c r="F110" i="5"/>
  <c r="G110" i="2"/>
  <c r="F284" i="5"/>
  <c r="G284" i="2"/>
  <c r="H62" i="2"/>
  <c r="H70" i="2"/>
  <c r="H394" i="2"/>
  <c r="H489" i="2"/>
  <c r="H217" i="2"/>
  <c r="H386" i="2"/>
  <c r="H233" i="2"/>
  <c r="H378" i="2"/>
  <c r="H286" i="2"/>
  <c r="H53" i="2"/>
  <c r="H345" i="2"/>
  <c r="H446" i="2"/>
  <c r="H474" i="2"/>
  <c r="H166" i="2"/>
  <c r="H141" i="2"/>
  <c r="H71" i="2"/>
  <c r="H289" i="2"/>
  <c r="H5" i="2"/>
  <c r="H222" i="2"/>
  <c r="H491" i="2"/>
  <c r="H423" i="2"/>
  <c r="H374" i="2"/>
  <c r="H304" i="2"/>
  <c r="H264" i="2"/>
  <c r="H150" i="2"/>
  <c r="H111" i="2"/>
  <c r="S190" i="9"/>
  <c r="F190" i="5"/>
  <c r="G190" i="2"/>
  <c r="S31" i="9"/>
  <c r="F31" i="5"/>
  <c r="G31" i="2"/>
  <c r="S47" i="9"/>
  <c r="F47" i="5"/>
  <c r="G47" i="2"/>
  <c r="S135" i="9"/>
  <c r="F135" i="5"/>
  <c r="G135" i="2"/>
  <c r="S151" i="9"/>
  <c r="F151" i="5"/>
  <c r="G151" i="2"/>
  <c r="S44" i="9"/>
  <c r="F44" i="5"/>
  <c r="G44" i="2"/>
  <c r="S84" i="9"/>
  <c r="F84" i="5"/>
  <c r="G84" i="2"/>
  <c r="S100" i="9"/>
  <c r="F100" i="5"/>
  <c r="G100" i="2"/>
  <c r="S160" i="9"/>
  <c r="F160" i="5"/>
  <c r="G160" i="2"/>
  <c r="S176" i="9"/>
  <c r="F176" i="5"/>
  <c r="G176" i="2"/>
  <c r="S192" i="9"/>
  <c r="F192" i="5"/>
  <c r="G192" i="2"/>
  <c r="S208" i="9"/>
  <c r="F208" i="5"/>
  <c r="G208" i="2"/>
  <c r="S224" i="9"/>
  <c r="F224" i="5"/>
  <c r="G224" i="2"/>
  <c r="S240" i="9"/>
  <c r="F240" i="5"/>
  <c r="G240" i="2"/>
  <c r="S384" i="9"/>
  <c r="F384" i="5"/>
  <c r="G384" i="2"/>
  <c r="S408" i="9"/>
  <c r="F408" i="5"/>
  <c r="G408" i="2"/>
  <c r="S424" i="9"/>
  <c r="F424" i="5"/>
  <c r="G424" i="2"/>
  <c r="S440" i="9"/>
  <c r="F440" i="5"/>
  <c r="G440" i="2"/>
  <c r="S456" i="9"/>
  <c r="F456" i="5"/>
  <c r="G456" i="2"/>
  <c r="S472" i="9"/>
  <c r="F472" i="5"/>
  <c r="G472" i="2"/>
  <c r="S488" i="9"/>
  <c r="F488" i="5"/>
  <c r="G488" i="2"/>
  <c r="S356" i="9"/>
  <c r="F356" i="5"/>
  <c r="G356" i="2"/>
  <c r="S148" i="9"/>
  <c r="F148" i="5"/>
  <c r="G148" i="2"/>
  <c r="S136" i="9"/>
  <c r="F136" i="5"/>
  <c r="G136" i="2"/>
  <c r="S454" i="9"/>
  <c r="F454" i="5"/>
  <c r="G454" i="2"/>
  <c r="S116" i="9"/>
  <c r="F116" i="5"/>
  <c r="G116" i="2"/>
  <c r="S41" i="9"/>
  <c r="F41" i="5"/>
  <c r="G41" i="2"/>
  <c r="S213" i="9"/>
  <c r="F213" i="5"/>
  <c r="G213" i="2"/>
  <c r="S340" i="9"/>
  <c r="F340" i="5"/>
  <c r="G340" i="2"/>
  <c r="S106" i="9"/>
  <c r="F106" i="5"/>
  <c r="G106" i="2"/>
  <c r="S61" i="9"/>
  <c r="F61" i="5"/>
  <c r="G61" i="2"/>
  <c r="S140" i="9"/>
  <c r="F140" i="5"/>
  <c r="G140" i="2"/>
  <c r="S276" i="9"/>
  <c r="F276" i="5"/>
  <c r="G276" i="2"/>
  <c r="S376" i="9"/>
  <c r="F376" i="5"/>
  <c r="G376" i="2"/>
  <c r="H103" i="2"/>
  <c r="H85" i="2"/>
  <c r="H66" i="2"/>
  <c r="H18" i="2"/>
  <c r="H185" i="2"/>
  <c r="H241" i="2"/>
  <c r="H306" i="2"/>
  <c r="H349" i="2"/>
  <c r="H405" i="2"/>
  <c r="H453" i="2"/>
  <c r="H497" i="2"/>
  <c r="H133" i="2"/>
  <c r="H90" i="2"/>
  <c r="H74" i="2"/>
  <c r="H27" i="2"/>
  <c r="H242" i="2"/>
  <c r="H318" i="2"/>
  <c r="H397" i="2"/>
  <c r="H479" i="2"/>
  <c r="H271" i="2"/>
  <c r="H401" i="2"/>
  <c r="H359" i="2"/>
  <c r="H317" i="2"/>
  <c r="H305" i="2"/>
  <c r="H249" i="2"/>
  <c r="H13" i="2"/>
  <c r="H250" i="2"/>
  <c r="H393" i="2"/>
  <c r="H498" i="2"/>
  <c r="H430" i="2"/>
  <c r="H450" i="2"/>
  <c r="H482" i="2"/>
  <c r="H357" i="2"/>
  <c r="H377" i="2"/>
  <c r="H311" i="2"/>
  <c r="H295" i="2"/>
  <c r="H251" i="2"/>
  <c r="H230" i="2"/>
  <c r="H170" i="2"/>
  <c r="H153" i="2"/>
  <c r="H82" i="2"/>
  <c r="H11" i="2"/>
  <c r="H203" i="2"/>
  <c r="H330" i="2"/>
  <c r="H457" i="2"/>
  <c r="H290" i="2"/>
  <c r="H421" i="2"/>
  <c r="H257" i="2"/>
  <c r="H17" i="2"/>
  <c r="H275" i="2"/>
  <c r="H434" i="2"/>
  <c r="H495" i="2"/>
  <c r="H407" i="2"/>
  <c r="H427" i="2"/>
  <c r="H443" i="2"/>
  <c r="H459" i="2"/>
  <c r="H475" i="2"/>
  <c r="H387" i="2"/>
  <c r="H362" i="2"/>
  <c r="H335" i="2"/>
  <c r="H351" i="2"/>
  <c r="H320" i="2"/>
  <c r="H292" i="2"/>
  <c r="H265" i="2"/>
  <c r="H281" i="2"/>
  <c r="H252" i="2"/>
  <c r="H219" i="2"/>
  <c r="H235" i="2"/>
  <c r="H197" i="2"/>
  <c r="H167" i="2"/>
  <c r="H183" i="2"/>
  <c r="H154" i="2"/>
  <c r="H126" i="2"/>
  <c r="H142" i="2"/>
  <c r="H113" i="2"/>
  <c r="H83" i="2"/>
  <c r="H52" i="2"/>
  <c r="H64" i="2"/>
  <c r="H34" i="2"/>
  <c r="H50" i="2"/>
  <c r="H24" i="2"/>
  <c r="H207" i="2"/>
  <c r="H354" i="2"/>
  <c r="H363" i="2"/>
  <c r="H329" i="2"/>
  <c r="H274" i="2"/>
  <c r="H206" i="2"/>
  <c r="H211" i="2"/>
  <c r="H334" i="2"/>
  <c r="H485" i="2"/>
  <c r="M504" i="9"/>
  <c r="S504" i="9" s="1"/>
  <c r="A2" i="8"/>
  <c r="A2" i="11"/>
  <c r="A2" i="10"/>
  <c r="H276" i="2" l="1"/>
  <c r="H454" i="2"/>
  <c r="H190" i="2"/>
  <c r="H45" i="2"/>
  <c r="H412" i="2"/>
  <c r="H32" i="2"/>
  <c r="H416" i="2"/>
  <c r="H216" i="2"/>
  <c r="H159" i="2"/>
  <c r="H198" i="2"/>
  <c r="H76" i="2"/>
  <c r="H196" i="2"/>
  <c r="H340" i="2"/>
  <c r="H488" i="2"/>
  <c r="H424" i="2"/>
  <c r="H172" i="2"/>
  <c r="H40" i="2"/>
  <c r="H43" i="2"/>
  <c r="H480" i="2"/>
  <c r="H108" i="2"/>
  <c r="H376" i="2"/>
  <c r="H106" i="2"/>
  <c r="H116" i="2"/>
  <c r="H356" i="2"/>
  <c r="H440" i="2"/>
  <c r="H240" i="2"/>
  <c r="H176" i="2"/>
  <c r="H44" i="2"/>
  <c r="H31" i="2"/>
  <c r="H110" i="2"/>
  <c r="H460" i="2"/>
  <c r="H104" i="2"/>
  <c r="H272" i="2"/>
  <c r="H396" i="2"/>
  <c r="H144" i="2"/>
  <c r="H452" i="2"/>
  <c r="H352" i="2"/>
  <c r="H188" i="2"/>
  <c r="H80" i="2"/>
  <c r="H131" i="2"/>
  <c r="H65" i="2"/>
  <c r="H492" i="2"/>
  <c r="H164" i="2"/>
  <c r="H72" i="2"/>
  <c r="H49" i="2"/>
  <c r="H406" i="2"/>
  <c r="H496" i="2"/>
  <c r="H432" i="2"/>
  <c r="H232" i="2"/>
  <c r="H168" i="2"/>
  <c r="H36" i="2"/>
  <c r="H39" i="2"/>
  <c r="H120" i="2"/>
  <c r="H336" i="2"/>
  <c r="H35" i="2"/>
  <c r="H224" i="2"/>
  <c r="H422" i="2"/>
  <c r="H500" i="2"/>
  <c r="H436" i="2"/>
  <c r="H236" i="2"/>
  <c r="H380" i="2"/>
  <c r="H444" i="2"/>
  <c r="H114" i="2"/>
  <c r="H61" i="2"/>
  <c r="H41" i="2"/>
  <c r="H148" i="2"/>
  <c r="H456" i="2"/>
  <c r="H384" i="2"/>
  <c r="H192" i="2"/>
  <c r="H84" i="2"/>
  <c r="H47" i="2"/>
  <c r="H364" i="2"/>
  <c r="H180" i="2"/>
  <c r="H372" i="2"/>
  <c r="H102" i="2"/>
  <c r="H165" i="2"/>
  <c r="H132" i="2"/>
  <c r="H468" i="2"/>
  <c r="H404" i="2"/>
  <c r="H204" i="2"/>
  <c r="H96" i="2"/>
  <c r="H147" i="2"/>
  <c r="H118" i="2"/>
  <c r="H156" i="2"/>
  <c r="H212" i="2"/>
  <c r="H194" i="2"/>
  <c r="H268" i="2"/>
  <c r="H388" i="2"/>
  <c r="H280" i="2"/>
  <c r="H181" i="2"/>
  <c r="H448" i="2"/>
  <c r="H344" i="2"/>
  <c r="H184" i="2"/>
  <c r="H75" i="2"/>
  <c r="H127" i="2"/>
  <c r="H348" i="2"/>
  <c r="H428" i="2"/>
  <c r="H155" i="2"/>
  <c r="H160" i="2"/>
  <c r="H151" i="2"/>
  <c r="H124" i="2"/>
  <c r="H332" i="2"/>
  <c r="H48" i="2"/>
  <c r="H81" i="2"/>
  <c r="H140" i="2"/>
  <c r="H213" i="2"/>
  <c r="H136" i="2"/>
  <c r="H472" i="2"/>
  <c r="H408" i="2"/>
  <c r="H208" i="2"/>
  <c r="H100" i="2"/>
  <c r="H135" i="2"/>
  <c r="H284" i="2"/>
  <c r="H486" i="2"/>
  <c r="H228" i="2"/>
  <c r="H123" i="2"/>
  <c r="H57" i="2"/>
  <c r="H33" i="2"/>
  <c r="H89" i="2"/>
  <c r="H484" i="2"/>
  <c r="H420" i="2"/>
  <c r="H220" i="2"/>
  <c r="H112" i="2"/>
  <c r="H163" i="2"/>
  <c r="H202" i="2"/>
  <c r="H470" i="2"/>
  <c r="H392" i="2"/>
  <c r="H139" i="2"/>
  <c r="H368" i="2"/>
  <c r="H98" i="2"/>
  <c r="H94" i="2"/>
  <c r="H128" i="2"/>
  <c r="H464" i="2"/>
  <c r="H400" i="2"/>
  <c r="H200" i="2"/>
  <c r="H92" i="2"/>
  <c r="H143" i="2"/>
  <c r="H152" i="2"/>
  <c r="H476" i="2"/>
  <c r="H88" i="2"/>
  <c r="H504" i="3"/>
  <c r="J504" i="4"/>
  <c r="P503" i="9" l="1"/>
  <c r="P500" i="9"/>
  <c r="P499" i="9"/>
  <c r="P496" i="9"/>
  <c r="P495" i="9"/>
  <c r="P491" i="9"/>
  <c r="P488" i="9"/>
  <c r="P480" i="9"/>
  <c r="P476" i="9"/>
  <c r="P469" i="9"/>
  <c r="P467" i="9"/>
  <c r="P464" i="9"/>
  <c r="P461" i="9"/>
  <c r="P459" i="9"/>
  <c r="P457" i="9"/>
  <c r="P456" i="9"/>
  <c r="P449" i="9"/>
  <c r="P448" i="9"/>
  <c r="P447" i="9"/>
  <c r="P444" i="9"/>
  <c r="P441" i="9"/>
  <c r="P439" i="9"/>
  <c r="P437" i="9"/>
  <c r="P436" i="9"/>
  <c r="P429" i="9"/>
  <c r="P419" i="9"/>
  <c r="P416" i="9"/>
  <c r="P412" i="9"/>
  <c r="P411" i="9"/>
  <c r="P405" i="9"/>
  <c r="P404" i="9"/>
  <c r="P395" i="9"/>
  <c r="P393" i="9"/>
  <c r="P392" i="9"/>
  <c r="P385" i="9"/>
  <c r="P384" i="9"/>
  <c r="P376" i="9"/>
  <c r="P372" i="9"/>
  <c r="P365" i="9"/>
  <c r="P363" i="9"/>
  <c r="P356" i="9"/>
  <c r="P355" i="9"/>
  <c r="P353" i="9"/>
  <c r="P352" i="9"/>
  <c r="P347" i="9"/>
  <c r="P345" i="9"/>
  <c r="P342" i="9"/>
  <c r="P340" i="9"/>
  <c r="P336" i="9"/>
  <c r="P333" i="9"/>
  <c r="P332" i="9"/>
  <c r="P331" i="9"/>
  <c r="P328" i="9"/>
  <c r="P326" i="9"/>
  <c r="P321" i="9"/>
  <c r="P320" i="9"/>
  <c r="P315" i="9"/>
  <c r="P313" i="9"/>
  <c r="P312" i="9"/>
  <c r="P309" i="9"/>
  <c r="P308" i="9"/>
  <c r="P302" i="9"/>
  <c r="P300" i="9"/>
  <c r="P297" i="9"/>
  <c r="P292" i="9"/>
  <c r="P284" i="9"/>
  <c r="P283" i="9"/>
  <c r="P275" i="9"/>
  <c r="P274" i="9"/>
  <c r="P269" i="9"/>
  <c r="P264" i="9"/>
  <c r="P263" i="9"/>
  <c r="P259" i="9"/>
  <c r="P255" i="9"/>
  <c r="P253" i="9"/>
  <c r="P251" i="9"/>
  <c r="P244" i="9"/>
  <c r="P223" i="9"/>
  <c r="P220" i="9"/>
  <c r="P205" i="9"/>
  <c r="P196" i="9"/>
  <c r="P188" i="9"/>
  <c r="P184" i="9"/>
  <c r="P183" i="9"/>
  <c r="P182" i="9"/>
  <c r="P176" i="9"/>
  <c r="P173" i="9"/>
  <c r="P172" i="9"/>
  <c r="P161" i="9"/>
  <c r="P156" i="9"/>
  <c r="P148" i="9"/>
  <c r="P147" i="9"/>
  <c r="I145" i="10"/>
  <c r="P140" i="9"/>
  <c r="P136" i="9"/>
  <c r="P135" i="9"/>
  <c r="P132" i="9"/>
  <c r="P128" i="9"/>
  <c r="P127" i="9"/>
  <c r="P115" i="9"/>
  <c r="P113" i="9"/>
  <c r="P111" i="9"/>
  <c r="P100" i="9"/>
  <c r="P89" i="9"/>
  <c r="P88" i="9"/>
  <c r="P84" i="9"/>
  <c r="P83" i="9"/>
  <c r="P81" i="9"/>
  <c r="P80" i="9"/>
  <c r="P71" i="9"/>
  <c r="P68" i="9"/>
  <c r="P64" i="9"/>
  <c r="P61" i="9"/>
  <c r="P59" i="9"/>
  <c r="P57" i="9"/>
  <c r="P55" i="9"/>
  <c r="P53" i="9"/>
  <c r="P51" i="9"/>
  <c r="P44" i="9"/>
  <c r="P35" i="9"/>
  <c r="P34" i="9"/>
  <c r="P32" i="9"/>
  <c r="P23" i="9"/>
  <c r="P19" i="9"/>
  <c r="P7" i="9"/>
  <c r="O502" i="9"/>
  <c r="O500" i="9"/>
  <c r="O499" i="9"/>
  <c r="O492" i="9"/>
  <c r="O491" i="9"/>
  <c r="O484" i="9"/>
  <c r="O483" i="9"/>
  <c r="O482" i="9"/>
  <c r="O479" i="9"/>
  <c r="O454" i="9"/>
  <c r="O440" i="9"/>
  <c r="O439" i="9"/>
  <c r="O438" i="9"/>
  <c r="O434" i="9"/>
  <c r="O431" i="9"/>
  <c r="O428" i="9"/>
  <c r="O426" i="9"/>
  <c r="O424" i="9"/>
  <c r="O423" i="9"/>
  <c r="O420" i="9"/>
  <c r="O419" i="9"/>
  <c r="O418" i="9"/>
  <c r="O416" i="9"/>
  <c r="O410" i="9"/>
  <c r="O408" i="9"/>
  <c r="O406" i="9"/>
  <c r="O402" i="9"/>
  <c r="O390" i="9"/>
  <c r="O388" i="9"/>
  <c r="O384" i="9"/>
  <c r="O378" i="9"/>
  <c r="O346" i="9"/>
  <c r="O344" i="9"/>
  <c r="O343" i="9"/>
  <c r="O339" i="9"/>
  <c r="O335" i="9"/>
  <c r="O328" i="9"/>
  <c r="O324" i="9"/>
  <c r="O320" i="9"/>
  <c r="O308" i="9"/>
  <c r="O306" i="9"/>
  <c r="O304" i="9"/>
  <c r="O303" i="9"/>
  <c r="O302" i="9"/>
  <c r="O300" i="9"/>
  <c r="O299" i="9"/>
  <c r="O296" i="9"/>
  <c r="O294" i="9"/>
  <c r="O292" i="9"/>
  <c r="O290" i="9"/>
  <c r="O288" i="9"/>
  <c r="O286" i="9"/>
  <c r="O284" i="9"/>
  <c r="O283" i="9"/>
  <c r="O268" i="9"/>
  <c r="O252" i="9"/>
  <c r="O244" i="9"/>
  <c r="O238" i="9"/>
  <c r="O234" i="9"/>
  <c r="O232" i="9"/>
  <c r="O212" i="9"/>
  <c r="O208" i="9"/>
  <c r="O198" i="9"/>
  <c r="O190" i="9"/>
  <c r="O178" i="9"/>
  <c r="O172" i="9"/>
  <c r="O167" i="9"/>
  <c r="O160" i="9"/>
  <c r="O152" i="9"/>
  <c r="O150" i="9"/>
  <c r="O148" i="9"/>
  <c r="O106" i="9"/>
  <c r="O104" i="9"/>
  <c r="O100" i="9"/>
  <c r="O99" i="9"/>
  <c r="O95" i="9"/>
  <c r="O88" i="9"/>
  <c r="O83" i="9"/>
  <c r="O70" i="9"/>
  <c r="O66" i="9"/>
  <c r="O56" i="9"/>
  <c r="O51" i="9"/>
  <c r="O44" i="9"/>
  <c r="O35" i="9"/>
  <c r="O10" i="9"/>
  <c r="O8" i="9"/>
  <c r="F4" i="2"/>
  <c r="E4" i="2"/>
  <c r="D4" i="2"/>
  <c r="O4" i="9" s="1"/>
  <c r="U4" i="14"/>
  <c r="E504" i="17"/>
  <c r="F504" i="2" s="1"/>
  <c r="D504" i="17"/>
  <c r="E504" i="2" s="1"/>
  <c r="C504" i="17"/>
  <c r="D504" i="2" s="1"/>
  <c r="B2" i="17"/>
  <c r="A2" i="17"/>
  <c r="A1" i="17"/>
  <c r="K4" i="14"/>
  <c r="E3" i="3"/>
  <c r="D3" i="3"/>
  <c r="C3" i="3"/>
  <c r="A505" i="8"/>
  <c r="A505" i="10"/>
  <c r="A505" i="11"/>
  <c r="A505" i="5"/>
  <c r="A505" i="4"/>
  <c r="A505" i="3"/>
  <c r="L4" i="8"/>
  <c r="A1" i="5"/>
  <c r="A1" i="4"/>
  <c r="A1" i="3"/>
  <c r="B3" i="14"/>
  <c r="B3" i="8"/>
  <c r="B3" i="11"/>
  <c r="B3" i="10"/>
  <c r="B3" i="9"/>
  <c r="B3" i="3"/>
  <c r="A3" i="14"/>
  <c r="A3" i="8"/>
  <c r="A3" i="11"/>
  <c r="A3" i="10"/>
  <c r="A3" i="9"/>
  <c r="A3" i="4"/>
  <c r="B3" i="5"/>
  <c r="A3" i="5"/>
  <c r="B3" i="4"/>
  <c r="A1" i="14"/>
  <c r="A1" i="8"/>
  <c r="A1" i="11"/>
  <c r="A1" i="10"/>
  <c r="A1" i="9"/>
  <c r="A1" i="2"/>
  <c r="O4" i="2"/>
  <c r="P4" i="2" s="1"/>
  <c r="I4" i="2"/>
  <c r="K4" i="5"/>
  <c r="J4" i="5"/>
  <c r="G4" i="5"/>
  <c r="E3" i="5"/>
  <c r="D3" i="5"/>
  <c r="C3" i="5"/>
  <c r="J4" i="4"/>
  <c r="G4" i="4"/>
  <c r="F4" i="4"/>
  <c r="E3" i="4"/>
  <c r="D3" i="4"/>
  <c r="C3" i="4"/>
  <c r="H4" i="3"/>
  <c r="G4" i="3"/>
  <c r="L4" i="14"/>
  <c r="E3" i="14"/>
  <c r="D3" i="14"/>
  <c r="C3" i="14"/>
  <c r="E3" i="8"/>
  <c r="D3" i="8"/>
  <c r="C3" i="8"/>
  <c r="F4" i="3"/>
  <c r="A3" i="3"/>
  <c r="E3" i="9"/>
  <c r="D3" i="9"/>
  <c r="C3" i="9"/>
  <c r="E3" i="10"/>
  <c r="E3" i="11" s="1"/>
  <c r="D3" i="10"/>
  <c r="D3" i="11" s="1"/>
  <c r="C3" i="10"/>
  <c r="C3" i="11" s="1"/>
  <c r="G4" i="2"/>
  <c r="F4" i="5"/>
  <c r="O81" i="9"/>
  <c r="O137" i="9"/>
  <c r="O348" i="9"/>
  <c r="O412" i="9"/>
  <c r="O464" i="9"/>
  <c r="O457" i="9"/>
  <c r="O453" i="9"/>
  <c r="O445" i="9"/>
  <c r="O441" i="9"/>
  <c r="O433" i="9"/>
  <c r="O429" i="9"/>
  <c r="O421" i="9"/>
  <c r="O413" i="9"/>
  <c r="O409" i="9"/>
  <c r="O400" i="9"/>
  <c r="O377" i="9"/>
  <c r="O368" i="9"/>
  <c r="O357" i="9"/>
  <c r="O349" i="9"/>
  <c r="O337" i="9"/>
  <c r="O336" i="9"/>
  <c r="O333" i="9"/>
  <c r="O329" i="9"/>
  <c r="O325" i="9"/>
  <c r="O321" i="9"/>
  <c r="O317" i="9"/>
  <c r="O489" i="9"/>
  <c r="P453" i="9"/>
  <c r="P349" i="9"/>
  <c r="P317" i="9"/>
  <c r="O309" i="9"/>
  <c r="O301" i="9"/>
  <c r="O297" i="9"/>
  <c r="O293" i="9"/>
  <c r="O289" i="9"/>
  <c r="O285" i="9"/>
  <c r="O273" i="9"/>
  <c r="O237" i="9"/>
  <c r="O225" i="9"/>
  <c r="O221" i="9"/>
  <c r="O213" i="9"/>
  <c r="O176" i="9"/>
  <c r="O173" i="9"/>
  <c r="O117" i="9"/>
  <c r="P102" i="9"/>
  <c r="O80" i="9"/>
  <c r="O72" i="9"/>
  <c r="O65" i="9"/>
  <c r="O61" i="9"/>
  <c r="O25" i="9"/>
  <c r="O265" i="9"/>
  <c r="O264" i="9"/>
  <c r="O257" i="9"/>
  <c r="O256" i="9"/>
  <c r="O253" i="9"/>
  <c r="O248" i="9"/>
  <c r="O245" i="9"/>
  <c r="O241" i="9"/>
  <c r="O161" i="9"/>
  <c r="O157" i="9"/>
  <c r="O156" i="9"/>
  <c r="O124" i="9"/>
  <c r="O121" i="9"/>
  <c r="O93" i="9"/>
  <c r="O53" i="9"/>
  <c r="O49" i="9"/>
  <c r="O45" i="9"/>
  <c r="O41" i="9"/>
  <c r="O33" i="9"/>
  <c r="O9" i="9"/>
  <c r="K4" i="2"/>
  <c r="L4" i="2" s="1"/>
  <c r="H4" i="5"/>
  <c r="H4" i="4"/>
  <c r="O501" i="9"/>
  <c r="F504" i="11"/>
  <c r="Q3" i="2"/>
  <c r="M4" i="8"/>
  <c r="M4" i="2" s="1"/>
  <c r="N4" i="2" s="1"/>
  <c r="I4" i="4"/>
  <c r="P310" i="9"/>
  <c r="P450" i="9"/>
  <c r="I4" i="5"/>
  <c r="I27" i="5" l="1"/>
  <c r="L27" i="5" s="1"/>
  <c r="M27" i="5" s="1"/>
  <c r="M27" i="2"/>
  <c r="I51" i="5"/>
  <c r="L51" i="5" s="1"/>
  <c r="M51" i="5" s="1"/>
  <c r="M51" i="2"/>
  <c r="I75" i="5"/>
  <c r="L75" i="5" s="1"/>
  <c r="M75" i="5" s="1"/>
  <c r="M75" i="2"/>
  <c r="I101" i="5"/>
  <c r="L101" i="5" s="1"/>
  <c r="M101" i="5" s="1"/>
  <c r="M101" i="2"/>
  <c r="I125" i="5"/>
  <c r="L125" i="5" s="1"/>
  <c r="M125" i="5" s="1"/>
  <c r="M125" i="2"/>
  <c r="I149" i="5"/>
  <c r="L149" i="5" s="1"/>
  <c r="M149" i="5" s="1"/>
  <c r="M149" i="2"/>
  <c r="I173" i="5"/>
  <c r="L173" i="5" s="1"/>
  <c r="M173" i="5" s="1"/>
  <c r="M173" i="2"/>
  <c r="I197" i="5"/>
  <c r="L197" i="5" s="1"/>
  <c r="M197" i="5" s="1"/>
  <c r="M197" i="2"/>
  <c r="I221" i="5"/>
  <c r="L221" i="5" s="1"/>
  <c r="M221" i="5" s="1"/>
  <c r="M221" i="2"/>
  <c r="I245" i="5"/>
  <c r="L245" i="5" s="1"/>
  <c r="M245" i="5" s="1"/>
  <c r="M245" i="2"/>
  <c r="I269" i="5"/>
  <c r="L269" i="5" s="1"/>
  <c r="M269" i="5" s="1"/>
  <c r="M269" i="2"/>
  <c r="I294" i="5"/>
  <c r="L294" i="5" s="1"/>
  <c r="M294" i="5" s="1"/>
  <c r="M294" i="2"/>
  <c r="I319" i="5"/>
  <c r="L319" i="5" s="1"/>
  <c r="M319" i="5" s="1"/>
  <c r="M319" i="2"/>
  <c r="I343" i="5"/>
  <c r="L343" i="5" s="1"/>
  <c r="M343" i="5" s="1"/>
  <c r="M343" i="2"/>
  <c r="I367" i="5"/>
  <c r="L367" i="5" s="1"/>
  <c r="M367" i="5" s="1"/>
  <c r="M367" i="2"/>
  <c r="I391" i="5"/>
  <c r="L391" i="5" s="1"/>
  <c r="M391" i="5" s="1"/>
  <c r="M391" i="2"/>
  <c r="I415" i="5"/>
  <c r="L415" i="5" s="1"/>
  <c r="M415" i="5" s="1"/>
  <c r="M415" i="2"/>
  <c r="I432" i="5"/>
  <c r="L432" i="5" s="1"/>
  <c r="M432" i="5" s="1"/>
  <c r="M432" i="2"/>
  <c r="I456" i="5"/>
  <c r="L456" i="5" s="1"/>
  <c r="M456" i="5" s="1"/>
  <c r="M456" i="2"/>
  <c r="I480" i="5"/>
  <c r="L480" i="5" s="1"/>
  <c r="M480" i="5" s="1"/>
  <c r="M480" i="2"/>
  <c r="I6" i="5"/>
  <c r="L6" i="5" s="1"/>
  <c r="M6" i="5" s="1"/>
  <c r="M6" i="2"/>
  <c r="I30" i="5"/>
  <c r="L30" i="5" s="1"/>
  <c r="M30" i="5" s="1"/>
  <c r="M30" i="2"/>
  <c r="I46" i="5"/>
  <c r="L46" i="5" s="1"/>
  <c r="M46" i="5" s="1"/>
  <c r="M46" i="2"/>
  <c r="I70" i="5"/>
  <c r="L70" i="5" s="1"/>
  <c r="M70" i="5" s="1"/>
  <c r="M70" i="2"/>
  <c r="I96" i="5"/>
  <c r="L96" i="5" s="1"/>
  <c r="M96" i="5" s="1"/>
  <c r="M96" i="2"/>
  <c r="I120" i="5"/>
  <c r="L120" i="5" s="1"/>
  <c r="M120" i="5" s="1"/>
  <c r="M120" i="2"/>
  <c r="I144" i="5"/>
  <c r="L144" i="5" s="1"/>
  <c r="M144" i="5" s="1"/>
  <c r="M144" i="2"/>
  <c r="I168" i="5"/>
  <c r="L168" i="5" s="1"/>
  <c r="M168" i="5" s="1"/>
  <c r="M168" i="2"/>
  <c r="I192" i="5"/>
  <c r="L192" i="5" s="1"/>
  <c r="M192" i="5" s="1"/>
  <c r="M192" i="2"/>
  <c r="I216" i="5"/>
  <c r="L216" i="5" s="1"/>
  <c r="M216" i="5" s="1"/>
  <c r="M216" i="2"/>
  <c r="I240" i="5"/>
  <c r="L240" i="5" s="1"/>
  <c r="M240" i="5" s="1"/>
  <c r="M240" i="2"/>
  <c r="I256" i="5"/>
  <c r="L256" i="5" s="1"/>
  <c r="M256" i="5" s="1"/>
  <c r="M256" i="2"/>
  <c r="I281" i="5"/>
  <c r="L281" i="5" s="1"/>
  <c r="M281" i="5" s="1"/>
  <c r="M281" i="2"/>
  <c r="I305" i="5"/>
  <c r="L305" i="5" s="1"/>
  <c r="M305" i="5" s="1"/>
  <c r="M305" i="2"/>
  <c r="I330" i="5"/>
  <c r="L330" i="5" s="1"/>
  <c r="M330" i="5" s="1"/>
  <c r="M330" i="2"/>
  <c r="I354" i="5"/>
  <c r="L354" i="5" s="1"/>
  <c r="M354" i="5" s="1"/>
  <c r="M354" i="2"/>
  <c r="I370" i="5"/>
  <c r="L370" i="5" s="1"/>
  <c r="M370" i="5" s="1"/>
  <c r="M370" i="2"/>
  <c r="I394" i="5"/>
  <c r="L394" i="5" s="1"/>
  <c r="M394" i="5" s="1"/>
  <c r="M394" i="2"/>
  <c r="I418" i="5"/>
  <c r="L418" i="5" s="1"/>
  <c r="M418" i="5" s="1"/>
  <c r="M418" i="2"/>
  <c r="I443" i="5"/>
  <c r="L443" i="5" s="1"/>
  <c r="M443" i="5" s="1"/>
  <c r="M443" i="2"/>
  <c r="M467" i="2"/>
  <c r="I467" i="5"/>
  <c r="L467" i="5" s="1"/>
  <c r="M467" i="5" s="1"/>
  <c r="I491" i="5"/>
  <c r="L491" i="5" s="1"/>
  <c r="M491" i="5" s="1"/>
  <c r="M491" i="2"/>
  <c r="I420" i="5"/>
  <c r="L420" i="5" s="1"/>
  <c r="M420" i="5" s="1"/>
  <c r="M420" i="2"/>
  <c r="I5" i="5"/>
  <c r="L5" i="5" s="1"/>
  <c r="M5" i="5" s="1"/>
  <c r="M5" i="2"/>
  <c r="I21" i="5"/>
  <c r="L21" i="5" s="1"/>
  <c r="M21" i="5" s="1"/>
  <c r="M21" i="2"/>
  <c r="I45" i="5"/>
  <c r="L45" i="5" s="1"/>
  <c r="M45" i="5" s="1"/>
  <c r="M45" i="2"/>
  <c r="I69" i="5"/>
  <c r="L69" i="5" s="1"/>
  <c r="M69" i="5" s="1"/>
  <c r="M69" i="2"/>
  <c r="I103" i="5"/>
  <c r="L103" i="5" s="1"/>
  <c r="M103" i="5" s="1"/>
  <c r="M103" i="2"/>
  <c r="I7" i="5"/>
  <c r="L7" i="5" s="1"/>
  <c r="M7" i="5" s="1"/>
  <c r="M7" i="2"/>
  <c r="I23" i="5"/>
  <c r="L23" i="5" s="1"/>
  <c r="M23" i="5" s="1"/>
  <c r="M23" i="2"/>
  <c r="I9" i="5"/>
  <c r="L9" i="5" s="1"/>
  <c r="M9" i="5" s="1"/>
  <c r="M9" i="2"/>
  <c r="I17" i="5"/>
  <c r="L17" i="5" s="1"/>
  <c r="M17" i="5" s="1"/>
  <c r="M17" i="2"/>
  <c r="I25" i="5"/>
  <c r="L25" i="5" s="1"/>
  <c r="M25" i="5" s="1"/>
  <c r="M25" i="2"/>
  <c r="I33" i="5"/>
  <c r="L33" i="5" s="1"/>
  <c r="M33" i="5" s="1"/>
  <c r="M33" i="2"/>
  <c r="I41" i="5"/>
  <c r="L41" i="5" s="1"/>
  <c r="M41" i="5" s="1"/>
  <c r="M41" i="2"/>
  <c r="I49" i="5"/>
  <c r="L49" i="5" s="1"/>
  <c r="M49" i="5" s="1"/>
  <c r="M49" i="2"/>
  <c r="I57" i="5"/>
  <c r="L57" i="5" s="1"/>
  <c r="M57" i="5" s="1"/>
  <c r="M57" i="2"/>
  <c r="I65" i="5"/>
  <c r="L65" i="5" s="1"/>
  <c r="M65" i="5" s="1"/>
  <c r="M65" i="2"/>
  <c r="I73" i="5"/>
  <c r="L73" i="5" s="1"/>
  <c r="M73" i="5" s="1"/>
  <c r="M73" i="2"/>
  <c r="I82" i="5"/>
  <c r="L82" i="5" s="1"/>
  <c r="M82" i="5" s="1"/>
  <c r="M82" i="2"/>
  <c r="I91" i="5"/>
  <c r="L91" i="5" s="1"/>
  <c r="M91" i="5" s="1"/>
  <c r="M91" i="2"/>
  <c r="I99" i="5"/>
  <c r="L99" i="5" s="1"/>
  <c r="M99" i="5" s="1"/>
  <c r="M99" i="2"/>
  <c r="I107" i="5"/>
  <c r="L107" i="5" s="1"/>
  <c r="M107" i="5" s="1"/>
  <c r="M107" i="2"/>
  <c r="I115" i="5"/>
  <c r="L115" i="5" s="1"/>
  <c r="M115" i="5" s="1"/>
  <c r="M115" i="2"/>
  <c r="I123" i="5"/>
  <c r="L123" i="5" s="1"/>
  <c r="M123" i="5" s="1"/>
  <c r="M123" i="2"/>
  <c r="I131" i="5"/>
  <c r="L131" i="5" s="1"/>
  <c r="M131" i="5" s="1"/>
  <c r="M131" i="2"/>
  <c r="I139" i="5"/>
  <c r="L139" i="5" s="1"/>
  <c r="M139" i="5" s="1"/>
  <c r="M139" i="2"/>
  <c r="I147" i="5"/>
  <c r="L147" i="5" s="1"/>
  <c r="M147" i="5" s="1"/>
  <c r="M147" i="2"/>
  <c r="I155" i="5"/>
  <c r="L155" i="5" s="1"/>
  <c r="M155" i="5" s="1"/>
  <c r="M155" i="2"/>
  <c r="I163" i="5"/>
  <c r="L163" i="5" s="1"/>
  <c r="M163" i="5" s="1"/>
  <c r="M163" i="2"/>
  <c r="I171" i="5"/>
  <c r="L171" i="5" s="1"/>
  <c r="M171" i="5" s="1"/>
  <c r="M171" i="2"/>
  <c r="I179" i="5"/>
  <c r="L179" i="5" s="1"/>
  <c r="M179" i="5" s="1"/>
  <c r="M179" i="2"/>
  <c r="I187" i="5"/>
  <c r="L187" i="5" s="1"/>
  <c r="M187" i="5" s="1"/>
  <c r="M187" i="2"/>
  <c r="I195" i="5"/>
  <c r="L195" i="5" s="1"/>
  <c r="M195" i="5" s="1"/>
  <c r="M195" i="2"/>
  <c r="I203" i="5"/>
  <c r="L203" i="5" s="1"/>
  <c r="M203" i="5" s="1"/>
  <c r="M203" i="2"/>
  <c r="I211" i="5"/>
  <c r="L211" i="5" s="1"/>
  <c r="M211" i="5" s="1"/>
  <c r="M211" i="2"/>
  <c r="I219" i="5"/>
  <c r="L219" i="5" s="1"/>
  <c r="M219" i="5" s="1"/>
  <c r="M219" i="2"/>
  <c r="I227" i="5"/>
  <c r="L227" i="5" s="1"/>
  <c r="M227" i="5" s="1"/>
  <c r="M227" i="2"/>
  <c r="I235" i="5"/>
  <c r="L235" i="5" s="1"/>
  <c r="M235" i="5" s="1"/>
  <c r="M235" i="2"/>
  <c r="I243" i="5"/>
  <c r="L243" i="5" s="1"/>
  <c r="M243" i="5" s="1"/>
  <c r="M243" i="2"/>
  <c r="I251" i="5"/>
  <c r="L251" i="5" s="1"/>
  <c r="M251" i="5" s="1"/>
  <c r="M251" i="2"/>
  <c r="I259" i="5"/>
  <c r="L259" i="5" s="1"/>
  <c r="M259" i="5" s="1"/>
  <c r="M259" i="2"/>
  <c r="I267" i="5"/>
  <c r="L267" i="5" s="1"/>
  <c r="M267" i="5" s="1"/>
  <c r="M267" i="2"/>
  <c r="I275" i="5"/>
  <c r="L275" i="5" s="1"/>
  <c r="M275" i="5" s="1"/>
  <c r="M275" i="2"/>
  <c r="I284" i="5"/>
  <c r="L284" i="5" s="1"/>
  <c r="M284" i="5" s="1"/>
  <c r="M284" i="2"/>
  <c r="I292" i="5"/>
  <c r="L292" i="5" s="1"/>
  <c r="M292" i="5" s="1"/>
  <c r="M292" i="2"/>
  <c r="I300" i="5"/>
  <c r="L300" i="5" s="1"/>
  <c r="M300" i="5" s="1"/>
  <c r="M300" i="2"/>
  <c r="I308" i="5"/>
  <c r="L308" i="5" s="1"/>
  <c r="M308" i="5" s="1"/>
  <c r="M308" i="2"/>
  <c r="I316" i="5"/>
  <c r="L316" i="5" s="1"/>
  <c r="M316" i="5" s="1"/>
  <c r="M316" i="2"/>
  <c r="I325" i="5"/>
  <c r="L325" i="5" s="1"/>
  <c r="M325" i="5" s="1"/>
  <c r="M325" i="2"/>
  <c r="I333" i="5"/>
  <c r="L333" i="5" s="1"/>
  <c r="M333" i="5" s="1"/>
  <c r="M333" i="2"/>
  <c r="I341" i="5"/>
  <c r="L341" i="5" s="1"/>
  <c r="M341" i="5" s="1"/>
  <c r="M341" i="2"/>
  <c r="I349" i="5"/>
  <c r="L349" i="5" s="1"/>
  <c r="M349" i="5" s="1"/>
  <c r="M349" i="2"/>
  <c r="I357" i="5"/>
  <c r="L357" i="5" s="1"/>
  <c r="M357" i="5" s="1"/>
  <c r="M357" i="2"/>
  <c r="I365" i="5"/>
  <c r="L365" i="5" s="1"/>
  <c r="M365" i="5" s="1"/>
  <c r="M365" i="2"/>
  <c r="I373" i="5"/>
  <c r="L373" i="5" s="1"/>
  <c r="M373" i="5" s="1"/>
  <c r="M373" i="2"/>
  <c r="I381" i="5"/>
  <c r="L381" i="5" s="1"/>
  <c r="M381" i="5" s="1"/>
  <c r="M381" i="2"/>
  <c r="I389" i="5"/>
  <c r="L389" i="5" s="1"/>
  <c r="M389" i="5" s="1"/>
  <c r="M389" i="2"/>
  <c r="I397" i="5"/>
  <c r="L397" i="5" s="1"/>
  <c r="M397" i="5" s="1"/>
  <c r="M397" i="2"/>
  <c r="I405" i="5"/>
  <c r="L405" i="5" s="1"/>
  <c r="M405" i="5" s="1"/>
  <c r="M405" i="2"/>
  <c r="I413" i="5"/>
  <c r="L413" i="5" s="1"/>
  <c r="M413" i="5" s="1"/>
  <c r="M413" i="2"/>
  <c r="I422" i="5"/>
  <c r="L422" i="5" s="1"/>
  <c r="M422" i="5" s="1"/>
  <c r="M422" i="2"/>
  <c r="I430" i="5"/>
  <c r="L430" i="5" s="1"/>
  <c r="M430" i="5" s="1"/>
  <c r="M430" i="2"/>
  <c r="M438" i="2"/>
  <c r="I438" i="5"/>
  <c r="L438" i="5" s="1"/>
  <c r="M438" i="5" s="1"/>
  <c r="I446" i="5"/>
  <c r="L446" i="5" s="1"/>
  <c r="M446" i="5" s="1"/>
  <c r="M446" i="2"/>
  <c r="M454" i="2"/>
  <c r="I454" i="5"/>
  <c r="L454" i="5" s="1"/>
  <c r="M454" i="5" s="1"/>
  <c r="I462" i="5"/>
  <c r="L462" i="5" s="1"/>
  <c r="M462" i="5" s="1"/>
  <c r="M462" i="2"/>
  <c r="M470" i="2"/>
  <c r="I470" i="5"/>
  <c r="L470" i="5" s="1"/>
  <c r="M470" i="5" s="1"/>
  <c r="I478" i="5"/>
  <c r="L478" i="5" s="1"/>
  <c r="M478" i="5" s="1"/>
  <c r="M478" i="2"/>
  <c r="I486" i="5"/>
  <c r="L486" i="5" s="1"/>
  <c r="M486" i="5" s="1"/>
  <c r="M486" i="2"/>
  <c r="I494" i="5"/>
  <c r="L494" i="5" s="1"/>
  <c r="M494" i="5" s="1"/>
  <c r="M494" i="2"/>
  <c r="M502" i="2"/>
  <c r="I502" i="5"/>
  <c r="L502" i="5" s="1"/>
  <c r="M502" i="5" s="1"/>
  <c r="I12" i="5"/>
  <c r="L12" i="5" s="1"/>
  <c r="M12" i="5" s="1"/>
  <c r="M12" i="2"/>
  <c r="I20" i="5"/>
  <c r="L20" i="5" s="1"/>
  <c r="M20" i="5" s="1"/>
  <c r="M20" i="2"/>
  <c r="I28" i="5"/>
  <c r="L28" i="5" s="1"/>
  <c r="M28" i="5" s="1"/>
  <c r="M28" i="2"/>
  <c r="I36" i="5"/>
  <c r="L36" i="5" s="1"/>
  <c r="M36" i="5" s="1"/>
  <c r="M36" i="2"/>
  <c r="I44" i="5"/>
  <c r="L44" i="5" s="1"/>
  <c r="M44" i="5" s="1"/>
  <c r="M44" i="2"/>
  <c r="I52" i="5"/>
  <c r="L52" i="5" s="1"/>
  <c r="M52" i="5" s="1"/>
  <c r="M52" i="2"/>
  <c r="I60" i="5"/>
  <c r="L60" i="5" s="1"/>
  <c r="M60" i="5" s="1"/>
  <c r="M60" i="2"/>
  <c r="I68" i="5"/>
  <c r="L68" i="5" s="1"/>
  <c r="M68" i="5" s="1"/>
  <c r="M68" i="2"/>
  <c r="I76" i="5"/>
  <c r="L76" i="5" s="1"/>
  <c r="M76" i="5" s="1"/>
  <c r="M76" i="2"/>
  <c r="I86" i="5"/>
  <c r="L86" i="5" s="1"/>
  <c r="M86" i="5" s="1"/>
  <c r="M86" i="2"/>
  <c r="I94" i="5"/>
  <c r="L94" i="5" s="1"/>
  <c r="M94" i="5" s="1"/>
  <c r="M94" i="2"/>
  <c r="I102" i="5"/>
  <c r="L102" i="5" s="1"/>
  <c r="M102" i="5" s="1"/>
  <c r="M102" i="2"/>
  <c r="I110" i="5"/>
  <c r="L110" i="5" s="1"/>
  <c r="M110" i="5" s="1"/>
  <c r="M110" i="2"/>
  <c r="I118" i="5"/>
  <c r="L118" i="5" s="1"/>
  <c r="M118" i="5" s="1"/>
  <c r="M118" i="2"/>
  <c r="I126" i="5"/>
  <c r="L126" i="5" s="1"/>
  <c r="M126" i="5" s="1"/>
  <c r="M126" i="2"/>
  <c r="I134" i="5"/>
  <c r="L134" i="5" s="1"/>
  <c r="M134" i="5" s="1"/>
  <c r="M134" i="2"/>
  <c r="I142" i="5"/>
  <c r="L142" i="5" s="1"/>
  <c r="M142" i="5" s="1"/>
  <c r="M142" i="2"/>
  <c r="I150" i="5"/>
  <c r="L150" i="5" s="1"/>
  <c r="M150" i="5" s="1"/>
  <c r="M150" i="2"/>
  <c r="I158" i="5"/>
  <c r="L158" i="5" s="1"/>
  <c r="M158" i="5" s="1"/>
  <c r="M158" i="2"/>
  <c r="I166" i="5"/>
  <c r="L166" i="5" s="1"/>
  <c r="M166" i="5" s="1"/>
  <c r="M166" i="2"/>
  <c r="I174" i="5"/>
  <c r="L174" i="5" s="1"/>
  <c r="M174" i="5" s="1"/>
  <c r="M174" i="2"/>
  <c r="I182" i="5"/>
  <c r="L182" i="5" s="1"/>
  <c r="M182" i="5" s="1"/>
  <c r="M182" i="2"/>
  <c r="I190" i="5"/>
  <c r="L190" i="5" s="1"/>
  <c r="M190" i="5" s="1"/>
  <c r="M190" i="2"/>
  <c r="I198" i="5"/>
  <c r="L198" i="5" s="1"/>
  <c r="M198" i="5" s="1"/>
  <c r="M198" i="2"/>
  <c r="I206" i="5"/>
  <c r="L206" i="5" s="1"/>
  <c r="M206" i="5" s="1"/>
  <c r="M206" i="2"/>
  <c r="I214" i="5"/>
  <c r="L214" i="5" s="1"/>
  <c r="M214" i="5" s="1"/>
  <c r="M214" i="2"/>
  <c r="I222" i="5"/>
  <c r="L222" i="5" s="1"/>
  <c r="M222" i="5" s="1"/>
  <c r="M222" i="2"/>
  <c r="I230" i="5"/>
  <c r="L230" i="5" s="1"/>
  <c r="M230" i="5" s="1"/>
  <c r="M230" i="2"/>
  <c r="I238" i="5"/>
  <c r="L238" i="5" s="1"/>
  <c r="M238" i="5" s="1"/>
  <c r="M238" i="2"/>
  <c r="I246" i="5"/>
  <c r="L246" i="5" s="1"/>
  <c r="M246" i="5" s="1"/>
  <c r="M246" i="2"/>
  <c r="I254" i="5"/>
  <c r="L254" i="5" s="1"/>
  <c r="M254" i="5" s="1"/>
  <c r="M254" i="2"/>
  <c r="I262" i="5"/>
  <c r="L262" i="5" s="1"/>
  <c r="M262" i="5" s="1"/>
  <c r="M262" i="2"/>
  <c r="I270" i="5"/>
  <c r="L270" i="5" s="1"/>
  <c r="M270" i="5" s="1"/>
  <c r="M270" i="2"/>
  <c r="I279" i="5"/>
  <c r="L279" i="5" s="1"/>
  <c r="M279" i="5" s="1"/>
  <c r="M279" i="2"/>
  <c r="I287" i="5"/>
  <c r="L287" i="5" s="1"/>
  <c r="M287" i="5" s="1"/>
  <c r="M287" i="2"/>
  <c r="I295" i="5"/>
  <c r="L295" i="5" s="1"/>
  <c r="M295" i="5" s="1"/>
  <c r="M295" i="2"/>
  <c r="I303" i="5"/>
  <c r="L303" i="5" s="1"/>
  <c r="M303" i="5" s="1"/>
  <c r="M303" i="2"/>
  <c r="I311" i="5"/>
  <c r="L311" i="5" s="1"/>
  <c r="M311" i="5" s="1"/>
  <c r="M311" i="2"/>
  <c r="I320" i="5"/>
  <c r="L320" i="5" s="1"/>
  <c r="M320" i="5" s="1"/>
  <c r="M320" i="2"/>
  <c r="I328" i="5"/>
  <c r="L328" i="5" s="1"/>
  <c r="M328" i="5" s="1"/>
  <c r="M328" i="2"/>
  <c r="I336" i="5"/>
  <c r="L336" i="5" s="1"/>
  <c r="M336" i="5" s="1"/>
  <c r="M336" i="2"/>
  <c r="I344" i="5"/>
  <c r="L344" i="5" s="1"/>
  <c r="M344" i="5" s="1"/>
  <c r="M344" i="2"/>
  <c r="I352" i="5"/>
  <c r="L352" i="5" s="1"/>
  <c r="M352" i="5" s="1"/>
  <c r="M352" i="2"/>
  <c r="I360" i="5"/>
  <c r="L360" i="5" s="1"/>
  <c r="M360" i="5" s="1"/>
  <c r="M360" i="2"/>
  <c r="I368" i="5"/>
  <c r="L368" i="5" s="1"/>
  <c r="M368" i="5" s="1"/>
  <c r="M368" i="2"/>
  <c r="I376" i="5"/>
  <c r="L376" i="5" s="1"/>
  <c r="M376" i="5" s="1"/>
  <c r="M376" i="2"/>
  <c r="I384" i="5"/>
  <c r="L384" i="5" s="1"/>
  <c r="M384" i="5" s="1"/>
  <c r="M384" i="2"/>
  <c r="I392" i="5"/>
  <c r="L392" i="5" s="1"/>
  <c r="M392" i="5" s="1"/>
  <c r="M392" i="2"/>
  <c r="I400" i="5"/>
  <c r="L400" i="5" s="1"/>
  <c r="M400" i="5" s="1"/>
  <c r="M400" i="2"/>
  <c r="I408" i="5"/>
  <c r="L408" i="5" s="1"/>
  <c r="M408" i="5" s="1"/>
  <c r="M408" i="2"/>
  <c r="I416" i="5"/>
  <c r="L416" i="5" s="1"/>
  <c r="M416" i="5" s="1"/>
  <c r="M416" i="2"/>
  <c r="I425" i="5"/>
  <c r="L425" i="5" s="1"/>
  <c r="M425" i="5" s="1"/>
  <c r="M425" i="2"/>
  <c r="I433" i="5"/>
  <c r="L433" i="5" s="1"/>
  <c r="M433" i="5" s="1"/>
  <c r="M433" i="2"/>
  <c r="I441" i="5"/>
  <c r="L441" i="5" s="1"/>
  <c r="M441" i="5" s="1"/>
  <c r="M441" i="2"/>
  <c r="I449" i="5"/>
  <c r="L449" i="5" s="1"/>
  <c r="M449" i="5" s="1"/>
  <c r="M449" i="2"/>
  <c r="I457" i="5"/>
  <c r="L457" i="5" s="1"/>
  <c r="M457" i="5" s="1"/>
  <c r="M457" i="2"/>
  <c r="I465" i="5"/>
  <c r="L465" i="5" s="1"/>
  <c r="M465" i="5" s="1"/>
  <c r="M465" i="2"/>
  <c r="I473" i="5"/>
  <c r="L473" i="5" s="1"/>
  <c r="M473" i="5" s="1"/>
  <c r="M473" i="2"/>
  <c r="I481" i="5"/>
  <c r="L481" i="5" s="1"/>
  <c r="M481" i="5" s="1"/>
  <c r="M481" i="2"/>
  <c r="I489" i="5"/>
  <c r="L489" i="5" s="1"/>
  <c r="M489" i="5" s="1"/>
  <c r="M489" i="2"/>
  <c r="I497" i="5"/>
  <c r="L497" i="5" s="1"/>
  <c r="M497" i="5" s="1"/>
  <c r="M497" i="2"/>
  <c r="I85" i="5"/>
  <c r="L85" i="5" s="1"/>
  <c r="M85" i="5" s="1"/>
  <c r="M85" i="2"/>
  <c r="I276" i="5"/>
  <c r="L276" i="5" s="1"/>
  <c r="M276" i="5" s="1"/>
  <c r="M276" i="2"/>
  <c r="I11" i="5"/>
  <c r="L11" i="5" s="1"/>
  <c r="M11" i="5" s="1"/>
  <c r="M11" i="2"/>
  <c r="I35" i="5"/>
  <c r="L35" i="5" s="1"/>
  <c r="M35" i="5" s="1"/>
  <c r="M35" i="2"/>
  <c r="I59" i="5"/>
  <c r="L59" i="5" s="1"/>
  <c r="M59" i="5" s="1"/>
  <c r="M59" i="2"/>
  <c r="I84" i="5"/>
  <c r="L84" i="5" s="1"/>
  <c r="M84" i="5" s="1"/>
  <c r="M84" i="2"/>
  <c r="I109" i="5"/>
  <c r="L109" i="5" s="1"/>
  <c r="M109" i="5" s="1"/>
  <c r="M109" i="2"/>
  <c r="I133" i="5"/>
  <c r="L133" i="5" s="1"/>
  <c r="M133" i="5" s="1"/>
  <c r="M133" i="2"/>
  <c r="I157" i="5"/>
  <c r="L157" i="5" s="1"/>
  <c r="M157" i="5" s="1"/>
  <c r="M157" i="2"/>
  <c r="I181" i="5"/>
  <c r="L181" i="5" s="1"/>
  <c r="M181" i="5" s="1"/>
  <c r="M181" i="2"/>
  <c r="I205" i="5"/>
  <c r="L205" i="5" s="1"/>
  <c r="M205" i="5" s="1"/>
  <c r="M205" i="2"/>
  <c r="I229" i="5"/>
  <c r="L229" i="5" s="1"/>
  <c r="M229" i="5" s="1"/>
  <c r="M229" i="2"/>
  <c r="I253" i="5"/>
  <c r="L253" i="5" s="1"/>
  <c r="M253" i="5" s="1"/>
  <c r="M253" i="2"/>
  <c r="I278" i="5"/>
  <c r="L278" i="5" s="1"/>
  <c r="M278" i="5" s="1"/>
  <c r="M278" i="2"/>
  <c r="I302" i="5"/>
  <c r="L302" i="5" s="1"/>
  <c r="M302" i="5" s="1"/>
  <c r="M302" i="2"/>
  <c r="I327" i="5"/>
  <c r="L327" i="5" s="1"/>
  <c r="M327" i="5" s="1"/>
  <c r="M327" i="2"/>
  <c r="I351" i="5"/>
  <c r="L351" i="5" s="1"/>
  <c r="M351" i="5" s="1"/>
  <c r="M351" i="2"/>
  <c r="I375" i="5"/>
  <c r="L375" i="5" s="1"/>
  <c r="M375" i="5" s="1"/>
  <c r="M375" i="2"/>
  <c r="I407" i="5"/>
  <c r="L407" i="5" s="1"/>
  <c r="M407" i="5" s="1"/>
  <c r="M407" i="2"/>
  <c r="I440" i="5"/>
  <c r="L440" i="5" s="1"/>
  <c r="M440" i="5" s="1"/>
  <c r="M440" i="2"/>
  <c r="I464" i="5"/>
  <c r="L464" i="5" s="1"/>
  <c r="M464" i="5" s="1"/>
  <c r="M464" i="2"/>
  <c r="I488" i="5"/>
  <c r="L488" i="5" s="1"/>
  <c r="M488" i="5" s="1"/>
  <c r="M488" i="2"/>
  <c r="I14" i="5"/>
  <c r="L14" i="5" s="1"/>
  <c r="M14" i="5" s="1"/>
  <c r="M14" i="2"/>
  <c r="I38" i="5"/>
  <c r="L38" i="5" s="1"/>
  <c r="M38" i="5" s="1"/>
  <c r="M38" i="2"/>
  <c r="I62" i="5"/>
  <c r="L62" i="5" s="1"/>
  <c r="M62" i="5" s="1"/>
  <c r="M62" i="2"/>
  <c r="I88" i="5"/>
  <c r="L88" i="5" s="1"/>
  <c r="M88" i="5" s="1"/>
  <c r="M88" i="2"/>
  <c r="I104" i="5"/>
  <c r="L104" i="5" s="1"/>
  <c r="M104" i="5" s="1"/>
  <c r="M104" i="2"/>
  <c r="I128" i="5"/>
  <c r="L128" i="5" s="1"/>
  <c r="M128" i="5" s="1"/>
  <c r="M128" i="2"/>
  <c r="I152" i="5"/>
  <c r="L152" i="5" s="1"/>
  <c r="M152" i="5" s="1"/>
  <c r="M152" i="2"/>
  <c r="I176" i="5"/>
  <c r="L176" i="5" s="1"/>
  <c r="M176" i="5" s="1"/>
  <c r="M176" i="2"/>
  <c r="I200" i="5"/>
  <c r="L200" i="5" s="1"/>
  <c r="M200" i="5" s="1"/>
  <c r="M200" i="2"/>
  <c r="I224" i="5"/>
  <c r="L224" i="5" s="1"/>
  <c r="M224" i="5" s="1"/>
  <c r="M224" i="2"/>
  <c r="I248" i="5"/>
  <c r="L248" i="5" s="1"/>
  <c r="M248" i="5" s="1"/>
  <c r="M248" i="2"/>
  <c r="I272" i="5"/>
  <c r="L272" i="5" s="1"/>
  <c r="M272" i="5" s="1"/>
  <c r="M272" i="2"/>
  <c r="I297" i="5"/>
  <c r="L297" i="5" s="1"/>
  <c r="M297" i="5" s="1"/>
  <c r="M297" i="2"/>
  <c r="I322" i="5"/>
  <c r="L322" i="5" s="1"/>
  <c r="M322" i="5" s="1"/>
  <c r="M322" i="2"/>
  <c r="I338" i="5"/>
  <c r="L338" i="5" s="1"/>
  <c r="M338" i="5" s="1"/>
  <c r="M338" i="2"/>
  <c r="I362" i="5"/>
  <c r="L362" i="5" s="1"/>
  <c r="M362" i="5" s="1"/>
  <c r="M362" i="2"/>
  <c r="I378" i="5"/>
  <c r="L378" i="5" s="1"/>
  <c r="M378" i="5" s="1"/>
  <c r="M378" i="2"/>
  <c r="I402" i="5"/>
  <c r="L402" i="5" s="1"/>
  <c r="M402" i="5" s="1"/>
  <c r="M402" i="2"/>
  <c r="M427" i="2"/>
  <c r="I427" i="5"/>
  <c r="L427" i="5" s="1"/>
  <c r="M427" i="5" s="1"/>
  <c r="M451" i="2"/>
  <c r="I451" i="5"/>
  <c r="L451" i="5" s="1"/>
  <c r="M451" i="5" s="1"/>
  <c r="I475" i="5"/>
  <c r="L475" i="5" s="1"/>
  <c r="M475" i="5" s="1"/>
  <c r="M475" i="2"/>
  <c r="M499" i="2"/>
  <c r="I499" i="5"/>
  <c r="L499" i="5" s="1"/>
  <c r="M499" i="5" s="1"/>
  <c r="I29" i="5"/>
  <c r="L29" i="5" s="1"/>
  <c r="M29" i="5" s="1"/>
  <c r="M29" i="2"/>
  <c r="I53" i="5"/>
  <c r="L53" i="5" s="1"/>
  <c r="M53" i="5" s="1"/>
  <c r="M53" i="2"/>
  <c r="I77" i="5"/>
  <c r="L77" i="5" s="1"/>
  <c r="M77" i="5" s="1"/>
  <c r="M77" i="2"/>
  <c r="I95" i="5"/>
  <c r="L95" i="5" s="1"/>
  <c r="M95" i="5" s="1"/>
  <c r="M95" i="2"/>
  <c r="I119" i="5"/>
  <c r="L119" i="5" s="1"/>
  <c r="M119" i="5" s="1"/>
  <c r="M119" i="2"/>
  <c r="I127" i="5"/>
  <c r="L127" i="5" s="1"/>
  <c r="M127" i="5" s="1"/>
  <c r="M127" i="2"/>
  <c r="I135" i="5"/>
  <c r="L135" i="5" s="1"/>
  <c r="M135" i="5" s="1"/>
  <c r="M135" i="2"/>
  <c r="I143" i="5"/>
  <c r="L143" i="5" s="1"/>
  <c r="M143" i="5" s="1"/>
  <c r="M143" i="2"/>
  <c r="I151" i="5"/>
  <c r="L151" i="5" s="1"/>
  <c r="M151" i="5" s="1"/>
  <c r="M151" i="2"/>
  <c r="I159" i="5"/>
  <c r="L159" i="5" s="1"/>
  <c r="M159" i="5" s="1"/>
  <c r="M159" i="2"/>
  <c r="I167" i="5"/>
  <c r="L167" i="5" s="1"/>
  <c r="M167" i="5" s="1"/>
  <c r="M167" i="2"/>
  <c r="I175" i="5"/>
  <c r="L175" i="5" s="1"/>
  <c r="M175" i="5" s="1"/>
  <c r="M175" i="2"/>
  <c r="I183" i="5"/>
  <c r="L183" i="5" s="1"/>
  <c r="M183" i="5" s="1"/>
  <c r="M183" i="2"/>
  <c r="I191" i="5"/>
  <c r="L191" i="5" s="1"/>
  <c r="M191" i="5" s="1"/>
  <c r="M191" i="2"/>
  <c r="I199" i="5"/>
  <c r="L199" i="5" s="1"/>
  <c r="M199" i="5" s="1"/>
  <c r="M199" i="2"/>
  <c r="I207" i="5"/>
  <c r="L207" i="5" s="1"/>
  <c r="M207" i="5" s="1"/>
  <c r="M207" i="2"/>
  <c r="I215" i="5"/>
  <c r="L215" i="5" s="1"/>
  <c r="M215" i="5" s="1"/>
  <c r="M215" i="2"/>
  <c r="I223" i="5"/>
  <c r="L223" i="5" s="1"/>
  <c r="M223" i="5" s="1"/>
  <c r="M223" i="2"/>
  <c r="I231" i="5"/>
  <c r="L231" i="5" s="1"/>
  <c r="M231" i="5" s="1"/>
  <c r="M231" i="2"/>
  <c r="I239" i="5"/>
  <c r="L239" i="5" s="1"/>
  <c r="M239" i="5" s="1"/>
  <c r="M239" i="2"/>
  <c r="I247" i="5"/>
  <c r="L247" i="5" s="1"/>
  <c r="M247" i="5" s="1"/>
  <c r="M247" i="2"/>
  <c r="I255" i="5"/>
  <c r="L255" i="5" s="1"/>
  <c r="M255" i="5" s="1"/>
  <c r="M255" i="2"/>
  <c r="I263" i="5"/>
  <c r="L263" i="5" s="1"/>
  <c r="M263" i="5" s="1"/>
  <c r="M263" i="2"/>
  <c r="I271" i="5"/>
  <c r="L271" i="5" s="1"/>
  <c r="M271" i="5" s="1"/>
  <c r="M271" i="2"/>
  <c r="I280" i="5"/>
  <c r="L280" i="5" s="1"/>
  <c r="M280" i="5" s="1"/>
  <c r="M280" i="2"/>
  <c r="I288" i="5"/>
  <c r="L288" i="5" s="1"/>
  <c r="M288" i="5" s="1"/>
  <c r="M288" i="2"/>
  <c r="I296" i="5"/>
  <c r="L296" i="5" s="1"/>
  <c r="M296" i="5" s="1"/>
  <c r="M296" i="2"/>
  <c r="I304" i="5"/>
  <c r="L304" i="5" s="1"/>
  <c r="M304" i="5" s="1"/>
  <c r="M304" i="2"/>
  <c r="I312" i="5"/>
  <c r="L312" i="5" s="1"/>
  <c r="M312" i="5" s="1"/>
  <c r="M312" i="2"/>
  <c r="I321" i="5"/>
  <c r="L321" i="5" s="1"/>
  <c r="M321" i="5" s="1"/>
  <c r="M321" i="2"/>
  <c r="I329" i="5"/>
  <c r="L329" i="5" s="1"/>
  <c r="M329" i="5" s="1"/>
  <c r="M329" i="2"/>
  <c r="I337" i="5"/>
  <c r="L337" i="5" s="1"/>
  <c r="M337" i="5" s="1"/>
  <c r="M337" i="2"/>
  <c r="I345" i="5"/>
  <c r="L345" i="5" s="1"/>
  <c r="M345" i="5" s="1"/>
  <c r="M345" i="2"/>
  <c r="I353" i="5"/>
  <c r="L353" i="5" s="1"/>
  <c r="M353" i="5" s="1"/>
  <c r="M353" i="2"/>
  <c r="I361" i="5"/>
  <c r="L361" i="5" s="1"/>
  <c r="M361" i="5" s="1"/>
  <c r="M361" i="2"/>
  <c r="I369" i="5"/>
  <c r="L369" i="5" s="1"/>
  <c r="M369" i="5" s="1"/>
  <c r="M369" i="2"/>
  <c r="I377" i="5"/>
  <c r="L377" i="5" s="1"/>
  <c r="M377" i="5" s="1"/>
  <c r="M377" i="2"/>
  <c r="I385" i="5"/>
  <c r="L385" i="5" s="1"/>
  <c r="M385" i="5" s="1"/>
  <c r="M385" i="2"/>
  <c r="I393" i="5"/>
  <c r="L393" i="5" s="1"/>
  <c r="M393" i="5" s="1"/>
  <c r="M393" i="2"/>
  <c r="I401" i="5"/>
  <c r="L401" i="5" s="1"/>
  <c r="M401" i="5" s="1"/>
  <c r="M401" i="2"/>
  <c r="I409" i="5"/>
  <c r="L409" i="5" s="1"/>
  <c r="M409" i="5" s="1"/>
  <c r="M409" i="2"/>
  <c r="I417" i="5"/>
  <c r="L417" i="5" s="1"/>
  <c r="M417" i="5" s="1"/>
  <c r="M417" i="2"/>
  <c r="I426" i="5"/>
  <c r="L426" i="5" s="1"/>
  <c r="M426" i="5" s="1"/>
  <c r="M426" i="2"/>
  <c r="I434" i="5"/>
  <c r="L434" i="5" s="1"/>
  <c r="M434" i="5" s="1"/>
  <c r="M434" i="2"/>
  <c r="I442" i="5"/>
  <c r="L442" i="5" s="1"/>
  <c r="M442" i="5" s="1"/>
  <c r="M442" i="2"/>
  <c r="I450" i="5"/>
  <c r="L450" i="5" s="1"/>
  <c r="M450" i="5" s="1"/>
  <c r="M450" i="2"/>
  <c r="I458" i="5"/>
  <c r="L458" i="5" s="1"/>
  <c r="M458" i="5" s="1"/>
  <c r="M458" i="2"/>
  <c r="I466" i="5"/>
  <c r="L466" i="5" s="1"/>
  <c r="M466" i="5" s="1"/>
  <c r="M466" i="2"/>
  <c r="I474" i="5"/>
  <c r="L474" i="5" s="1"/>
  <c r="M474" i="5" s="1"/>
  <c r="M474" i="2"/>
  <c r="I482" i="5"/>
  <c r="L482" i="5" s="1"/>
  <c r="M482" i="5" s="1"/>
  <c r="M482" i="2"/>
  <c r="I490" i="5"/>
  <c r="L490" i="5" s="1"/>
  <c r="M490" i="5" s="1"/>
  <c r="M490" i="2"/>
  <c r="I498" i="5"/>
  <c r="L498" i="5" s="1"/>
  <c r="M498" i="5" s="1"/>
  <c r="M498" i="2"/>
  <c r="I8" i="5"/>
  <c r="L8" i="5" s="1"/>
  <c r="M8" i="5" s="1"/>
  <c r="M8" i="2"/>
  <c r="I16" i="5"/>
  <c r="L16" i="5" s="1"/>
  <c r="M16" i="5" s="1"/>
  <c r="M16" i="2"/>
  <c r="I24" i="5"/>
  <c r="L24" i="5" s="1"/>
  <c r="M24" i="5" s="1"/>
  <c r="M24" i="2"/>
  <c r="I32" i="5"/>
  <c r="L32" i="5" s="1"/>
  <c r="M32" i="5" s="1"/>
  <c r="M32" i="2"/>
  <c r="I40" i="5"/>
  <c r="L40" i="5" s="1"/>
  <c r="M40" i="5" s="1"/>
  <c r="M40" i="2"/>
  <c r="I48" i="5"/>
  <c r="L48" i="5" s="1"/>
  <c r="M48" i="5" s="1"/>
  <c r="M48" i="2"/>
  <c r="I56" i="5"/>
  <c r="L56" i="5" s="1"/>
  <c r="M56" i="5" s="1"/>
  <c r="M56" i="2"/>
  <c r="I64" i="5"/>
  <c r="L64" i="5" s="1"/>
  <c r="M64" i="5" s="1"/>
  <c r="M64" i="2"/>
  <c r="I72" i="5"/>
  <c r="L72" i="5" s="1"/>
  <c r="M72" i="5" s="1"/>
  <c r="M72" i="2"/>
  <c r="I81" i="5"/>
  <c r="L81" i="5" s="1"/>
  <c r="M81" i="5" s="1"/>
  <c r="M81" i="2"/>
  <c r="I90" i="5"/>
  <c r="L90" i="5" s="1"/>
  <c r="M90" i="5" s="1"/>
  <c r="M90" i="2"/>
  <c r="I98" i="5"/>
  <c r="L98" i="5" s="1"/>
  <c r="M98" i="5" s="1"/>
  <c r="M98" i="2"/>
  <c r="I106" i="5"/>
  <c r="L106" i="5" s="1"/>
  <c r="M106" i="5" s="1"/>
  <c r="M106" i="2"/>
  <c r="I114" i="5"/>
  <c r="L114" i="5" s="1"/>
  <c r="M114" i="5" s="1"/>
  <c r="M114" i="2"/>
  <c r="I122" i="5"/>
  <c r="L122" i="5" s="1"/>
  <c r="M122" i="5" s="1"/>
  <c r="M122" i="2"/>
  <c r="I130" i="5"/>
  <c r="L130" i="5" s="1"/>
  <c r="M130" i="5" s="1"/>
  <c r="M130" i="2"/>
  <c r="I138" i="5"/>
  <c r="L138" i="5" s="1"/>
  <c r="M138" i="5" s="1"/>
  <c r="M138" i="2"/>
  <c r="I146" i="5"/>
  <c r="L146" i="5" s="1"/>
  <c r="M146" i="5" s="1"/>
  <c r="M146" i="2"/>
  <c r="I154" i="5"/>
  <c r="L154" i="5" s="1"/>
  <c r="M154" i="5" s="1"/>
  <c r="M154" i="2"/>
  <c r="I162" i="5"/>
  <c r="L162" i="5" s="1"/>
  <c r="M162" i="5" s="1"/>
  <c r="M162" i="2"/>
  <c r="I170" i="5"/>
  <c r="L170" i="5" s="1"/>
  <c r="M170" i="5" s="1"/>
  <c r="M170" i="2"/>
  <c r="I178" i="5"/>
  <c r="L178" i="5" s="1"/>
  <c r="M178" i="5" s="1"/>
  <c r="M178" i="2"/>
  <c r="I186" i="5"/>
  <c r="L186" i="5" s="1"/>
  <c r="M186" i="5" s="1"/>
  <c r="M186" i="2"/>
  <c r="I194" i="5"/>
  <c r="L194" i="5" s="1"/>
  <c r="M194" i="5" s="1"/>
  <c r="M194" i="2"/>
  <c r="I202" i="5"/>
  <c r="L202" i="5" s="1"/>
  <c r="M202" i="5" s="1"/>
  <c r="M202" i="2"/>
  <c r="I210" i="5"/>
  <c r="L210" i="5" s="1"/>
  <c r="M210" i="5" s="1"/>
  <c r="M210" i="2"/>
  <c r="I218" i="5"/>
  <c r="L218" i="5" s="1"/>
  <c r="M218" i="5" s="1"/>
  <c r="M218" i="2"/>
  <c r="I226" i="5"/>
  <c r="L226" i="5" s="1"/>
  <c r="M226" i="5" s="1"/>
  <c r="M226" i="2"/>
  <c r="I234" i="5"/>
  <c r="L234" i="5" s="1"/>
  <c r="M234" i="5" s="1"/>
  <c r="M234" i="2"/>
  <c r="I242" i="5"/>
  <c r="L242" i="5" s="1"/>
  <c r="M242" i="5" s="1"/>
  <c r="M242" i="2"/>
  <c r="I250" i="5"/>
  <c r="L250" i="5" s="1"/>
  <c r="M250" i="5" s="1"/>
  <c r="M250" i="2"/>
  <c r="I258" i="5"/>
  <c r="L258" i="5" s="1"/>
  <c r="M258" i="5" s="1"/>
  <c r="M258" i="2"/>
  <c r="I266" i="5"/>
  <c r="L266" i="5" s="1"/>
  <c r="M266" i="5" s="1"/>
  <c r="M266" i="2"/>
  <c r="I274" i="5"/>
  <c r="L274" i="5" s="1"/>
  <c r="M274" i="5" s="1"/>
  <c r="M274" i="2"/>
  <c r="I283" i="5"/>
  <c r="L283" i="5" s="1"/>
  <c r="M283" i="5" s="1"/>
  <c r="M283" i="2"/>
  <c r="I291" i="5"/>
  <c r="L291" i="5" s="1"/>
  <c r="M291" i="5" s="1"/>
  <c r="M291" i="2"/>
  <c r="I299" i="5"/>
  <c r="L299" i="5" s="1"/>
  <c r="M299" i="5" s="1"/>
  <c r="M299" i="2"/>
  <c r="I307" i="5"/>
  <c r="L307" i="5" s="1"/>
  <c r="M307" i="5" s="1"/>
  <c r="M307" i="2"/>
  <c r="I315" i="5"/>
  <c r="L315" i="5" s="1"/>
  <c r="M315" i="5" s="1"/>
  <c r="M315" i="2"/>
  <c r="I324" i="5"/>
  <c r="L324" i="5" s="1"/>
  <c r="M324" i="5" s="1"/>
  <c r="M324" i="2"/>
  <c r="I332" i="5"/>
  <c r="L332" i="5" s="1"/>
  <c r="M332" i="5" s="1"/>
  <c r="M332" i="2"/>
  <c r="I340" i="5"/>
  <c r="L340" i="5" s="1"/>
  <c r="M340" i="5" s="1"/>
  <c r="M340" i="2"/>
  <c r="I348" i="5"/>
  <c r="L348" i="5" s="1"/>
  <c r="M348" i="5" s="1"/>
  <c r="M348" i="2"/>
  <c r="I356" i="5"/>
  <c r="L356" i="5" s="1"/>
  <c r="M356" i="5" s="1"/>
  <c r="M356" i="2"/>
  <c r="I364" i="5"/>
  <c r="L364" i="5" s="1"/>
  <c r="M364" i="5" s="1"/>
  <c r="M364" i="2"/>
  <c r="I372" i="5"/>
  <c r="L372" i="5" s="1"/>
  <c r="M372" i="5" s="1"/>
  <c r="M372" i="2"/>
  <c r="I380" i="5"/>
  <c r="L380" i="5" s="1"/>
  <c r="M380" i="5" s="1"/>
  <c r="M380" i="2"/>
  <c r="I388" i="5"/>
  <c r="L388" i="5" s="1"/>
  <c r="M388" i="5" s="1"/>
  <c r="M388" i="2"/>
  <c r="I396" i="5"/>
  <c r="L396" i="5" s="1"/>
  <c r="M396" i="5" s="1"/>
  <c r="M396" i="2"/>
  <c r="I404" i="5"/>
  <c r="L404" i="5" s="1"/>
  <c r="M404" i="5" s="1"/>
  <c r="M404" i="2"/>
  <c r="I412" i="5"/>
  <c r="L412" i="5" s="1"/>
  <c r="M412" i="5" s="1"/>
  <c r="M412" i="2"/>
  <c r="I421" i="5"/>
  <c r="L421" i="5" s="1"/>
  <c r="M421" i="5" s="1"/>
  <c r="M421" i="2"/>
  <c r="I429" i="5"/>
  <c r="L429" i="5" s="1"/>
  <c r="M429" i="5" s="1"/>
  <c r="M429" i="2"/>
  <c r="I437" i="5"/>
  <c r="L437" i="5" s="1"/>
  <c r="M437" i="5" s="1"/>
  <c r="M437" i="2"/>
  <c r="I445" i="5"/>
  <c r="L445" i="5" s="1"/>
  <c r="M445" i="5" s="1"/>
  <c r="M445" i="2"/>
  <c r="I453" i="5"/>
  <c r="L453" i="5" s="1"/>
  <c r="M453" i="5" s="1"/>
  <c r="M453" i="2"/>
  <c r="I461" i="5"/>
  <c r="L461" i="5" s="1"/>
  <c r="M461" i="5" s="1"/>
  <c r="M461" i="2"/>
  <c r="I469" i="5"/>
  <c r="L469" i="5" s="1"/>
  <c r="M469" i="5" s="1"/>
  <c r="M469" i="2"/>
  <c r="I477" i="5"/>
  <c r="L477" i="5" s="1"/>
  <c r="M477" i="5" s="1"/>
  <c r="M477" i="2"/>
  <c r="I485" i="5"/>
  <c r="L485" i="5" s="1"/>
  <c r="M485" i="5" s="1"/>
  <c r="M485" i="2"/>
  <c r="I493" i="5"/>
  <c r="L493" i="5" s="1"/>
  <c r="M493" i="5" s="1"/>
  <c r="M493" i="2"/>
  <c r="I501" i="5"/>
  <c r="L501" i="5" s="1"/>
  <c r="M501" i="5" s="1"/>
  <c r="M501" i="2"/>
  <c r="I19" i="5"/>
  <c r="L19" i="5" s="1"/>
  <c r="M19" i="5" s="1"/>
  <c r="M19" i="2"/>
  <c r="I43" i="5"/>
  <c r="L43" i="5" s="1"/>
  <c r="M43" i="5" s="1"/>
  <c r="M43" i="2"/>
  <c r="I67" i="5"/>
  <c r="L67" i="5" s="1"/>
  <c r="M67" i="5" s="1"/>
  <c r="M67" i="2"/>
  <c r="I93" i="5"/>
  <c r="L93" i="5" s="1"/>
  <c r="M93" i="5" s="1"/>
  <c r="M93" i="2"/>
  <c r="I117" i="5"/>
  <c r="L117" i="5" s="1"/>
  <c r="M117" i="5" s="1"/>
  <c r="M117" i="2"/>
  <c r="I141" i="5"/>
  <c r="L141" i="5" s="1"/>
  <c r="M141" i="5" s="1"/>
  <c r="M141" i="2"/>
  <c r="I165" i="5"/>
  <c r="L165" i="5" s="1"/>
  <c r="M165" i="5" s="1"/>
  <c r="M165" i="2"/>
  <c r="I189" i="5"/>
  <c r="L189" i="5" s="1"/>
  <c r="M189" i="5" s="1"/>
  <c r="M189" i="2"/>
  <c r="I213" i="5"/>
  <c r="L213" i="5" s="1"/>
  <c r="M213" i="5" s="1"/>
  <c r="M213" i="2"/>
  <c r="I237" i="5"/>
  <c r="L237" i="5" s="1"/>
  <c r="M237" i="5" s="1"/>
  <c r="M237" i="2"/>
  <c r="I261" i="5"/>
  <c r="L261" i="5" s="1"/>
  <c r="M261" i="5" s="1"/>
  <c r="M261" i="2"/>
  <c r="I286" i="5"/>
  <c r="L286" i="5" s="1"/>
  <c r="M286" i="5" s="1"/>
  <c r="M286" i="2"/>
  <c r="I310" i="5"/>
  <c r="L310" i="5" s="1"/>
  <c r="M310" i="5" s="1"/>
  <c r="M310" i="2"/>
  <c r="I335" i="5"/>
  <c r="L335" i="5" s="1"/>
  <c r="M335" i="5" s="1"/>
  <c r="M335" i="2"/>
  <c r="I359" i="5"/>
  <c r="L359" i="5" s="1"/>
  <c r="M359" i="5" s="1"/>
  <c r="M359" i="2"/>
  <c r="I383" i="5"/>
  <c r="L383" i="5" s="1"/>
  <c r="M383" i="5" s="1"/>
  <c r="M383" i="2"/>
  <c r="I399" i="5"/>
  <c r="L399" i="5" s="1"/>
  <c r="M399" i="5" s="1"/>
  <c r="M399" i="2"/>
  <c r="I424" i="5"/>
  <c r="L424" i="5" s="1"/>
  <c r="M424" i="5" s="1"/>
  <c r="M424" i="2"/>
  <c r="I448" i="5"/>
  <c r="L448" i="5" s="1"/>
  <c r="M448" i="5" s="1"/>
  <c r="M448" i="2"/>
  <c r="I472" i="5"/>
  <c r="L472" i="5" s="1"/>
  <c r="M472" i="5" s="1"/>
  <c r="M472" i="2"/>
  <c r="I496" i="5"/>
  <c r="L496" i="5" s="1"/>
  <c r="M496" i="5" s="1"/>
  <c r="M496" i="2"/>
  <c r="I22" i="5"/>
  <c r="L22" i="5" s="1"/>
  <c r="M22" i="5" s="1"/>
  <c r="M22" i="2"/>
  <c r="I54" i="5"/>
  <c r="L54" i="5" s="1"/>
  <c r="M54" i="5" s="1"/>
  <c r="M54" i="2"/>
  <c r="I79" i="5"/>
  <c r="L79" i="5" s="1"/>
  <c r="M79" i="5" s="1"/>
  <c r="M79" i="2"/>
  <c r="I112" i="5"/>
  <c r="L112" i="5" s="1"/>
  <c r="M112" i="5" s="1"/>
  <c r="M112" i="2"/>
  <c r="I136" i="5"/>
  <c r="L136" i="5" s="1"/>
  <c r="M136" i="5" s="1"/>
  <c r="M136" i="2"/>
  <c r="I160" i="5"/>
  <c r="L160" i="5" s="1"/>
  <c r="M160" i="5" s="1"/>
  <c r="M160" i="2"/>
  <c r="I184" i="5"/>
  <c r="L184" i="5" s="1"/>
  <c r="M184" i="5" s="1"/>
  <c r="M184" i="2"/>
  <c r="I208" i="5"/>
  <c r="L208" i="5" s="1"/>
  <c r="M208" i="5" s="1"/>
  <c r="M208" i="2"/>
  <c r="I232" i="5"/>
  <c r="L232" i="5" s="1"/>
  <c r="M232" i="5" s="1"/>
  <c r="M232" i="2"/>
  <c r="I264" i="5"/>
  <c r="L264" i="5" s="1"/>
  <c r="M264" i="5" s="1"/>
  <c r="M264" i="2"/>
  <c r="I289" i="5"/>
  <c r="L289" i="5" s="1"/>
  <c r="M289" i="5" s="1"/>
  <c r="M289" i="2"/>
  <c r="I313" i="5"/>
  <c r="L313" i="5" s="1"/>
  <c r="M313" i="5" s="1"/>
  <c r="M313" i="2"/>
  <c r="I346" i="5"/>
  <c r="L346" i="5" s="1"/>
  <c r="M346" i="5" s="1"/>
  <c r="M346" i="2"/>
  <c r="I386" i="5"/>
  <c r="L386" i="5" s="1"/>
  <c r="M386" i="5" s="1"/>
  <c r="M386" i="2"/>
  <c r="I410" i="5"/>
  <c r="L410" i="5" s="1"/>
  <c r="M410" i="5" s="1"/>
  <c r="M410" i="2"/>
  <c r="M435" i="2"/>
  <c r="I435" i="5"/>
  <c r="L435" i="5" s="1"/>
  <c r="M435" i="5" s="1"/>
  <c r="I459" i="5"/>
  <c r="L459" i="5" s="1"/>
  <c r="M459" i="5" s="1"/>
  <c r="M459" i="2"/>
  <c r="M483" i="2"/>
  <c r="I483" i="5"/>
  <c r="L483" i="5" s="1"/>
  <c r="M483" i="5" s="1"/>
  <c r="I317" i="5"/>
  <c r="L317" i="5" s="1"/>
  <c r="M317" i="5" s="1"/>
  <c r="M317" i="2"/>
  <c r="I13" i="5"/>
  <c r="L13" i="5" s="1"/>
  <c r="M13" i="5" s="1"/>
  <c r="M13" i="2"/>
  <c r="I37" i="5"/>
  <c r="L37" i="5" s="1"/>
  <c r="M37" i="5" s="1"/>
  <c r="M37" i="2"/>
  <c r="I61" i="5"/>
  <c r="L61" i="5" s="1"/>
  <c r="M61" i="5" s="1"/>
  <c r="M61" i="2"/>
  <c r="I87" i="5"/>
  <c r="L87" i="5" s="1"/>
  <c r="M87" i="5" s="1"/>
  <c r="M87" i="2"/>
  <c r="I111" i="5"/>
  <c r="L111" i="5" s="1"/>
  <c r="M111" i="5" s="1"/>
  <c r="M111" i="2"/>
  <c r="I15" i="5"/>
  <c r="L15" i="5" s="1"/>
  <c r="M15" i="5" s="1"/>
  <c r="M15" i="2"/>
  <c r="I31" i="5"/>
  <c r="L31" i="5" s="1"/>
  <c r="M31" i="5" s="1"/>
  <c r="M31" i="2"/>
  <c r="I39" i="5"/>
  <c r="L39" i="5" s="1"/>
  <c r="M39" i="5" s="1"/>
  <c r="M39" i="2"/>
  <c r="I47" i="5"/>
  <c r="L47" i="5" s="1"/>
  <c r="M47" i="5" s="1"/>
  <c r="M47" i="2"/>
  <c r="I55" i="5"/>
  <c r="L55" i="5" s="1"/>
  <c r="M55" i="5" s="1"/>
  <c r="M55" i="2"/>
  <c r="I63" i="5"/>
  <c r="L63" i="5" s="1"/>
  <c r="M63" i="5" s="1"/>
  <c r="M63" i="2"/>
  <c r="I71" i="5"/>
  <c r="L71" i="5" s="1"/>
  <c r="M71" i="5" s="1"/>
  <c r="M71" i="2"/>
  <c r="I80" i="5"/>
  <c r="L80" i="5" s="1"/>
  <c r="M80" i="5" s="1"/>
  <c r="M80" i="2"/>
  <c r="I89" i="5"/>
  <c r="L89" i="5" s="1"/>
  <c r="M89" i="5" s="1"/>
  <c r="M89" i="2"/>
  <c r="I97" i="5"/>
  <c r="L97" i="5" s="1"/>
  <c r="M97" i="5" s="1"/>
  <c r="M97" i="2"/>
  <c r="I105" i="5"/>
  <c r="L105" i="5" s="1"/>
  <c r="M105" i="5" s="1"/>
  <c r="M105" i="2"/>
  <c r="I113" i="5"/>
  <c r="L113" i="5" s="1"/>
  <c r="M113" i="5" s="1"/>
  <c r="M113" i="2"/>
  <c r="I121" i="5"/>
  <c r="L121" i="5" s="1"/>
  <c r="M121" i="5" s="1"/>
  <c r="M121" i="2"/>
  <c r="I129" i="5"/>
  <c r="L129" i="5" s="1"/>
  <c r="M129" i="5" s="1"/>
  <c r="M129" i="2"/>
  <c r="I137" i="5"/>
  <c r="L137" i="5" s="1"/>
  <c r="M137" i="5" s="1"/>
  <c r="M137" i="2"/>
  <c r="I145" i="5"/>
  <c r="L145" i="5" s="1"/>
  <c r="M145" i="5" s="1"/>
  <c r="M145" i="2"/>
  <c r="I153" i="5"/>
  <c r="L153" i="5" s="1"/>
  <c r="M153" i="5" s="1"/>
  <c r="M153" i="2"/>
  <c r="I161" i="5"/>
  <c r="L161" i="5" s="1"/>
  <c r="M161" i="5" s="1"/>
  <c r="M161" i="2"/>
  <c r="I169" i="5"/>
  <c r="L169" i="5" s="1"/>
  <c r="M169" i="5" s="1"/>
  <c r="M169" i="2"/>
  <c r="I177" i="5"/>
  <c r="L177" i="5" s="1"/>
  <c r="M177" i="5" s="1"/>
  <c r="M177" i="2"/>
  <c r="I185" i="5"/>
  <c r="L185" i="5" s="1"/>
  <c r="M185" i="5" s="1"/>
  <c r="M185" i="2"/>
  <c r="I193" i="5"/>
  <c r="L193" i="5" s="1"/>
  <c r="M193" i="5" s="1"/>
  <c r="M193" i="2"/>
  <c r="I201" i="5"/>
  <c r="L201" i="5" s="1"/>
  <c r="M201" i="5" s="1"/>
  <c r="M201" i="2"/>
  <c r="I209" i="5"/>
  <c r="L209" i="5" s="1"/>
  <c r="M209" i="5" s="1"/>
  <c r="M209" i="2"/>
  <c r="I217" i="5"/>
  <c r="L217" i="5" s="1"/>
  <c r="M217" i="5" s="1"/>
  <c r="M217" i="2"/>
  <c r="I225" i="5"/>
  <c r="L225" i="5" s="1"/>
  <c r="M225" i="5" s="1"/>
  <c r="M225" i="2"/>
  <c r="I233" i="5"/>
  <c r="L233" i="5" s="1"/>
  <c r="M233" i="5" s="1"/>
  <c r="M233" i="2"/>
  <c r="I241" i="5"/>
  <c r="L241" i="5" s="1"/>
  <c r="M241" i="5" s="1"/>
  <c r="M241" i="2"/>
  <c r="I249" i="5"/>
  <c r="L249" i="5" s="1"/>
  <c r="M249" i="5" s="1"/>
  <c r="M249" i="2"/>
  <c r="I257" i="5"/>
  <c r="L257" i="5" s="1"/>
  <c r="M257" i="5" s="1"/>
  <c r="M257" i="2"/>
  <c r="I265" i="5"/>
  <c r="L265" i="5" s="1"/>
  <c r="M265" i="5" s="1"/>
  <c r="M265" i="2"/>
  <c r="I273" i="5"/>
  <c r="L273" i="5" s="1"/>
  <c r="M273" i="5" s="1"/>
  <c r="M273" i="2"/>
  <c r="I282" i="5"/>
  <c r="L282" i="5" s="1"/>
  <c r="M282" i="5" s="1"/>
  <c r="M282" i="2"/>
  <c r="I290" i="5"/>
  <c r="L290" i="5" s="1"/>
  <c r="M290" i="5" s="1"/>
  <c r="M290" i="2"/>
  <c r="I298" i="5"/>
  <c r="L298" i="5" s="1"/>
  <c r="M298" i="5" s="1"/>
  <c r="M298" i="2"/>
  <c r="I306" i="5"/>
  <c r="L306" i="5" s="1"/>
  <c r="M306" i="5" s="1"/>
  <c r="M306" i="2"/>
  <c r="I314" i="5"/>
  <c r="L314" i="5" s="1"/>
  <c r="M314" i="5" s="1"/>
  <c r="M314" i="2"/>
  <c r="I323" i="5"/>
  <c r="L323" i="5" s="1"/>
  <c r="M323" i="5" s="1"/>
  <c r="M323" i="2"/>
  <c r="I331" i="5"/>
  <c r="L331" i="5" s="1"/>
  <c r="M331" i="5" s="1"/>
  <c r="M331" i="2"/>
  <c r="I339" i="5"/>
  <c r="L339" i="5" s="1"/>
  <c r="M339" i="5" s="1"/>
  <c r="M339" i="2"/>
  <c r="I347" i="5"/>
  <c r="L347" i="5" s="1"/>
  <c r="M347" i="5" s="1"/>
  <c r="M347" i="2"/>
  <c r="M355" i="2"/>
  <c r="I355" i="5"/>
  <c r="L355" i="5" s="1"/>
  <c r="M355" i="5" s="1"/>
  <c r="I363" i="5"/>
  <c r="L363" i="5" s="1"/>
  <c r="M363" i="5" s="1"/>
  <c r="M363" i="2"/>
  <c r="I371" i="5"/>
  <c r="L371" i="5" s="1"/>
  <c r="M371" i="5" s="1"/>
  <c r="M371" i="2"/>
  <c r="I379" i="5"/>
  <c r="L379" i="5" s="1"/>
  <c r="M379" i="5" s="1"/>
  <c r="M379" i="2"/>
  <c r="I387" i="5"/>
  <c r="L387" i="5" s="1"/>
  <c r="M387" i="5" s="1"/>
  <c r="M387" i="2"/>
  <c r="I395" i="5"/>
  <c r="L395" i="5" s="1"/>
  <c r="M395" i="5" s="1"/>
  <c r="M395" i="2"/>
  <c r="I403" i="5"/>
  <c r="L403" i="5" s="1"/>
  <c r="M403" i="5" s="1"/>
  <c r="M403" i="2"/>
  <c r="I411" i="5"/>
  <c r="L411" i="5" s="1"/>
  <c r="M411" i="5" s="1"/>
  <c r="M411" i="2"/>
  <c r="M419" i="2"/>
  <c r="I419" i="5"/>
  <c r="L419" i="5" s="1"/>
  <c r="M419" i="5" s="1"/>
  <c r="I428" i="5"/>
  <c r="L428" i="5" s="1"/>
  <c r="M428" i="5" s="1"/>
  <c r="M428" i="2"/>
  <c r="I436" i="5"/>
  <c r="L436" i="5" s="1"/>
  <c r="M436" i="5" s="1"/>
  <c r="M436" i="2"/>
  <c r="I444" i="5"/>
  <c r="L444" i="5" s="1"/>
  <c r="M444" i="5" s="1"/>
  <c r="M444" i="2"/>
  <c r="I452" i="5"/>
  <c r="L452" i="5" s="1"/>
  <c r="M452" i="5" s="1"/>
  <c r="M452" i="2"/>
  <c r="I460" i="5"/>
  <c r="L460" i="5" s="1"/>
  <c r="M460" i="5" s="1"/>
  <c r="M460" i="2"/>
  <c r="I468" i="5"/>
  <c r="L468" i="5" s="1"/>
  <c r="M468" i="5" s="1"/>
  <c r="M468" i="2"/>
  <c r="I476" i="5"/>
  <c r="L476" i="5" s="1"/>
  <c r="M476" i="5" s="1"/>
  <c r="M476" i="2"/>
  <c r="I484" i="5"/>
  <c r="L484" i="5" s="1"/>
  <c r="M484" i="5" s="1"/>
  <c r="M484" i="2"/>
  <c r="I492" i="5"/>
  <c r="L492" i="5" s="1"/>
  <c r="M492" i="5" s="1"/>
  <c r="M492" i="2"/>
  <c r="I500" i="5"/>
  <c r="L500" i="5" s="1"/>
  <c r="M500" i="5" s="1"/>
  <c r="M500" i="2"/>
  <c r="I10" i="5"/>
  <c r="L10" i="5" s="1"/>
  <c r="M10" i="5" s="1"/>
  <c r="M10" i="2"/>
  <c r="I18" i="5"/>
  <c r="L18" i="5" s="1"/>
  <c r="M18" i="5" s="1"/>
  <c r="M18" i="2"/>
  <c r="I26" i="5"/>
  <c r="L26" i="5" s="1"/>
  <c r="M26" i="5" s="1"/>
  <c r="M26" i="2"/>
  <c r="I34" i="5"/>
  <c r="L34" i="5" s="1"/>
  <c r="M34" i="5" s="1"/>
  <c r="M34" i="2"/>
  <c r="I42" i="5"/>
  <c r="L42" i="5" s="1"/>
  <c r="M42" i="5" s="1"/>
  <c r="M42" i="2"/>
  <c r="I50" i="5"/>
  <c r="L50" i="5" s="1"/>
  <c r="M50" i="5" s="1"/>
  <c r="M50" i="2"/>
  <c r="I58" i="5"/>
  <c r="L58" i="5" s="1"/>
  <c r="M58" i="5" s="1"/>
  <c r="M58" i="2"/>
  <c r="I66" i="5"/>
  <c r="L66" i="5" s="1"/>
  <c r="M66" i="5" s="1"/>
  <c r="M66" i="2"/>
  <c r="I74" i="5"/>
  <c r="L74" i="5" s="1"/>
  <c r="M74" i="5" s="1"/>
  <c r="M74" i="2"/>
  <c r="I83" i="5"/>
  <c r="L83" i="5" s="1"/>
  <c r="M83" i="5" s="1"/>
  <c r="M83" i="2"/>
  <c r="I92" i="5"/>
  <c r="L92" i="5" s="1"/>
  <c r="M92" i="5" s="1"/>
  <c r="M92" i="2"/>
  <c r="I100" i="5"/>
  <c r="L100" i="5" s="1"/>
  <c r="M100" i="5" s="1"/>
  <c r="M100" i="2"/>
  <c r="I108" i="5"/>
  <c r="L108" i="5" s="1"/>
  <c r="M108" i="5" s="1"/>
  <c r="M108" i="2"/>
  <c r="I116" i="5"/>
  <c r="L116" i="5" s="1"/>
  <c r="M116" i="5" s="1"/>
  <c r="M116" i="2"/>
  <c r="I124" i="5"/>
  <c r="L124" i="5" s="1"/>
  <c r="M124" i="5" s="1"/>
  <c r="M124" i="2"/>
  <c r="I132" i="5"/>
  <c r="L132" i="5" s="1"/>
  <c r="M132" i="5" s="1"/>
  <c r="M132" i="2"/>
  <c r="I140" i="5"/>
  <c r="L140" i="5" s="1"/>
  <c r="M140" i="5" s="1"/>
  <c r="M140" i="2"/>
  <c r="I148" i="5"/>
  <c r="L148" i="5" s="1"/>
  <c r="M148" i="5" s="1"/>
  <c r="M148" i="2"/>
  <c r="I156" i="5"/>
  <c r="L156" i="5" s="1"/>
  <c r="M156" i="5" s="1"/>
  <c r="M156" i="2"/>
  <c r="I164" i="5"/>
  <c r="L164" i="5" s="1"/>
  <c r="M164" i="5" s="1"/>
  <c r="M164" i="2"/>
  <c r="I172" i="5"/>
  <c r="L172" i="5" s="1"/>
  <c r="M172" i="5" s="1"/>
  <c r="M172" i="2"/>
  <c r="I180" i="5"/>
  <c r="L180" i="5" s="1"/>
  <c r="M180" i="5" s="1"/>
  <c r="M180" i="2"/>
  <c r="I188" i="5"/>
  <c r="L188" i="5" s="1"/>
  <c r="M188" i="5" s="1"/>
  <c r="M188" i="2"/>
  <c r="I196" i="5"/>
  <c r="L196" i="5" s="1"/>
  <c r="M196" i="5" s="1"/>
  <c r="M196" i="2"/>
  <c r="I204" i="5"/>
  <c r="L204" i="5" s="1"/>
  <c r="M204" i="5" s="1"/>
  <c r="M204" i="2"/>
  <c r="I212" i="5"/>
  <c r="L212" i="5" s="1"/>
  <c r="M212" i="5" s="1"/>
  <c r="M212" i="2"/>
  <c r="I220" i="5"/>
  <c r="L220" i="5" s="1"/>
  <c r="M220" i="5" s="1"/>
  <c r="M220" i="2"/>
  <c r="I228" i="5"/>
  <c r="L228" i="5" s="1"/>
  <c r="M228" i="5" s="1"/>
  <c r="M228" i="2"/>
  <c r="I236" i="5"/>
  <c r="L236" i="5" s="1"/>
  <c r="M236" i="5" s="1"/>
  <c r="M236" i="2"/>
  <c r="I244" i="5"/>
  <c r="L244" i="5" s="1"/>
  <c r="M244" i="5" s="1"/>
  <c r="M244" i="2"/>
  <c r="I252" i="5"/>
  <c r="L252" i="5" s="1"/>
  <c r="M252" i="5" s="1"/>
  <c r="M252" i="2"/>
  <c r="I260" i="5"/>
  <c r="L260" i="5" s="1"/>
  <c r="M260" i="5" s="1"/>
  <c r="M260" i="2"/>
  <c r="I268" i="5"/>
  <c r="L268" i="5" s="1"/>
  <c r="M268" i="5" s="1"/>
  <c r="M268" i="2"/>
  <c r="I277" i="5"/>
  <c r="L277" i="5" s="1"/>
  <c r="M277" i="5" s="1"/>
  <c r="M277" i="2"/>
  <c r="I285" i="5"/>
  <c r="L285" i="5" s="1"/>
  <c r="M285" i="5" s="1"/>
  <c r="M285" i="2"/>
  <c r="I293" i="5"/>
  <c r="L293" i="5" s="1"/>
  <c r="M293" i="5" s="1"/>
  <c r="M293" i="2"/>
  <c r="I301" i="5"/>
  <c r="L301" i="5" s="1"/>
  <c r="M301" i="5" s="1"/>
  <c r="M301" i="2"/>
  <c r="I309" i="5"/>
  <c r="L309" i="5" s="1"/>
  <c r="M309" i="5" s="1"/>
  <c r="M309" i="2"/>
  <c r="I318" i="5"/>
  <c r="L318" i="5" s="1"/>
  <c r="M318" i="5" s="1"/>
  <c r="M318" i="2"/>
  <c r="I326" i="5"/>
  <c r="L326" i="5" s="1"/>
  <c r="M326" i="5" s="1"/>
  <c r="M326" i="2"/>
  <c r="I334" i="5"/>
  <c r="L334" i="5" s="1"/>
  <c r="M334" i="5" s="1"/>
  <c r="M334" i="2"/>
  <c r="I342" i="5"/>
  <c r="L342" i="5" s="1"/>
  <c r="M342" i="5" s="1"/>
  <c r="M342" i="2"/>
  <c r="I350" i="5"/>
  <c r="L350" i="5" s="1"/>
  <c r="M350" i="5" s="1"/>
  <c r="M350" i="2"/>
  <c r="I358" i="5"/>
  <c r="L358" i="5" s="1"/>
  <c r="M358" i="5" s="1"/>
  <c r="M358" i="2"/>
  <c r="I366" i="5"/>
  <c r="L366" i="5" s="1"/>
  <c r="M366" i="5" s="1"/>
  <c r="M366" i="2"/>
  <c r="M374" i="2"/>
  <c r="I374" i="5"/>
  <c r="L374" i="5" s="1"/>
  <c r="M374" i="5" s="1"/>
  <c r="I382" i="5"/>
  <c r="L382" i="5" s="1"/>
  <c r="M382" i="5" s="1"/>
  <c r="M382" i="2"/>
  <c r="I390" i="5"/>
  <c r="L390" i="5" s="1"/>
  <c r="M390" i="5" s="1"/>
  <c r="M390" i="2"/>
  <c r="I398" i="5"/>
  <c r="L398" i="5" s="1"/>
  <c r="M398" i="5" s="1"/>
  <c r="M398" i="2"/>
  <c r="I406" i="5"/>
  <c r="L406" i="5" s="1"/>
  <c r="M406" i="5" s="1"/>
  <c r="M406" i="2"/>
  <c r="I414" i="5"/>
  <c r="L414" i="5" s="1"/>
  <c r="M414" i="5" s="1"/>
  <c r="M414" i="2"/>
  <c r="I423" i="5"/>
  <c r="L423" i="5" s="1"/>
  <c r="M423" i="5" s="1"/>
  <c r="M423" i="2"/>
  <c r="I431" i="5"/>
  <c r="L431" i="5" s="1"/>
  <c r="M431" i="5" s="1"/>
  <c r="M431" i="2"/>
  <c r="I439" i="5"/>
  <c r="L439" i="5" s="1"/>
  <c r="M439" i="5" s="1"/>
  <c r="M439" i="2"/>
  <c r="I447" i="5"/>
  <c r="L447" i="5" s="1"/>
  <c r="M447" i="5" s="1"/>
  <c r="M447" i="2"/>
  <c r="I455" i="5"/>
  <c r="L455" i="5" s="1"/>
  <c r="M455" i="5" s="1"/>
  <c r="M455" i="2"/>
  <c r="I463" i="5"/>
  <c r="L463" i="5" s="1"/>
  <c r="M463" i="5" s="1"/>
  <c r="M463" i="2"/>
  <c r="I471" i="5"/>
  <c r="L471" i="5" s="1"/>
  <c r="M471" i="5" s="1"/>
  <c r="M471" i="2"/>
  <c r="I479" i="5"/>
  <c r="L479" i="5" s="1"/>
  <c r="M479" i="5" s="1"/>
  <c r="M479" i="2"/>
  <c r="I487" i="5"/>
  <c r="L487" i="5" s="1"/>
  <c r="M487" i="5" s="1"/>
  <c r="M487" i="2"/>
  <c r="I495" i="5"/>
  <c r="L495" i="5" s="1"/>
  <c r="M495" i="5" s="1"/>
  <c r="M495" i="2"/>
  <c r="I503" i="5"/>
  <c r="L503" i="5" s="1"/>
  <c r="M503" i="5" s="1"/>
  <c r="M503" i="2"/>
  <c r="I78" i="5"/>
  <c r="L78" i="5" s="1"/>
  <c r="M78" i="5" s="1"/>
  <c r="M78" i="2"/>
  <c r="J4" i="2"/>
  <c r="O341" i="9"/>
  <c r="N70" i="9"/>
  <c r="Q70" i="9"/>
  <c r="N174" i="9"/>
  <c r="Q174" i="9"/>
  <c r="I13" i="10"/>
  <c r="P13" i="9"/>
  <c r="N354" i="9"/>
  <c r="Q354" i="9"/>
  <c r="N320" i="9"/>
  <c r="Q320" i="9"/>
  <c r="N194" i="9"/>
  <c r="Q194" i="9"/>
  <c r="N470" i="9"/>
  <c r="Q470" i="9"/>
  <c r="N330" i="9"/>
  <c r="Q330" i="9"/>
  <c r="N202" i="9"/>
  <c r="Q202" i="9"/>
  <c r="N294" i="9"/>
  <c r="Q294" i="9"/>
  <c r="N168" i="9"/>
  <c r="Q168" i="9"/>
  <c r="N122" i="9"/>
  <c r="Q122" i="9"/>
  <c r="N38" i="9"/>
  <c r="Q38" i="9"/>
  <c r="N130" i="9"/>
  <c r="Q130" i="9"/>
  <c r="N82" i="9"/>
  <c r="Q82" i="9"/>
  <c r="N196" i="9"/>
  <c r="Q196" i="9"/>
  <c r="N396" i="9"/>
  <c r="Q396" i="9"/>
  <c r="N498" i="9"/>
  <c r="Q498" i="9"/>
  <c r="N466" i="9"/>
  <c r="Q466" i="9"/>
  <c r="N434" i="9"/>
  <c r="Q434" i="9"/>
  <c r="N16" i="9"/>
  <c r="Q16" i="9"/>
  <c r="N416" i="9"/>
  <c r="Q416" i="9"/>
  <c r="I63" i="10"/>
  <c r="P63" i="9"/>
  <c r="I295" i="10"/>
  <c r="P295" i="9"/>
  <c r="O12" i="9"/>
  <c r="O132" i="9"/>
  <c r="I141" i="10"/>
  <c r="P141" i="9"/>
  <c r="O164" i="9"/>
  <c r="I177" i="10"/>
  <c r="P177" i="9"/>
  <c r="I235" i="10"/>
  <c r="P235" i="9"/>
  <c r="I33" i="10"/>
  <c r="P33" i="9"/>
  <c r="O60" i="9"/>
  <c r="O68" i="9"/>
  <c r="O75" i="9"/>
  <c r="O109" i="9"/>
  <c r="O136" i="9"/>
  <c r="O169" i="9"/>
  <c r="O185" i="9"/>
  <c r="O220" i="9"/>
  <c r="O228" i="9"/>
  <c r="O236" i="9"/>
  <c r="O281" i="9"/>
  <c r="O481" i="9"/>
  <c r="O493" i="9"/>
  <c r="O417" i="9"/>
  <c r="O449" i="9"/>
  <c r="O461" i="9"/>
  <c r="O472" i="9"/>
  <c r="O48" i="9"/>
  <c r="O30" i="9"/>
  <c r="O42" i="9"/>
  <c r="O46" i="9"/>
  <c r="O62" i="9"/>
  <c r="O102" i="9"/>
  <c r="O146" i="9"/>
  <c r="O182" i="9"/>
  <c r="O194" i="9"/>
  <c r="O218" i="9"/>
  <c r="O222" i="9"/>
  <c r="O354" i="9"/>
  <c r="O386" i="9"/>
  <c r="O450" i="9"/>
  <c r="O494" i="9"/>
  <c r="P39" i="9"/>
  <c r="I47" i="10"/>
  <c r="P47" i="9"/>
  <c r="I74" i="10"/>
  <c r="P74" i="9"/>
  <c r="I79" i="10"/>
  <c r="P79" i="9"/>
  <c r="I107" i="10"/>
  <c r="P107" i="9"/>
  <c r="P119" i="9"/>
  <c r="I131" i="10"/>
  <c r="P131" i="9"/>
  <c r="P139" i="9"/>
  <c r="I155" i="10"/>
  <c r="P155" i="9"/>
  <c r="I175" i="10"/>
  <c r="P175" i="9"/>
  <c r="I187" i="10"/>
  <c r="P187" i="9"/>
  <c r="P195" i="9"/>
  <c r="P203" i="9"/>
  <c r="I219" i="10"/>
  <c r="P219" i="9"/>
  <c r="I231" i="10"/>
  <c r="P231" i="9"/>
  <c r="P247" i="9"/>
  <c r="I267" i="10"/>
  <c r="P267" i="9"/>
  <c r="P299" i="9"/>
  <c r="P303" i="9"/>
  <c r="P311" i="9"/>
  <c r="I327" i="10"/>
  <c r="P327" i="9"/>
  <c r="I351" i="10"/>
  <c r="P351" i="9"/>
  <c r="I379" i="10"/>
  <c r="P379" i="9"/>
  <c r="P427" i="9"/>
  <c r="P451" i="9"/>
  <c r="I471" i="10"/>
  <c r="P471" i="9"/>
  <c r="I487" i="10"/>
  <c r="P487" i="9"/>
  <c r="N8" i="9"/>
  <c r="Q8" i="9"/>
  <c r="N28" i="9"/>
  <c r="Q28" i="9"/>
  <c r="N32" i="9"/>
  <c r="Q32" i="9"/>
  <c r="N36" i="9"/>
  <c r="Q36" i="9"/>
  <c r="N40" i="9"/>
  <c r="Q40" i="9"/>
  <c r="N44" i="9"/>
  <c r="Q44" i="9"/>
  <c r="N52" i="9"/>
  <c r="Q52" i="9"/>
  <c r="N56" i="9"/>
  <c r="Q56" i="9"/>
  <c r="N84" i="9"/>
  <c r="Q84" i="9"/>
  <c r="N88" i="9"/>
  <c r="Q88" i="9"/>
  <c r="N124" i="9"/>
  <c r="Q124" i="9"/>
  <c r="N128" i="9"/>
  <c r="Q128" i="9"/>
  <c r="N152" i="9"/>
  <c r="Q152" i="9"/>
  <c r="N156" i="9"/>
  <c r="Q156" i="9"/>
  <c r="N160" i="9"/>
  <c r="Q160" i="9"/>
  <c r="N176" i="9"/>
  <c r="Q176" i="9"/>
  <c r="N180" i="9"/>
  <c r="Q180" i="9"/>
  <c r="N192" i="9"/>
  <c r="Q192" i="9"/>
  <c r="N212" i="9"/>
  <c r="Q212" i="9"/>
  <c r="N224" i="9"/>
  <c r="Q224" i="9"/>
  <c r="N232" i="9"/>
  <c r="Q232" i="9"/>
  <c r="N240" i="9"/>
  <c r="Q240" i="9"/>
  <c r="N244" i="9"/>
  <c r="Q244" i="9"/>
  <c r="N248" i="9"/>
  <c r="Q248" i="9"/>
  <c r="N264" i="9"/>
  <c r="Q264" i="9"/>
  <c r="N276" i="9"/>
  <c r="Q276" i="9"/>
  <c r="N280" i="9"/>
  <c r="Q280" i="9"/>
  <c r="N284" i="9"/>
  <c r="Q284" i="9"/>
  <c r="N288" i="9"/>
  <c r="Q288" i="9"/>
  <c r="N292" i="9"/>
  <c r="Q292" i="9"/>
  <c r="N304" i="9"/>
  <c r="Q304" i="9"/>
  <c r="N312" i="9"/>
  <c r="Q312" i="9"/>
  <c r="N316" i="9"/>
  <c r="Q316" i="9"/>
  <c r="N324" i="9"/>
  <c r="Q324" i="9"/>
  <c r="N328" i="9"/>
  <c r="Q328" i="9"/>
  <c r="N336" i="9"/>
  <c r="Q336" i="9"/>
  <c r="N340" i="9"/>
  <c r="Q340" i="9"/>
  <c r="N344" i="9"/>
  <c r="Q344" i="9"/>
  <c r="N348" i="9"/>
  <c r="Q348" i="9"/>
  <c r="N360" i="9"/>
  <c r="Q360" i="9"/>
  <c r="N388" i="9"/>
  <c r="Q388" i="9"/>
  <c r="N392" i="9"/>
  <c r="Q392" i="9"/>
  <c r="N404" i="9"/>
  <c r="Q404" i="9"/>
  <c r="N408" i="9"/>
  <c r="Q408" i="9"/>
  <c r="N420" i="9"/>
  <c r="Q420" i="9"/>
  <c r="N424" i="9"/>
  <c r="Q424" i="9"/>
  <c r="N440" i="9"/>
  <c r="Q440" i="9"/>
  <c r="N456" i="9"/>
  <c r="Q456" i="9"/>
  <c r="N460" i="9"/>
  <c r="Q460" i="9"/>
  <c r="N472" i="9"/>
  <c r="Q472" i="9"/>
  <c r="N476" i="9"/>
  <c r="Q476" i="9"/>
  <c r="N488" i="9"/>
  <c r="Q488" i="9"/>
  <c r="N492" i="9"/>
  <c r="Q492" i="9"/>
  <c r="P293" i="9"/>
  <c r="P29" i="9"/>
  <c r="N46" i="9"/>
  <c r="Q46" i="9"/>
  <c r="N478" i="9"/>
  <c r="Q478" i="9"/>
  <c r="N414" i="9"/>
  <c r="Q414" i="9"/>
  <c r="N178" i="9"/>
  <c r="Q178" i="9"/>
  <c r="N314" i="9"/>
  <c r="Q314" i="9"/>
  <c r="N250" i="9"/>
  <c r="Q250" i="9"/>
  <c r="N262" i="9"/>
  <c r="Q262" i="9"/>
  <c r="N154" i="9"/>
  <c r="Q154" i="9"/>
  <c r="N106" i="9"/>
  <c r="Q106" i="9"/>
  <c r="N78" i="9"/>
  <c r="Q78" i="9"/>
  <c r="N34" i="9"/>
  <c r="Q34" i="9"/>
  <c r="N162" i="9"/>
  <c r="Q162" i="9"/>
  <c r="N114" i="9"/>
  <c r="Q114" i="9"/>
  <c r="N80" i="9"/>
  <c r="Q80" i="9"/>
  <c r="N18" i="9"/>
  <c r="Q18" i="9"/>
  <c r="N300" i="9"/>
  <c r="Q300" i="9"/>
  <c r="N164" i="9"/>
  <c r="Q164" i="9"/>
  <c r="N500" i="9"/>
  <c r="Q500" i="9"/>
  <c r="N193" i="9"/>
  <c r="Q193" i="9"/>
  <c r="N490" i="9"/>
  <c r="Q490" i="9"/>
  <c r="N426" i="9"/>
  <c r="Q426" i="9"/>
  <c r="N6" i="9"/>
  <c r="Q6" i="9"/>
  <c r="N384" i="9"/>
  <c r="Q384" i="9"/>
  <c r="O13" i="9"/>
  <c r="O52" i="9"/>
  <c r="O97" i="9"/>
  <c r="N166" i="9"/>
  <c r="Q166" i="9"/>
  <c r="P213" i="9"/>
  <c r="N270" i="9"/>
  <c r="Q270" i="9"/>
  <c r="P301" i="9"/>
  <c r="O21" i="9"/>
  <c r="O69" i="9"/>
  <c r="O76" i="9"/>
  <c r="N86" i="9"/>
  <c r="Q86" i="9"/>
  <c r="N118" i="9"/>
  <c r="Q118" i="9"/>
  <c r="O140" i="9"/>
  <c r="O149" i="9"/>
  <c r="I163" i="10"/>
  <c r="P163" i="9"/>
  <c r="O180" i="9"/>
  <c r="O188" i="9"/>
  <c r="O196" i="9"/>
  <c r="O205" i="9"/>
  <c r="I261" i="10"/>
  <c r="P261" i="9"/>
  <c r="O276" i="9"/>
  <c r="P325" i="9"/>
  <c r="O485" i="9"/>
  <c r="O496" i="9"/>
  <c r="O345" i="9"/>
  <c r="O389" i="9"/>
  <c r="O432" i="9"/>
  <c r="O372" i="9"/>
  <c r="O27" i="9"/>
  <c r="O39" i="9"/>
  <c r="O103" i="9"/>
  <c r="O155" i="9"/>
  <c r="O163" i="9"/>
  <c r="O175" i="9"/>
  <c r="O179" i="9"/>
  <c r="O187" i="9"/>
  <c r="O191" i="9"/>
  <c r="O203" i="9"/>
  <c r="O207" i="9"/>
  <c r="O279" i="9"/>
  <c r="O351" i="9"/>
  <c r="O383" i="9"/>
  <c r="O399" i="9"/>
  <c r="O407" i="9"/>
  <c r="P12" i="9"/>
  <c r="I16" i="10"/>
  <c r="P16" i="9"/>
  <c r="I40" i="10"/>
  <c r="P40" i="9"/>
  <c r="I75" i="10"/>
  <c r="P75" i="9"/>
  <c r="I108" i="10"/>
  <c r="P108" i="9"/>
  <c r="I116" i="10"/>
  <c r="P116" i="9"/>
  <c r="P144" i="9"/>
  <c r="I152" i="10"/>
  <c r="P152" i="9"/>
  <c r="I180" i="10"/>
  <c r="P180" i="9"/>
  <c r="I192" i="10"/>
  <c r="P192" i="9"/>
  <c r="P200" i="9"/>
  <c r="I212" i="10"/>
  <c r="P212" i="9"/>
  <c r="I248" i="10"/>
  <c r="P248" i="9"/>
  <c r="I252" i="10"/>
  <c r="P252" i="9"/>
  <c r="I260" i="10"/>
  <c r="P260" i="9"/>
  <c r="P272" i="9"/>
  <c r="P276" i="9"/>
  <c r="I280" i="10"/>
  <c r="P280" i="9"/>
  <c r="I304" i="10"/>
  <c r="P304" i="9"/>
  <c r="P344" i="9"/>
  <c r="P360" i="9"/>
  <c r="P368" i="9"/>
  <c r="P400" i="9"/>
  <c r="P432" i="9"/>
  <c r="P440" i="9"/>
  <c r="N5" i="9"/>
  <c r="Q5" i="9"/>
  <c r="N9" i="9"/>
  <c r="Q9" i="9"/>
  <c r="N17" i="9"/>
  <c r="Q17" i="9"/>
  <c r="N21" i="9"/>
  <c r="Q21" i="9"/>
  <c r="N29" i="9"/>
  <c r="Q29" i="9"/>
  <c r="N33" i="9"/>
  <c r="Q33" i="9"/>
  <c r="N41" i="9"/>
  <c r="Q41" i="9"/>
  <c r="N45" i="9"/>
  <c r="Q45" i="9"/>
  <c r="N49" i="9"/>
  <c r="Q49" i="9"/>
  <c r="N53" i="9"/>
  <c r="Q53" i="9"/>
  <c r="N57" i="9"/>
  <c r="Q57" i="9"/>
  <c r="N61" i="9"/>
  <c r="Q61" i="9"/>
  <c r="N65" i="9"/>
  <c r="Q65" i="9"/>
  <c r="N69" i="9"/>
  <c r="Q69" i="9"/>
  <c r="N72" i="9"/>
  <c r="Q72" i="9"/>
  <c r="N76" i="9"/>
  <c r="Q76" i="9"/>
  <c r="N85" i="9"/>
  <c r="Q85" i="9"/>
  <c r="N89" i="9"/>
  <c r="Q89" i="9"/>
  <c r="N97" i="9"/>
  <c r="Q97" i="9"/>
  <c r="N109" i="9"/>
  <c r="Q109" i="9"/>
  <c r="N117" i="9"/>
  <c r="Q117" i="9"/>
  <c r="N121" i="9"/>
  <c r="Q121" i="9"/>
  <c r="N129" i="9"/>
  <c r="Q129" i="9"/>
  <c r="N133" i="9"/>
  <c r="Q133" i="9"/>
  <c r="N137" i="9"/>
  <c r="Q137" i="9"/>
  <c r="N145" i="9"/>
  <c r="Q145" i="9"/>
  <c r="N149" i="9"/>
  <c r="Q149" i="9"/>
  <c r="N153" i="9"/>
  <c r="Q153" i="9"/>
  <c r="N161" i="9"/>
  <c r="Q161" i="9"/>
  <c r="N165" i="9"/>
  <c r="Q165" i="9"/>
  <c r="N173" i="9"/>
  <c r="Q173" i="9"/>
  <c r="N177" i="9"/>
  <c r="Q177" i="9"/>
  <c r="N181" i="9"/>
  <c r="Q181" i="9"/>
  <c r="N185" i="9"/>
  <c r="Q185" i="9"/>
  <c r="N189" i="9"/>
  <c r="Q189" i="9"/>
  <c r="N197" i="9"/>
  <c r="Q197" i="9"/>
  <c r="N201" i="9"/>
  <c r="Q201" i="9"/>
  <c r="N205" i="9"/>
  <c r="Q205" i="9"/>
  <c r="N213" i="9"/>
  <c r="Q213" i="9"/>
  <c r="N217" i="9"/>
  <c r="Q217" i="9"/>
  <c r="N225" i="9"/>
  <c r="Q225" i="9"/>
  <c r="N229" i="9"/>
  <c r="Q229" i="9"/>
  <c r="N241" i="9"/>
  <c r="Q241" i="9"/>
  <c r="N245" i="9"/>
  <c r="Q245" i="9"/>
  <c r="N249" i="9"/>
  <c r="Q249" i="9"/>
  <c r="N253" i="9"/>
  <c r="Q253" i="9"/>
  <c r="N265" i="9"/>
  <c r="Q265" i="9"/>
  <c r="N269" i="9"/>
  <c r="Q269" i="9"/>
  <c r="N273" i="9"/>
  <c r="Q273" i="9"/>
  <c r="N277" i="9"/>
  <c r="Q277" i="9"/>
  <c r="N281" i="9"/>
  <c r="Q281" i="9"/>
  <c r="N285" i="9"/>
  <c r="Q285" i="9"/>
  <c r="N289" i="9"/>
  <c r="Q289" i="9"/>
  <c r="N297" i="9"/>
  <c r="Q297" i="9"/>
  <c r="N301" i="9"/>
  <c r="Q301" i="9"/>
  <c r="N305" i="9"/>
  <c r="Q305" i="9"/>
  <c r="N309" i="9"/>
  <c r="Q309" i="9"/>
  <c r="N313" i="9"/>
  <c r="Q313" i="9"/>
  <c r="N317" i="9"/>
  <c r="Q317" i="9"/>
  <c r="N321" i="9"/>
  <c r="Q321" i="9"/>
  <c r="N325" i="9"/>
  <c r="Q325" i="9"/>
  <c r="N329" i="9"/>
  <c r="Q329" i="9"/>
  <c r="N333" i="9"/>
  <c r="Q333" i="9"/>
  <c r="N341" i="9"/>
  <c r="Q341" i="9"/>
  <c r="N345" i="9"/>
  <c r="Q345" i="9"/>
  <c r="N349" i="9"/>
  <c r="Q349" i="9"/>
  <c r="N357" i="9"/>
  <c r="Q357" i="9"/>
  <c r="N361" i="9"/>
  <c r="Q361" i="9"/>
  <c r="N369" i="9"/>
  <c r="Q369" i="9"/>
  <c r="N381" i="9"/>
  <c r="Q381" i="9"/>
  <c r="N385" i="9"/>
  <c r="Q385" i="9"/>
  <c r="N397" i="9"/>
  <c r="Q397" i="9"/>
  <c r="N405" i="9"/>
  <c r="Q405" i="9"/>
  <c r="N413" i="9"/>
  <c r="Q413" i="9"/>
  <c r="N437" i="9"/>
  <c r="Q437" i="9"/>
  <c r="N449" i="9"/>
  <c r="Q449" i="9"/>
  <c r="N457" i="9"/>
  <c r="Q457" i="9"/>
  <c r="N461" i="9"/>
  <c r="Q461" i="9"/>
  <c r="N473" i="9"/>
  <c r="Q473" i="9"/>
  <c r="N477" i="9"/>
  <c r="Q477" i="9"/>
  <c r="N481" i="9"/>
  <c r="Q481" i="9"/>
  <c r="N485" i="9"/>
  <c r="Q485" i="9"/>
  <c r="N493" i="9"/>
  <c r="Q493" i="9"/>
  <c r="N497" i="9"/>
  <c r="Q497" i="9"/>
  <c r="N501" i="9"/>
  <c r="Q501" i="9"/>
  <c r="N23" i="9"/>
  <c r="Q23" i="9"/>
  <c r="N382" i="9"/>
  <c r="Q382" i="9"/>
  <c r="O193" i="9"/>
  <c r="N302" i="9"/>
  <c r="Q302" i="9"/>
  <c r="N286" i="9"/>
  <c r="Q286" i="9"/>
  <c r="N374" i="9"/>
  <c r="Q374" i="9"/>
  <c r="N246" i="9"/>
  <c r="Q246" i="9"/>
  <c r="N142" i="9"/>
  <c r="Q142" i="9"/>
  <c r="N334" i="9"/>
  <c r="Q334" i="9"/>
  <c r="N398" i="9"/>
  <c r="Q398" i="9"/>
  <c r="N338" i="9"/>
  <c r="Q338" i="9"/>
  <c r="N290" i="9"/>
  <c r="Q290" i="9"/>
  <c r="N226" i="9"/>
  <c r="Q226" i="9"/>
  <c r="N170" i="9"/>
  <c r="Q170" i="9"/>
  <c r="N438" i="9"/>
  <c r="Q438" i="9"/>
  <c r="N362" i="9"/>
  <c r="Q362" i="9"/>
  <c r="N234" i="9"/>
  <c r="Q234" i="9"/>
  <c r="N358" i="9"/>
  <c r="Q358" i="9"/>
  <c r="N230" i="9"/>
  <c r="Q230" i="9"/>
  <c r="N138" i="9"/>
  <c r="Q138" i="9"/>
  <c r="N104" i="9"/>
  <c r="Q104" i="9"/>
  <c r="N58" i="9"/>
  <c r="Q58" i="9"/>
  <c r="N30" i="9"/>
  <c r="Q30" i="9"/>
  <c r="N66" i="9"/>
  <c r="Q66" i="9"/>
  <c r="N126" i="9"/>
  <c r="Q126" i="9"/>
  <c r="N260" i="9"/>
  <c r="Q260" i="9"/>
  <c r="N132" i="9"/>
  <c r="Q132" i="9"/>
  <c r="N482" i="9"/>
  <c r="Q482" i="9"/>
  <c r="N450" i="9"/>
  <c r="Q450" i="9"/>
  <c r="N418" i="9"/>
  <c r="Q418" i="9"/>
  <c r="N480" i="9"/>
  <c r="Q480" i="9"/>
  <c r="P359" i="9"/>
  <c r="I489" i="10"/>
  <c r="P489" i="9"/>
  <c r="O5" i="9"/>
  <c r="O36" i="9"/>
  <c r="O92" i="9"/>
  <c r="O120" i="9"/>
  <c r="N134" i="9"/>
  <c r="Q134" i="9"/>
  <c r="P169" i="9"/>
  <c r="I221" i="10"/>
  <c r="P221" i="9"/>
  <c r="P97" i="9"/>
  <c r="O141" i="9"/>
  <c r="N150" i="9"/>
  <c r="Q150" i="9"/>
  <c r="O181" i="9"/>
  <c r="O189" i="9"/>
  <c r="O197" i="9"/>
  <c r="O216" i="9"/>
  <c r="O224" i="9"/>
  <c r="P357" i="9"/>
  <c r="O488" i="9"/>
  <c r="O360" i="9"/>
  <c r="O381" i="9"/>
  <c r="O392" i="9"/>
  <c r="O401" i="9"/>
  <c r="O460" i="9"/>
  <c r="O396" i="9"/>
  <c r="O364" i="9"/>
  <c r="O165" i="9"/>
  <c r="O16" i="9"/>
  <c r="I17" i="10"/>
  <c r="P17" i="9"/>
  <c r="I37" i="10"/>
  <c r="P37" i="9"/>
  <c r="I41" i="10"/>
  <c r="P41" i="9"/>
  <c r="P49" i="9"/>
  <c r="P69" i="9"/>
  <c r="P93" i="9"/>
  <c r="P101" i="9"/>
  <c r="I105" i="10"/>
  <c r="P105" i="9"/>
  <c r="I125" i="10"/>
  <c r="P125" i="9"/>
  <c r="P145" i="9"/>
  <c r="I193" i="10"/>
  <c r="P193" i="9"/>
  <c r="I241" i="10"/>
  <c r="P241" i="9"/>
  <c r="I245" i="10"/>
  <c r="P245" i="9"/>
  <c r="P273" i="9"/>
  <c r="P285" i="9"/>
  <c r="P305" i="9"/>
  <c r="I397" i="10"/>
  <c r="P397" i="9"/>
  <c r="I465" i="10"/>
  <c r="P465" i="9"/>
  <c r="P493" i="9"/>
  <c r="I501" i="10"/>
  <c r="P501" i="9"/>
  <c r="N48" i="9"/>
  <c r="Q48" i="9"/>
  <c r="N22" i="9"/>
  <c r="Q22" i="9"/>
  <c r="N350" i="9"/>
  <c r="Q350" i="9"/>
  <c r="N158" i="9"/>
  <c r="Q158" i="9"/>
  <c r="O365" i="9"/>
  <c r="N206" i="9"/>
  <c r="Q206" i="9"/>
  <c r="N222" i="9"/>
  <c r="Q222" i="9"/>
  <c r="N342" i="9"/>
  <c r="Q342" i="9"/>
  <c r="N110" i="9"/>
  <c r="Q110" i="9"/>
  <c r="O64" i="9"/>
  <c r="N318" i="9"/>
  <c r="Q318" i="9"/>
  <c r="N502" i="9"/>
  <c r="Q502" i="9"/>
  <c r="N446" i="9"/>
  <c r="Q446" i="9"/>
  <c r="N322" i="9"/>
  <c r="Q322" i="9"/>
  <c r="N486" i="9"/>
  <c r="Q486" i="9"/>
  <c r="N346" i="9"/>
  <c r="Q346" i="9"/>
  <c r="N282" i="9"/>
  <c r="Q282" i="9"/>
  <c r="N218" i="9"/>
  <c r="Q218" i="9"/>
  <c r="N326" i="9"/>
  <c r="Q326" i="9"/>
  <c r="N90" i="9"/>
  <c r="Q90" i="9"/>
  <c r="N42" i="9"/>
  <c r="Q42" i="9"/>
  <c r="N26" i="9"/>
  <c r="Q26" i="9"/>
  <c r="N98" i="9"/>
  <c r="Q98" i="9"/>
  <c r="N50" i="9"/>
  <c r="Q50" i="9"/>
  <c r="N100" i="9"/>
  <c r="Q100" i="9"/>
  <c r="N436" i="9"/>
  <c r="Q436" i="9"/>
  <c r="N402" i="9"/>
  <c r="Q402" i="9"/>
  <c r="N59" i="9"/>
  <c r="Q59" i="9"/>
  <c r="N448" i="9"/>
  <c r="Q448" i="9"/>
  <c r="P377" i="9"/>
  <c r="O29" i="9"/>
  <c r="O37" i="9"/>
  <c r="N54" i="9"/>
  <c r="Q54" i="9"/>
  <c r="N102" i="9"/>
  <c r="Q102" i="9"/>
  <c r="O129" i="9"/>
  <c r="I233" i="10"/>
  <c r="P233" i="9"/>
  <c r="O260" i="9"/>
  <c r="O17" i="9"/>
  <c r="O84" i="9"/>
  <c r="P99" i="9"/>
  <c r="O116" i="9"/>
  <c r="O144" i="9"/>
  <c r="O184" i="9"/>
  <c r="O192" i="9"/>
  <c r="O200" i="9"/>
  <c r="O209" i="9"/>
  <c r="O217" i="9"/>
  <c r="O233" i="9"/>
  <c r="O280" i="9"/>
  <c r="O480" i="9"/>
  <c r="N238" i="9"/>
  <c r="Q238" i="9"/>
  <c r="O352" i="9"/>
  <c r="O393" i="9"/>
  <c r="O425" i="9"/>
  <c r="O356" i="9"/>
  <c r="I54" i="10"/>
  <c r="P54" i="9"/>
  <c r="I254" i="10"/>
  <c r="P254" i="9"/>
  <c r="P278" i="9"/>
  <c r="L504" i="14"/>
  <c r="I119" i="10"/>
  <c r="I359" i="10"/>
  <c r="I49" i="10"/>
  <c r="I195" i="10"/>
  <c r="I99" i="10"/>
  <c r="I135" i="10"/>
  <c r="I101" i="10"/>
  <c r="I169" i="10"/>
  <c r="I111" i="10"/>
  <c r="I51" i="10"/>
  <c r="I39" i="10"/>
  <c r="I213" i="10"/>
  <c r="I377" i="10"/>
  <c r="I7" i="10"/>
  <c r="I139" i="10"/>
  <c r="I297" i="10"/>
  <c r="I89" i="10"/>
  <c r="I173" i="10"/>
  <c r="I441" i="10"/>
  <c r="I97" i="10"/>
  <c r="I80" i="10"/>
  <c r="I312" i="10"/>
  <c r="I336" i="10"/>
  <c r="I161" i="10"/>
  <c r="I148" i="10"/>
  <c r="I360" i="10"/>
  <c r="I32" i="10"/>
  <c r="I352" i="10"/>
  <c r="I303" i="10"/>
  <c r="I311" i="10"/>
  <c r="I44" i="10"/>
  <c r="I68" i="10"/>
  <c r="I88" i="10"/>
  <c r="I100" i="10"/>
  <c r="I128" i="10"/>
  <c r="I220" i="10"/>
  <c r="I320" i="10"/>
  <c r="I200" i="10"/>
  <c r="I64" i="10"/>
  <c r="K504" i="14"/>
  <c r="M4" i="14"/>
  <c r="N4" i="14" s="1"/>
  <c r="K504" i="5"/>
  <c r="I156" i="10"/>
  <c r="I439" i="10"/>
  <c r="I132" i="10"/>
  <c r="I71" i="10"/>
  <c r="I113" i="10"/>
  <c r="I437" i="10"/>
  <c r="I405" i="10"/>
  <c r="I264" i="10"/>
  <c r="I495" i="10"/>
  <c r="I357" i="10"/>
  <c r="I183" i="10"/>
  <c r="I412" i="10"/>
  <c r="I464" i="10"/>
  <c r="I147" i="10"/>
  <c r="I447" i="10"/>
  <c r="I127" i="10"/>
  <c r="I12" i="10"/>
  <c r="H504" i="5"/>
  <c r="G504" i="4"/>
  <c r="I504" i="4"/>
  <c r="G504" i="3"/>
  <c r="L4" i="5"/>
  <c r="K504" i="2"/>
  <c r="L504" i="2" s="1"/>
  <c r="H504" i="4"/>
  <c r="G504" i="5"/>
  <c r="I59" i="10"/>
  <c r="P406" i="9"/>
  <c r="I284" i="10"/>
  <c r="P58" i="9"/>
  <c r="P138" i="9"/>
  <c r="P214" i="9"/>
  <c r="P238" i="9"/>
  <c r="P338" i="9"/>
  <c r="P374" i="9"/>
  <c r="I419" i="10"/>
  <c r="I196" i="10"/>
  <c r="I35" i="10"/>
  <c r="P479" i="9"/>
  <c r="I34" i="10"/>
  <c r="P50" i="9"/>
  <c r="P62" i="9"/>
  <c r="P82" i="9"/>
  <c r="P98" i="9"/>
  <c r="P110" i="9"/>
  <c r="P118" i="9"/>
  <c r="P150" i="9"/>
  <c r="P218" i="9"/>
  <c r="P234" i="9"/>
  <c r="P258" i="9"/>
  <c r="P298" i="9"/>
  <c r="P330" i="9"/>
  <c r="P346" i="9"/>
  <c r="P382" i="9"/>
  <c r="P398" i="9"/>
  <c r="P430" i="9"/>
  <c r="P458" i="9"/>
  <c r="P470" i="9"/>
  <c r="P478" i="9"/>
  <c r="I332" i="10"/>
  <c r="I499" i="10"/>
  <c r="I488" i="10"/>
  <c r="I376" i="10"/>
  <c r="I263" i="10"/>
  <c r="I476" i="10"/>
  <c r="I203" i="10"/>
  <c r="I84" i="10"/>
  <c r="P168" i="9"/>
  <c r="P319" i="9"/>
  <c r="P8" i="9"/>
  <c r="I53" i="10"/>
  <c r="I176" i="10"/>
  <c r="I344" i="10"/>
  <c r="P291" i="9"/>
  <c r="P67" i="9"/>
  <c r="P166" i="9"/>
  <c r="P46" i="9"/>
  <c r="I188" i="10"/>
  <c r="P199" i="9"/>
  <c r="P92" i="9"/>
  <c r="P124" i="9"/>
  <c r="P134" i="9"/>
  <c r="P157" i="9"/>
  <c r="P18" i="9"/>
  <c r="P26" i="9"/>
  <c r="P30" i="9"/>
  <c r="P70" i="9"/>
  <c r="P77" i="9"/>
  <c r="P86" i="9"/>
  <c r="P94" i="9"/>
  <c r="P106" i="9"/>
  <c r="P114" i="9"/>
  <c r="P130" i="9"/>
  <c r="P146" i="9"/>
  <c r="P194" i="9"/>
  <c r="P206" i="9"/>
  <c r="P266" i="9"/>
  <c r="I274" i="10"/>
  <c r="P290" i="9"/>
  <c r="I302" i="10"/>
  <c r="P322" i="9"/>
  <c r="P350" i="9"/>
  <c r="P354" i="9"/>
  <c r="P362" i="9"/>
  <c r="P378" i="9"/>
  <c r="P402" i="9"/>
  <c r="P414" i="9"/>
  <c r="P422" i="9"/>
  <c r="P426" i="9"/>
  <c r="P434" i="9"/>
  <c r="P454" i="9"/>
  <c r="P462" i="9"/>
  <c r="P474" i="9"/>
  <c r="P486" i="9"/>
  <c r="P490" i="9"/>
  <c r="I480" i="10"/>
  <c r="I309" i="10"/>
  <c r="I140" i="10"/>
  <c r="I184" i="10"/>
  <c r="P208" i="9"/>
  <c r="P201" i="9"/>
  <c r="P228" i="9"/>
  <c r="P277" i="9"/>
  <c r="P485" i="9"/>
  <c r="I451" i="10"/>
  <c r="I115" i="10"/>
  <c r="I272" i="10"/>
  <c r="I457" i="10"/>
  <c r="I328" i="10"/>
  <c r="P43" i="9"/>
  <c r="P209" i="9"/>
  <c r="P227" i="9"/>
  <c r="P484" i="9"/>
  <c r="P492" i="9"/>
  <c r="I503" i="10"/>
  <c r="P210" i="9"/>
  <c r="I102" i="10"/>
  <c r="I223" i="10"/>
  <c r="I182" i="10"/>
  <c r="I325" i="10"/>
  <c r="P154" i="9"/>
  <c r="P174" i="9"/>
  <c r="P73" i="9"/>
  <c r="P494" i="9"/>
  <c r="I496" i="10"/>
  <c r="I81" i="10"/>
  <c r="I247" i="10"/>
  <c r="P28" i="9"/>
  <c r="P191" i="9"/>
  <c r="P239" i="9"/>
  <c r="P415" i="9"/>
  <c r="P481" i="9"/>
  <c r="P109" i="9"/>
  <c r="P137" i="9"/>
  <c r="P189" i="9"/>
  <c r="P164" i="9"/>
  <c r="I432" i="10"/>
  <c r="I61" i="10"/>
  <c r="I144" i="10"/>
  <c r="P143" i="9"/>
  <c r="P216" i="9"/>
  <c r="P425" i="9"/>
  <c r="P399" i="9"/>
  <c r="P181" i="9"/>
  <c r="P91" i="9"/>
  <c r="P123" i="9"/>
  <c r="P165" i="9"/>
  <c r="P381" i="9"/>
  <c r="P27" i="9"/>
  <c r="P433" i="9"/>
  <c r="P65" i="9"/>
  <c r="P72" i="9"/>
  <c r="P149" i="9"/>
  <c r="P96" i="9"/>
  <c r="P151" i="9"/>
  <c r="P60" i="9"/>
  <c r="P76" i="9"/>
  <c r="P85" i="9"/>
  <c r="P129" i="9"/>
  <c r="O19" i="9"/>
  <c r="O247" i="9"/>
  <c r="O251" i="9"/>
  <c r="O14" i="9"/>
  <c r="O242" i="9"/>
  <c r="O250" i="9"/>
  <c r="O318" i="9"/>
  <c r="O322" i="9"/>
  <c r="O362" i="9"/>
  <c r="O63" i="9"/>
  <c r="O67" i="9"/>
  <c r="O115" i="9"/>
  <c r="O239" i="9"/>
  <c r="O331" i="9"/>
  <c r="O363" i="9"/>
  <c r="O467" i="9"/>
  <c r="O186" i="9"/>
  <c r="O202" i="9"/>
  <c r="O254" i="9"/>
  <c r="O326" i="9"/>
  <c r="O358" i="9"/>
  <c r="O7" i="9"/>
  <c r="O90" i="9"/>
  <c r="O105" i="9"/>
  <c r="O59" i="9"/>
  <c r="O87" i="9"/>
  <c r="O127" i="9"/>
  <c r="O131" i="9"/>
  <c r="O139" i="9"/>
  <c r="O259" i="9"/>
  <c r="O263" i="9"/>
  <c r="O347" i="9"/>
  <c r="O125" i="9"/>
  <c r="O110" i="9"/>
  <c r="O397" i="9"/>
  <c r="O26" i="9"/>
  <c r="O50" i="9"/>
  <c r="O77" i="9"/>
  <c r="O86" i="9"/>
  <c r="O138" i="9"/>
  <c r="O170" i="9"/>
  <c r="O206" i="9"/>
  <c r="O214" i="9"/>
  <c r="O262" i="9"/>
  <c r="O314" i="9"/>
  <c r="O24" i="9"/>
  <c r="O231" i="9"/>
  <c r="O74" i="9"/>
  <c r="O229" i="9"/>
  <c r="O422" i="9"/>
  <c r="O414" i="9"/>
  <c r="O376" i="9"/>
  <c r="O371" i="9"/>
  <c r="O353" i="9"/>
  <c r="O350" i="9"/>
  <c r="O338" i="9"/>
  <c r="O38" i="9"/>
  <c r="O22" i="9"/>
  <c r="O18" i="9"/>
  <c r="O158" i="9"/>
  <c r="O20" i="9"/>
  <c r="O313" i="9"/>
  <c r="O15" i="9"/>
  <c r="O23" i="9"/>
  <c r="O47" i="9"/>
  <c r="O71" i="9"/>
  <c r="O135" i="9"/>
  <c r="O151" i="9"/>
  <c r="O159" i="9"/>
  <c r="O267" i="9"/>
  <c r="O379" i="9"/>
  <c r="O395" i="9"/>
  <c r="O403" i="9"/>
  <c r="O85" i="9"/>
  <c r="O101" i="9"/>
  <c r="O6" i="9"/>
  <c r="O73" i="9"/>
  <c r="O82" i="9"/>
  <c r="O118" i="9"/>
  <c r="O142" i="9"/>
  <c r="O166" i="9"/>
  <c r="O269" i="9"/>
  <c r="O107" i="9"/>
  <c r="O287" i="9"/>
  <c r="O174" i="9"/>
  <c r="O446" i="9"/>
  <c r="O442" i="9"/>
  <c r="O435" i="9"/>
  <c r="O58" i="9"/>
  <c r="O113" i="9"/>
  <c r="O504" i="2"/>
  <c r="P504" i="2" s="1"/>
  <c r="J504" i="5"/>
  <c r="I4" i="3"/>
  <c r="J4" i="3" s="1"/>
  <c r="K4" i="4"/>
  <c r="I504" i="2"/>
  <c r="J504" i="2" s="1"/>
  <c r="F504" i="4"/>
  <c r="H4" i="2"/>
  <c r="Q4" i="2"/>
  <c r="R4" i="2" s="1"/>
  <c r="F504" i="3"/>
  <c r="I55" i="10"/>
  <c r="I23" i="10"/>
  <c r="I365" i="10"/>
  <c r="P348" i="9"/>
  <c r="I342" i="10"/>
  <c r="I313" i="10"/>
  <c r="O28" i="9"/>
  <c r="O34" i="9"/>
  <c r="O40" i="9"/>
  <c r="O243" i="9"/>
  <c r="O249" i="9"/>
  <c r="O223" i="9"/>
  <c r="O226" i="9"/>
  <c r="O305" i="9"/>
  <c r="P380" i="9"/>
  <c r="I340" i="10"/>
  <c r="I93" i="10"/>
  <c r="O266" i="9"/>
  <c r="O332" i="9"/>
  <c r="I29" i="10"/>
  <c r="I333" i="10"/>
  <c r="I255" i="10"/>
  <c r="O96" i="9"/>
  <c r="P288" i="9"/>
  <c r="P373" i="9"/>
  <c r="I310" i="10"/>
  <c r="I19" i="10"/>
  <c r="O11" i="9"/>
  <c r="O31" i="9"/>
  <c r="O246" i="9"/>
  <c r="O177" i="9"/>
  <c r="I355" i="10"/>
  <c r="O312" i="9"/>
  <c r="I363" i="10"/>
  <c r="O315" i="9"/>
  <c r="O385" i="9"/>
  <c r="O394" i="9"/>
  <c r="O298" i="9"/>
  <c r="O114" i="9"/>
  <c r="I83" i="10"/>
  <c r="I69" i="10"/>
  <c r="I57" i="10"/>
  <c r="I368" i="10"/>
  <c r="P287" i="9"/>
  <c r="I395" i="10"/>
  <c r="P265" i="9"/>
  <c r="I253" i="10"/>
  <c r="I251" i="10"/>
  <c r="P249" i="9"/>
  <c r="I205" i="10"/>
  <c r="I345" i="10"/>
  <c r="I317" i="10"/>
  <c r="I315" i="10"/>
  <c r="I269" i="10"/>
  <c r="P268" i="9"/>
  <c r="I259" i="10"/>
  <c r="I244" i="10"/>
  <c r="P243" i="9"/>
  <c r="P307" i="9"/>
  <c r="I299" i="10"/>
  <c r="P281" i="9"/>
  <c r="I273" i="10"/>
  <c r="I172" i="10"/>
  <c r="I136" i="10"/>
  <c r="P78" i="9"/>
  <c r="P48" i="9"/>
  <c r="I353" i="10"/>
  <c r="I347" i="10"/>
  <c r="I326" i="10"/>
  <c r="I321" i="10"/>
  <c r="I356" i="10"/>
  <c r="I349" i="10"/>
  <c r="I331" i="10"/>
  <c r="I308" i="10"/>
  <c r="I300" i="10"/>
  <c r="I292" i="10"/>
  <c r="I283" i="10"/>
  <c r="I275" i="10"/>
  <c r="I393" i="10"/>
  <c r="I305" i="10"/>
  <c r="I278" i="10"/>
  <c r="P240" i="9"/>
  <c r="O319" i="9"/>
  <c r="O323" i="9"/>
  <c r="O327" i="9"/>
  <c r="O145" i="9"/>
  <c r="O278" i="9"/>
  <c r="O130" i="9"/>
  <c r="O380" i="9"/>
  <c r="O316" i="9"/>
  <c r="O204" i="9"/>
  <c r="O57" i="9"/>
  <c r="I301" i="10"/>
  <c r="I293" i="10"/>
  <c r="I285" i="10"/>
  <c r="I276" i="10"/>
  <c r="O32" i="9"/>
  <c r="O128" i="9"/>
  <c r="O162" i="9"/>
  <c r="O240" i="9"/>
  <c r="O171" i="9"/>
  <c r="O210" i="9"/>
  <c r="O123" i="9"/>
  <c r="O126" i="9"/>
  <c r="O133" i="9"/>
  <c r="O153" i="9"/>
  <c r="O147" i="9"/>
  <c r="O168" i="9"/>
  <c r="O361" i="9"/>
  <c r="O375" i="9"/>
  <c r="O270" i="9"/>
  <c r="O43" i="9"/>
  <c r="O255" i="9"/>
  <c r="O258" i="9"/>
  <c r="O261" i="9"/>
  <c r="O143" i="9"/>
  <c r="O311" i="9"/>
  <c r="O330" i="9"/>
  <c r="O310" i="9"/>
  <c r="O55" i="9"/>
  <c r="O108" i="9"/>
  <c r="O111" i="9"/>
  <c r="O112" i="9"/>
  <c r="P475" i="9"/>
  <c r="P408" i="9"/>
  <c r="P403" i="9"/>
  <c r="I384" i="10"/>
  <c r="I372" i="10"/>
  <c r="P371" i="9"/>
  <c r="P483" i="9"/>
  <c r="I504" i="10"/>
  <c r="P468" i="9"/>
  <c r="I459" i="10"/>
  <c r="I453" i="10"/>
  <c r="I444" i="10"/>
  <c r="P369" i="9"/>
  <c r="P482" i="9"/>
  <c r="O452" i="9"/>
  <c r="I448" i="10"/>
  <c r="I436" i="10"/>
  <c r="I427" i="10"/>
  <c r="P431" i="9"/>
  <c r="I385" i="10"/>
  <c r="P435" i="9"/>
  <c r="I429" i="10"/>
  <c r="P424" i="9"/>
  <c r="I400" i="10"/>
  <c r="I392" i="10"/>
  <c r="I449" i="10"/>
  <c r="O404" i="9"/>
  <c r="I469" i="10"/>
  <c r="I493" i="10"/>
  <c r="I491" i="10"/>
  <c r="P423" i="9"/>
  <c r="I467" i="10"/>
  <c r="I461" i="10"/>
  <c r="I456" i="10"/>
  <c r="I450" i="10"/>
  <c r="P443" i="9"/>
  <c r="I440" i="10"/>
  <c r="I416" i="10"/>
  <c r="I411" i="10"/>
  <c r="I404" i="10"/>
  <c r="I500" i="10"/>
  <c r="O366" i="9"/>
  <c r="O370" i="9"/>
  <c r="O398" i="9"/>
  <c r="O430" i="9"/>
  <c r="O462" i="9"/>
  <c r="O466" i="9"/>
  <c r="O373" i="9"/>
  <c r="O387" i="9"/>
  <c r="O391" i="9"/>
  <c r="O405" i="9"/>
  <c r="O427" i="9"/>
  <c r="O437" i="9"/>
  <c r="O448" i="9"/>
  <c r="O451" i="9"/>
  <c r="O455" i="9"/>
  <c r="O459" i="9"/>
  <c r="O469" i="9"/>
  <c r="O367" i="9"/>
  <c r="O458" i="9"/>
  <c r="O463" i="9"/>
  <c r="O468" i="9"/>
  <c r="O369" i="9"/>
  <c r="O456" i="9"/>
  <c r="O465" i="9"/>
  <c r="O470" i="9"/>
  <c r="O473" i="9"/>
  <c r="O477" i="9"/>
  <c r="N503" i="2" l="1"/>
  <c r="Q503" i="2"/>
  <c r="R503" i="2" s="1"/>
  <c r="N487" i="2"/>
  <c r="Q487" i="2"/>
  <c r="R487" i="2" s="1"/>
  <c r="N471" i="2"/>
  <c r="Q471" i="2"/>
  <c r="R471" i="2" s="1"/>
  <c r="N439" i="2"/>
  <c r="Q439" i="2"/>
  <c r="R439" i="2" s="1"/>
  <c r="N423" i="2"/>
  <c r="Q423" i="2"/>
  <c r="R423" i="2" s="1"/>
  <c r="N390" i="2"/>
  <c r="Q390" i="2"/>
  <c r="R390" i="2" s="1"/>
  <c r="N358" i="2"/>
  <c r="Q358" i="2"/>
  <c r="R358" i="2" s="1"/>
  <c r="N326" i="2"/>
  <c r="Q326" i="2"/>
  <c r="R326" i="2" s="1"/>
  <c r="N293" i="2"/>
  <c r="Q293" i="2"/>
  <c r="R293" i="2" s="1"/>
  <c r="N260" i="2"/>
  <c r="Q260" i="2"/>
  <c r="R260" i="2" s="1"/>
  <c r="N228" i="2"/>
  <c r="Q228" i="2"/>
  <c r="R228" i="2" s="1"/>
  <c r="N212" i="2"/>
  <c r="Q212" i="2"/>
  <c r="R212" i="2" s="1"/>
  <c r="N180" i="2"/>
  <c r="Q180" i="2"/>
  <c r="R180" i="2" s="1"/>
  <c r="N148" i="2"/>
  <c r="Q148" i="2"/>
  <c r="R148" i="2" s="1"/>
  <c r="N116" i="2"/>
  <c r="Q116" i="2"/>
  <c r="R116" i="2" s="1"/>
  <c r="N83" i="2"/>
  <c r="Q83" i="2"/>
  <c r="R83" i="2" s="1"/>
  <c r="N50" i="2"/>
  <c r="Q50" i="2"/>
  <c r="R50" i="2" s="1"/>
  <c r="N18" i="2"/>
  <c r="Q18" i="2"/>
  <c r="R18" i="2" s="1"/>
  <c r="N500" i="2"/>
  <c r="Q500" i="2"/>
  <c r="R500" i="2" s="1"/>
  <c r="N468" i="2"/>
  <c r="Q468" i="2"/>
  <c r="R468" i="2" s="1"/>
  <c r="N452" i="2"/>
  <c r="Q452" i="2"/>
  <c r="R452" i="2" s="1"/>
  <c r="N436" i="2"/>
  <c r="Q436" i="2"/>
  <c r="R436" i="2" s="1"/>
  <c r="N403" i="2"/>
  <c r="Q403" i="2"/>
  <c r="R403" i="2" s="1"/>
  <c r="N387" i="2"/>
  <c r="Q387" i="2"/>
  <c r="R387" i="2" s="1"/>
  <c r="N371" i="2"/>
  <c r="Q371" i="2"/>
  <c r="R371" i="2" s="1"/>
  <c r="N339" i="2"/>
  <c r="Q339" i="2"/>
  <c r="R339" i="2" s="1"/>
  <c r="N306" i="2"/>
  <c r="Q306" i="2"/>
  <c r="R306" i="2" s="1"/>
  <c r="N273" i="2"/>
  <c r="Q273" i="2"/>
  <c r="R273" i="2" s="1"/>
  <c r="N241" i="2"/>
  <c r="Q241" i="2"/>
  <c r="R241" i="2" s="1"/>
  <c r="N193" i="2"/>
  <c r="Q193" i="2"/>
  <c r="R193" i="2" s="1"/>
  <c r="N161" i="2"/>
  <c r="Q161" i="2"/>
  <c r="R161" i="2" s="1"/>
  <c r="N129" i="2"/>
  <c r="Q129" i="2"/>
  <c r="R129" i="2" s="1"/>
  <c r="N97" i="2"/>
  <c r="Q97" i="2"/>
  <c r="R97" i="2" s="1"/>
  <c r="N63" i="2"/>
  <c r="Q63" i="2"/>
  <c r="R63" i="2" s="1"/>
  <c r="N47" i="2"/>
  <c r="Q47" i="2"/>
  <c r="R47" i="2" s="1"/>
  <c r="N111" i="2"/>
  <c r="Q111" i="2"/>
  <c r="R111" i="2" s="1"/>
  <c r="N13" i="2"/>
  <c r="Q13" i="2"/>
  <c r="R13" i="2" s="1"/>
  <c r="N313" i="2"/>
  <c r="Q313" i="2"/>
  <c r="R313" i="2" s="1"/>
  <c r="N208" i="2"/>
  <c r="Q208" i="2"/>
  <c r="R208" i="2" s="1"/>
  <c r="N112" i="2"/>
  <c r="Q112" i="2"/>
  <c r="R112" i="2" s="1"/>
  <c r="N496" i="2"/>
  <c r="Q496" i="2"/>
  <c r="R496" i="2" s="1"/>
  <c r="N399" i="2"/>
  <c r="Q399" i="2"/>
  <c r="R399" i="2" s="1"/>
  <c r="N310" i="2"/>
  <c r="Q310" i="2"/>
  <c r="R310" i="2" s="1"/>
  <c r="N165" i="2"/>
  <c r="Q165" i="2"/>
  <c r="R165" i="2" s="1"/>
  <c r="N67" i="2"/>
  <c r="Q67" i="2"/>
  <c r="R67" i="2" s="1"/>
  <c r="N493" i="2"/>
  <c r="Q493" i="2"/>
  <c r="R493" i="2" s="1"/>
  <c r="N461" i="2"/>
  <c r="Q461" i="2"/>
  <c r="R461" i="2" s="1"/>
  <c r="N429" i="2"/>
  <c r="Q429" i="2"/>
  <c r="R429" i="2" s="1"/>
  <c r="N396" i="2"/>
  <c r="Q396" i="2"/>
  <c r="R396" i="2" s="1"/>
  <c r="N364" i="2"/>
  <c r="Q364" i="2"/>
  <c r="R364" i="2" s="1"/>
  <c r="N332" i="2"/>
  <c r="Q332" i="2"/>
  <c r="R332" i="2" s="1"/>
  <c r="N299" i="2"/>
  <c r="Q299" i="2"/>
  <c r="R299" i="2" s="1"/>
  <c r="N283" i="2"/>
  <c r="Q283" i="2"/>
  <c r="R283" i="2" s="1"/>
  <c r="N250" i="2"/>
  <c r="Q250" i="2"/>
  <c r="R250" i="2" s="1"/>
  <c r="N218" i="2"/>
  <c r="Q218" i="2"/>
  <c r="R218" i="2" s="1"/>
  <c r="N186" i="2"/>
  <c r="Q186" i="2"/>
  <c r="R186" i="2" s="1"/>
  <c r="N154" i="2"/>
  <c r="Q154" i="2"/>
  <c r="R154" i="2" s="1"/>
  <c r="N122" i="2"/>
  <c r="Q122" i="2"/>
  <c r="R122" i="2" s="1"/>
  <c r="N90" i="2"/>
  <c r="Q90" i="2"/>
  <c r="R90" i="2" s="1"/>
  <c r="N56" i="2"/>
  <c r="Q56" i="2"/>
  <c r="R56" i="2" s="1"/>
  <c r="N24" i="2"/>
  <c r="Q24" i="2"/>
  <c r="R24" i="2" s="1"/>
  <c r="N490" i="2"/>
  <c r="Q490" i="2"/>
  <c r="R490" i="2" s="1"/>
  <c r="N458" i="2"/>
  <c r="Q458" i="2"/>
  <c r="R458" i="2" s="1"/>
  <c r="N426" i="2"/>
  <c r="Q426" i="2"/>
  <c r="R426" i="2" s="1"/>
  <c r="N409" i="2"/>
  <c r="Q409" i="2"/>
  <c r="R409" i="2" s="1"/>
  <c r="N377" i="2"/>
  <c r="Q377" i="2"/>
  <c r="R377" i="2" s="1"/>
  <c r="N345" i="2"/>
  <c r="Q345" i="2"/>
  <c r="R345" i="2" s="1"/>
  <c r="N312" i="2"/>
  <c r="Q312" i="2"/>
  <c r="R312" i="2" s="1"/>
  <c r="N280" i="2"/>
  <c r="Q280" i="2"/>
  <c r="R280" i="2" s="1"/>
  <c r="N247" i="2"/>
  <c r="Q247" i="2"/>
  <c r="R247" i="2" s="1"/>
  <c r="N231" i="2"/>
  <c r="Q231" i="2"/>
  <c r="R231" i="2" s="1"/>
  <c r="N183" i="2"/>
  <c r="Q183" i="2"/>
  <c r="R183" i="2" s="1"/>
  <c r="N151" i="2"/>
  <c r="Q151" i="2"/>
  <c r="R151" i="2" s="1"/>
  <c r="N119" i="2"/>
  <c r="Q119" i="2"/>
  <c r="R119" i="2" s="1"/>
  <c r="N338" i="2"/>
  <c r="Q338" i="2"/>
  <c r="R338" i="2" s="1"/>
  <c r="N248" i="2"/>
  <c r="Q248" i="2"/>
  <c r="R248" i="2" s="1"/>
  <c r="N152" i="2"/>
  <c r="Q152" i="2"/>
  <c r="R152" i="2" s="1"/>
  <c r="N62" i="2"/>
  <c r="Q62" i="2"/>
  <c r="R62" i="2" s="1"/>
  <c r="N464" i="2"/>
  <c r="Q464" i="2"/>
  <c r="R464" i="2" s="1"/>
  <c r="N351" i="2"/>
  <c r="Q351" i="2"/>
  <c r="R351" i="2" s="1"/>
  <c r="N253" i="2"/>
  <c r="Q253" i="2"/>
  <c r="R253" i="2" s="1"/>
  <c r="N157" i="2"/>
  <c r="Q157" i="2"/>
  <c r="R157" i="2" s="1"/>
  <c r="N59" i="2"/>
  <c r="Q59" i="2"/>
  <c r="R59" i="2" s="1"/>
  <c r="N85" i="2"/>
  <c r="Q85" i="2"/>
  <c r="R85" i="2" s="1"/>
  <c r="N457" i="2"/>
  <c r="Q457" i="2"/>
  <c r="R457" i="2" s="1"/>
  <c r="N425" i="2"/>
  <c r="Q425" i="2"/>
  <c r="R425" i="2" s="1"/>
  <c r="N392" i="2"/>
  <c r="Q392" i="2"/>
  <c r="R392" i="2" s="1"/>
  <c r="N360" i="2"/>
  <c r="Q360" i="2"/>
  <c r="R360" i="2" s="1"/>
  <c r="N328" i="2"/>
  <c r="Q328" i="2"/>
  <c r="R328" i="2" s="1"/>
  <c r="N295" i="2"/>
  <c r="Q295" i="2"/>
  <c r="R295" i="2" s="1"/>
  <c r="N262" i="2"/>
  <c r="Q262" i="2"/>
  <c r="R262" i="2" s="1"/>
  <c r="N230" i="2"/>
  <c r="Q230" i="2"/>
  <c r="R230" i="2" s="1"/>
  <c r="N198" i="2"/>
  <c r="Q198" i="2"/>
  <c r="R198" i="2" s="1"/>
  <c r="N182" i="2"/>
  <c r="Q182" i="2"/>
  <c r="R182" i="2" s="1"/>
  <c r="N150" i="2"/>
  <c r="Q150" i="2"/>
  <c r="R150" i="2" s="1"/>
  <c r="N134" i="2"/>
  <c r="Q134" i="2"/>
  <c r="R134" i="2" s="1"/>
  <c r="N102" i="2"/>
  <c r="Q102" i="2"/>
  <c r="R102" i="2" s="1"/>
  <c r="N68" i="2"/>
  <c r="Q68" i="2"/>
  <c r="R68" i="2" s="1"/>
  <c r="N36" i="2"/>
  <c r="Q36" i="2"/>
  <c r="R36" i="2" s="1"/>
  <c r="N486" i="2"/>
  <c r="Q486" i="2"/>
  <c r="R486" i="2" s="1"/>
  <c r="N422" i="2"/>
  <c r="Q422" i="2"/>
  <c r="R422" i="2" s="1"/>
  <c r="N405" i="2"/>
  <c r="Q405" i="2"/>
  <c r="R405" i="2" s="1"/>
  <c r="N373" i="2"/>
  <c r="Q373" i="2"/>
  <c r="R373" i="2" s="1"/>
  <c r="N341" i="2"/>
  <c r="Q341" i="2"/>
  <c r="R341" i="2" s="1"/>
  <c r="N308" i="2"/>
  <c r="Q308" i="2"/>
  <c r="R308" i="2" s="1"/>
  <c r="N275" i="2"/>
  <c r="Q275" i="2"/>
  <c r="R275" i="2" s="1"/>
  <c r="N227" i="2"/>
  <c r="Q227" i="2"/>
  <c r="R227" i="2" s="1"/>
  <c r="N195" i="2"/>
  <c r="Q195" i="2"/>
  <c r="R195" i="2" s="1"/>
  <c r="N163" i="2"/>
  <c r="Q163" i="2"/>
  <c r="R163" i="2" s="1"/>
  <c r="N131" i="2"/>
  <c r="Q131" i="2"/>
  <c r="R131" i="2" s="1"/>
  <c r="N82" i="2"/>
  <c r="Q82" i="2"/>
  <c r="R82" i="2" s="1"/>
  <c r="N49" i="2"/>
  <c r="Q49" i="2"/>
  <c r="R49" i="2" s="1"/>
  <c r="N17" i="2"/>
  <c r="Q17" i="2"/>
  <c r="R17" i="2" s="1"/>
  <c r="N103" i="2"/>
  <c r="Q103" i="2"/>
  <c r="R103" i="2" s="1"/>
  <c r="N5" i="2"/>
  <c r="Q5" i="2"/>
  <c r="R5" i="2" s="1"/>
  <c r="N443" i="2"/>
  <c r="Q443" i="2"/>
  <c r="R443" i="2" s="1"/>
  <c r="N354" i="2"/>
  <c r="Q354" i="2"/>
  <c r="R354" i="2" s="1"/>
  <c r="N256" i="2"/>
  <c r="Q256" i="2"/>
  <c r="R256" i="2" s="1"/>
  <c r="N70" i="2"/>
  <c r="Q70" i="2"/>
  <c r="R70" i="2" s="1"/>
  <c r="N101" i="2"/>
  <c r="Q101" i="2"/>
  <c r="R101" i="2" s="1"/>
  <c r="N419" i="2"/>
  <c r="Q419" i="2"/>
  <c r="R419" i="2" s="1"/>
  <c r="N355" i="2"/>
  <c r="Q355" i="2"/>
  <c r="R355" i="2" s="1"/>
  <c r="N483" i="2"/>
  <c r="Q483" i="2"/>
  <c r="R483" i="2" s="1"/>
  <c r="N435" i="2"/>
  <c r="Q435" i="2"/>
  <c r="R435" i="2" s="1"/>
  <c r="N427" i="2"/>
  <c r="Q427" i="2"/>
  <c r="R427" i="2" s="1"/>
  <c r="N502" i="2"/>
  <c r="Q502" i="2"/>
  <c r="R502" i="2" s="1"/>
  <c r="N470" i="2"/>
  <c r="Q470" i="2"/>
  <c r="R470" i="2" s="1"/>
  <c r="N454" i="2"/>
  <c r="Q454" i="2"/>
  <c r="R454" i="2" s="1"/>
  <c r="N438" i="2"/>
  <c r="Q438" i="2"/>
  <c r="R438" i="2" s="1"/>
  <c r="N455" i="2"/>
  <c r="Q455" i="2"/>
  <c r="R455" i="2" s="1"/>
  <c r="N342" i="2"/>
  <c r="Q342" i="2"/>
  <c r="R342" i="2" s="1"/>
  <c r="N309" i="2"/>
  <c r="Q309" i="2"/>
  <c r="R309" i="2" s="1"/>
  <c r="N277" i="2"/>
  <c r="Q277" i="2"/>
  <c r="R277" i="2" s="1"/>
  <c r="N244" i="2"/>
  <c r="Q244" i="2"/>
  <c r="R244" i="2" s="1"/>
  <c r="N196" i="2"/>
  <c r="Q196" i="2"/>
  <c r="R196" i="2" s="1"/>
  <c r="N164" i="2"/>
  <c r="Q164" i="2"/>
  <c r="R164" i="2" s="1"/>
  <c r="N132" i="2"/>
  <c r="Q132" i="2"/>
  <c r="R132" i="2" s="1"/>
  <c r="N100" i="2"/>
  <c r="Q100" i="2"/>
  <c r="R100" i="2" s="1"/>
  <c r="N66" i="2"/>
  <c r="Q66" i="2"/>
  <c r="R66" i="2" s="1"/>
  <c r="N34" i="2"/>
  <c r="Q34" i="2"/>
  <c r="R34" i="2" s="1"/>
  <c r="N484" i="2"/>
  <c r="Q484" i="2"/>
  <c r="R484" i="2" s="1"/>
  <c r="N323" i="2"/>
  <c r="Q323" i="2"/>
  <c r="R323" i="2" s="1"/>
  <c r="N290" i="2"/>
  <c r="Q290" i="2"/>
  <c r="R290" i="2" s="1"/>
  <c r="N257" i="2"/>
  <c r="Q257" i="2"/>
  <c r="R257" i="2" s="1"/>
  <c r="N225" i="2"/>
  <c r="Q225" i="2"/>
  <c r="R225" i="2" s="1"/>
  <c r="N209" i="2"/>
  <c r="Q209" i="2"/>
  <c r="R209" i="2" s="1"/>
  <c r="N177" i="2"/>
  <c r="Q177" i="2"/>
  <c r="R177" i="2" s="1"/>
  <c r="N145" i="2"/>
  <c r="Q145" i="2"/>
  <c r="R145" i="2" s="1"/>
  <c r="N113" i="2"/>
  <c r="Q113" i="2"/>
  <c r="R113" i="2" s="1"/>
  <c r="N80" i="2"/>
  <c r="Q80" i="2"/>
  <c r="R80" i="2" s="1"/>
  <c r="N31" i="2"/>
  <c r="Q31" i="2"/>
  <c r="R31" i="2" s="1"/>
  <c r="N61" i="2"/>
  <c r="Q61" i="2"/>
  <c r="R61" i="2" s="1"/>
  <c r="N386" i="2"/>
  <c r="Q386" i="2"/>
  <c r="R386" i="2" s="1"/>
  <c r="N264" i="2"/>
  <c r="Q264" i="2"/>
  <c r="R264" i="2" s="1"/>
  <c r="N160" i="2"/>
  <c r="Q160" i="2"/>
  <c r="R160" i="2" s="1"/>
  <c r="N54" i="2"/>
  <c r="Q54" i="2"/>
  <c r="R54" i="2" s="1"/>
  <c r="N448" i="2"/>
  <c r="Q448" i="2"/>
  <c r="R448" i="2" s="1"/>
  <c r="N359" i="2"/>
  <c r="Q359" i="2"/>
  <c r="R359" i="2" s="1"/>
  <c r="N261" i="2"/>
  <c r="Q261" i="2"/>
  <c r="R261" i="2" s="1"/>
  <c r="N213" i="2"/>
  <c r="Q213" i="2"/>
  <c r="R213" i="2" s="1"/>
  <c r="N117" i="2"/>
  <c r="Q117" i="2"/>
  <c r="R117" i="2" s="1"/>
  <c r="N19" i="2"/>
  <c r="Q19" i="2"/>
  <c r="R19" i="2" s="1"/>
  <c r="N477" i="2"/>
  <c r="Q477" i="2"/>
  <c r="R477" i="2" s="1"/>
  <c r="N445" i="2"/>
  <c r="Q445" i="2"/>
  <c r="R445" i="2" s="1"/>
  <c r="N412" i="2"/>
  <c r="Q412" i="2"/>
  <c r="R412" i="2" s="1"/>
  <c r="N380" i="2"/>
  <c r="Q380" i="2"/>
  <c r="R380" i="2" s="1"/>
  <c r="N348" i="2"/>
  <c r="Q348" i="2"/>
  <c r="R348" i="2" s="1"/>
  <c r="N315" i="2"/>
  <c r="Q315" i="2"/>
  <c r="R315" i="2" s="1"/>
  <c r="N266" i="2"/>
  <c r="Q266" i="2"/>
  <c r="R266" i="2" s="1"/>
  <c r="N234" i="2"/>
  <c r="Q234" i="2"/>
  <c r="R234" i="2" s="1"/>
  <c r="N202" i="2"/>
  <c r="Q202" i="2"/>
  <c r="R202" i="2" s="1"/>
  <c r="N170" i="2"/>
  <c r="Q170" i="2"/>
  <c r="R170" i="2" s="1"/>
  <c r="N138" i="2"/>
  <c r="Q138" i="2"/>
  <c r="R138" i="2" s="1"/>
  <c r="N106" i="2"/>
  <c r="Q106" i="2"/>
  <c r="R106" i="2" s="1"/>
  <c r="N72" i="2"/>
  <c r="Q72" i="2"/>
  <c r="R72" i="2" s="1"/>
  <c r="N40" i="2"/>
  <c r="Q40" i="2"/>
  <c r="R40" i="2" s="1"/>
  <c r="N8" i="2"/>
  <c r="Q8" i="2"/>
  <c r="R8" i="2" s="1"/>
  <c r="N474" i="2"/>
  <c r="Q474" i="2"/>
  <c r="R474" i="2" s="1"/>
  <c r="N442" i="2"/>
  <c r="Q442" i="2"/>
  <c r="R442" i="2" s="1"/>
  <c r="N393" i="2"/>
  <c r="Q393" i="2"/>
  <c r="R393" i="2" s="1"/>
  <c r="N361" i="2"/>
  <c r="Q361" i="2"/>
  <c r="R361" i="2" s="1"/>
  <c r="N329" i="2"/>
  <c r="Q329" i="2"/>
  <c r="R329" i="2" s="1"/>
  <c r="N296" i="2"/>
  <c r="Q296" i="2"/>
  <c r="R296" i="2" s="1"/>
  <c r="N263" i="2"/>
  <c r="Q263" i="2"/>
  <c r="R263" i="2" s="1"/>
  <c r="N215" i="2"/>
  <c r="Q215" i="2"/>
  <c r="R215" i="2" s="1"/>
  <c r="N199" i="2"/>
  <c r="Q199" i="2"/>
  <c r="R199" i="2" s="1"/>
  <c r="N167" i="2"/>
  <c r="Q167" i="2"/>
  <c r="R167" i="2" s="1"/>
  <c r="N135" i="2"/>
  <c r="Q135" i="2"/>
  <c r="R135" i="2" s="1"/>
  <c r="N77" i="2"/>
  <c r="Q77" i="2"/>
  <c r="R77" i="2" s="1"/>
  <c r="N29" i="2"/>
  <c r="Q29" i="2"/>
  <c r="R29" i="2" s="1"/>
  <c r="N475" i="2"/>
  <c r="Q475" i="2"/>
  <c r="R475" i="2" s="1"/>
  <c r="N378" i="2"/>
  <c r="Q378" i="2"/>
  <c r="R378" i="2" s="1"/>
  <c r="N297" i="2"/>
  <c r="Q297" i="2"/>
  <c r="R297" i="2" s="1"/>
  <c r="N200" i="2"/>
  <c r="Q200" i="2"/>
  <c r="R200" i="2" s="1"/>
  <c r="N104" i="2"/>
  <c r="Q104" i="2"/>
  <c r="R104" i="2" s="1"/>
  <c r="N14" i="2"/>
  <c r="Q14" i="2"/>
  <c r="R14" i="2" s="1"/>
  <c r="N407" i="2"/>
  <c r="Q407" i="2"/>
  <c r="R407" i="2" s="1"/>
  <c r="N302" i="2"/>
  <c r="Q302" i="2"/>
  <c r="R302" i="2" s="1"/>
  <c r="N205" i="2"/>
  <c r="Q205" i="2"/>
  <c r="R205" i="2" s="1"/>
  <c r="N109" i="2"/>
  <c r="Q109" i="2"/>
  <c r="R109" i="2" s="1"/>
  <c r="N11" i="2"/>
  <c r="Q11" i="2"/>
  <c r="R11" i="2" s="1"/>
  <c r="N489" i="2"/>
  <c r="Q489" i="2"/>
  <c r="R489" i="2" s="1"/>
  <c r="N473" i="2"/>
  <c r="Q473" i="2"/>
  <c r="R473" i="2" s="1"/>
  <c r="N441" i="2"/>
  <c r="Q441" i="2"/>
  <c r="R441" i="2" s="1"/>
  <c r="N408" i="2"/>
  <c r="Q408" i="2"/>
  <c r="R408" i="2" s="1"/>
  <c r="N376" i="2"/>
  <c r="Q376" i="2"/>
  <c r="R376" i="2" s="1"/>
  <c r="N344" i="2"/>
  <c r="Q344" i="2"/>
  <c r="R344" i="2" s="1"/>
  <c r="N311" i="2"/>
  <c r="Q311" i="2"/>
  <c r="R311" i="2" s="1"/>
  <c r="N279" i="2"/>
  <c r="Q279" i="2"/>
  <c r="R279" i="2" s="1"/>
  <c r="N246" i="2"/>
  <c r="Q246" i="2"/>
  <c r="R246" i="2" s="1"/>
  <c r="N214" i="2"/>
  <c r="Q214" i="2"/>
  <c r="R214" i="2" s="1"/>
  <c r="N166" i="2"/>
  <c r="Q166" i="2"/>
  <c r="R166" i="2" s="1"/>
  <c r="N118" i="2"/>
  <c r="Q118" i="2"/>
  <c r="R118" i="2" s="1"/>
  <c r="N86" i="2"/>
  <c r="Q86" i="2"/>
  <c r="R86" i="2" s="1"/>
  <c r="N52" i="2"/>
  <c r="Q52" i="2"/>
  <c r="R52" i="2" s="1"/>
  <c r="N20" i="2"/>
  <c r="Q20" i="2"/>
  <c r="R20" i="2" s="1"/>
  <c r="N389" i="2"/>
  <c r="Q389" i="2"/>
  <c r="R389" i="2" s="1"/>
  <c r="N357" i="2"/>
  <c r="Q357" i="2"/>
  <c r="R357" i="2" s="1"/>
  <c r="N325" i="2"/>
  <c r="Q325" i="2"/>
  <c r="R325" i="2" s="1"/>
  <c r="N292" i="2"/>
  <c r="Q292" i="2"/>
  <c r="R292" i="2" s="1"/>
  <c r="N259" i="2"/>
  <c r="Q259" i="2"/>
  <c r="R259" i="2" s="1"/>
  <c r="N243" i="2"/>
  <c r="Q243" i="2"/>
  <c r="R243" i="2" s="1"/>
  <c r="N211" i="2"/>
  <c r="Q211" i="2"/>
  <c r="R211" i="2" s="1"/>
  <c r="N179" i="2"/>
  <c r="Q179" i="2"/>
  <c r="R179" i="2" s="1"/>
  <c r="N147" i="2"/>
  <c r="Q147" i="2"/>
  <c r="R147" i="2" s="1"/>
  <c r="N115" i="2"/>
  <c r="Q115" i="2"/>
  <c r="R115" i="2" s="1"/>
  <c r="N99" i="2"/>
  <c r="Q99" i="2"/>
  <c r="R99" i="2" s="1"/>
  <c r="N65" i="2"/>
  <c r="Q65" i="2"/>
  <c r="R65" i="2" s="1"/>
  <c r="N33" i="2"/>
  <c r="Q33" i="2"/>
  <c r="R33" i="2" s="1"/>
  <c r="N23" i="2"/>
  <c r="Q23" i="2"/>
  <c r="R23" i="2" s="1"/>
  <c r="N45" i="2"/>
  <c r="Q45" i="2"/>
  <c r="R45" i="2" s="1"/>
  <c r="N491" i="2"/>
  <c r="Q491" i="2"/>
  <c r="R491" i="2" s="1"/>
  <c r="N394" i="2"/>
  <c r="Q394" i="2"/>
  <c r="R394" i="2" s="1"/>
  <c r="N305" i="2"/>
  <c r="Q305" i="2"/>
  <c r="R305" i="2" s="1"/>
  <c r="N216" i="2"/>
  <c r="Q216" i="2"/>
  <c r="R216" i="2" s="1"/>
  <c r="N168" i="2"/>
  <c r="Q168" i="2"/>
  <c r="R168" i="2" s="1"/>
  <c r="N120" i="2"/>
  <c r="Q120" i="2"/>
  <c r="R120" i="2" s="1"/>
  <c r="N30" i="2"/>
  <c r="Q30" i="2"/>
  <c r="R30" i="2" s="1"/>
  <c r="N480" i="2"/>
  <c r="Q480" i="2"/>
  <c r="R480" i="2" s="1"/>
  <c r="N432" i="2"/>
  <c r="Q432" i="2"/>
  <c r="R432" i="2" s="1"/>
  <c r="N343" i="2"/>
  <c r="Q343" i="2"/>
  <c r="R343" i="2" s="1"/>
  <c r="N294" i="2"/>
  <c r="Q294" i="2"/>
  <c r="R294" i="2" s="1"/>
  <c r="N245" i="2"/>
  <c r="Q245" i="2"/>
  <c r="R245" i="2" s="1"/>
  <c r="N197" i="2"/>
  <c r="Q197" i="2"/>
  <c r="R197" i="2" s="1"/>
  <c r="N149" i="2"/>
  <c r="Q149" i="2"/>
  <c r="R149" i="2" s="1"/>
  <c r="N51" i="2"/>
  <c r="Q51" i="2"/>
  <c r="R51" i="2" s="1"/>
  <c r="N374" i="2"/>
  <c r="Q374" i="2"/>
  <c r="R374" i="2" s="1"/>
  <c r="N78" i="2"/>
  <c r="Q78" i="2"/>
  <c r="R78" i="2" s="1"/>
  <c r="N495" i="2"/>
  <c r="Q495" i="2"/>
  <c r="R495" i="2" s="1"/>
  <c r="N479" i="2"/>
  <c r="Q479" i="2"/>
  <c r="R479" i="2" s="1"/>
  <c r="N463" i="2"/>
  <c r="Q463" i="2"/>
  <c r="R463" i="2" s="1"/>
  <c r="N447" i="2"/>
  <c r="Q447" i="2"/>
  <c r="R447" i="2" s="1"/>
  <c r="N431" i="2"/>
  <c r="Q431" i="2"/>
  <c r="R431" i="2" s="1"/>
  <c r="N414" i="2"/>
  <c r="Q414" i="2"/>
  <c r="R414" i="2" s="1"/>
  <c r="N398" i="2"/>
  <c r="Q398" i="2"/>
  <c r="R398" i="2" s="1"/>
  <c r="N382" i="2"/>
  <c r="Q382" i="2"/>
  <c r="R382" i="2" s="1"/>
  <c r="N366" i="2"/>
  <c r="Q366" i="2"/>
  <c r="R366" i="2" s="1"/>
  <c r="N350" i="2"/>
  <c r="Q350" i="2"/>
  <c r="R350" i="2" s="1"/>
  <c r="N334" i="2"/>
  <c r="Q334" i="2"/>
  <c r="R334" i="2" s="1"/>
  <c r="N318" i="2"/>
  <c r="Q318" i="2"/>
  <c r="R318" i="2" s="1"/>
  <c r="N301" i="2"/>
  <c r="Q301" i="2"/>
  <c r="R301" i="2" s="1"/>
  <c r="N285" i="2"/>
  <c r="Q285" i="2"/>
  <c r="R285" i="2" s="1"/>
  <c r="N268" i="2"/>
  <c r="Q268" i="2"/>
  <c r="R268" i="2" s="1"/>
  <c r="N252" i="2"/>
  <c r="Q252" i="2"/>
  <c r="R252" i="2" s="1"/>
  <c r="N236" i="2"/>
  <c r="Q236" i="2"/>
  <c r="R236" i="2" s="1"/>
  <c r="N220" i="2"/>
  <c r="Q220" i="2"/>
  <c r="R220" i="2" s="1"/>
  <c r="N204" i="2"/>
  <c r="Q204" i="2"/>
  <c r="R204" i="2" s="1"/>
  <c r="N188" i="2"/>
  <c r="Q188" i="2"/>
  <c r="R188" i="2" s="1"/>
  <c r="N172" i="2"/>
  <c r="Q172" i="2"/>
  <c r="R172" i="2" s="1"/>
  <c r="N156" i="2"/>
  <c r="Q156" i="2"/>
  <c r="R156" i="2" s="1"/>
  <c r="N140" i="2"/>
  <c r="Q140" i="2"/>
  <c r="R140" i="2" s="1"/>
  <c r="N124" i="2"/>
  <c r="Q124" i="2"/>
  <c r="R124" i="2" s="1"/>
  <c r="N108" i="2"/>
  <c r="Q108" i="2"/>
  <c r="R108" i="2" s="1"/>
  <c r="N92" i="2"/>
  <c r="Q92" i="2"/>
  <c r="R92" i="2" s="1"/>
  <c r="N74" i="2"/>
  <c r="Q74" i="2"/>
  <c r="R74" i="2" s="1"/>
  <c r="N58" i="2"/>
  <c r="Q58" i="2"/>
  <c r="R58" i="2" s="1"/>
  <c r="N42" i="2"/>
  <c r="Q42" i="2"/>
  <c r="R42" i="2" s="1"/>
  <c r="N26" i="2"/>
  <c r="Q26" i="2"/>
  <c r="R26" i="2" s="1"/>
  <c r="N10" i="2"/>
  <c r="Q10" i="2"/>
  <c r="R10" i="2" s="1"/>
  <c r="N492" i="2"/>
  <c r="Q492" i="2"/>
  <c r="R492" i="2" s="1"/>
  <c r="N476" i="2"/>
  <c r="Q476" i="2"/>
  <c r="R476" i="2" s="1"/>
  <c r="N460" i="2"/>
  <c r="Q460" i="2"/>
  <c r="R460" i="2" s="1"/>
  <c r="N444" i="2"/>
  <c r="Q444" i="2"/>
  <c r="R444" i="2" s="1"/>
  <c r="N428" i="2"/>
  <c r="Q428" i="2"/>
  <c r="R428" i="2" s="1"/>
  <c r="N411" i="2"/>
  <c r="Q411" i="2"/>
  <c r="R411" i="2" s="1"/>
  <c r="N395" i="2"/>
  <c r="Q395" i="2"/>
  <c r="R395" i="2" s="1"/>
  <c r="N379" i="2"/>
  <c r="Q379" i="2"/>
  <c r="R379" i="2" s="1"/>
  <c r="N363" i="2"/>
  <c r="Q363" i="2"/>
  <c r="R363" i="2" s="1"/>
  <c r="N347" i="2"/>
  <c r="Q347" i="2"/>
  <c r="R347" i="2" s="1"/>
  <c r="N331" i="2"/>
  <c r="Q331" i="2"/>
  <c r="R331" i="2" s="1"/>
  <c r="N314" i="2"/>
  <c r="Q314" i="2"/>
  <c r="R314" i="2" s="1"/>
  <c r="N298" i="2"/>
  <c r="Q298" i="2"/>
  <c r="R298" i="2" s="1"/>
  <c r="N282" i="2"/>
  <c r="Q282" i="2"/>
  <c r="R282" i="2" s="1"/>
  <c r="N265" i="2"/>
  <c r="Q265" i="2"/>
  <c r="R265" i="2" s="1"/>
  <c r="N249" i="2"/>
  <c r="Q249" i="2"/>
  <c r="R249" i="2" s="1"/>
  <c r="N233" i="2"/>
  <c r="Q233" i="2"/>
  <c r="R233" i="2" s="1"/>
  <c r="N217" i="2"/>
  <c r="Q217" i="2"/>
  <c r="R217" i="2" s="1"/>
  <c r="N201" i="2"/>
  <c r="Q201" i="2"/>
  <c r="R201" i="2" s="1"/>
  <c r="N185" i="2"/>
  <c r="Q185" i="2"/>
  <c r="R185" i="2" s="1"/>
  <c r="N169" i="2"/>
  <c r="Q169" i="2"/>
  <c r="R169" i="2" s="1"/>
  <c r="N153" i="2"/>
  <c r="Q153" i="2"/>
  <c r="R153" i="2" s="1"/>
  <c r="N137" i="2"/>
  <c r="Q137" i="2"/>
  <c r="R137" i="2" s="1"/>
  <c r="N121" i="2"/>
  <c r="Q121" i="2"/>
  <c r="R121" i="2" s="1"/>
  <c r="N105" i="2"/>
  <c r="Q105" i="2"/>
  <c r="R105" i="2" s="1"/>
  <c r="N89" i="2"/>
  <c r="Q89" i="2"/>
  <c r="R89" i="2" s="1"/>
  <c r="N71" i="2"/>
  <c r="Q71" i="2"/>
  <c r="R71" i="2" s="1"/>
  <c r="N55" i="2"/>
  <c r="Q55" i="2"/>
  <c r="R55" i="2" s="1"/>
  <c r="N39" i="2"/>
  <c r="Q39" i="2"/>
  <c r="R39" i="2" s="1"/>
  <c r="N15" i="2"/>
  <c r="Q15" i="2"/>
  <c r="R15" i="2" s="1"/>
  <c r="N87" i="2"/>
  <c r="Q87" i="2"/>
  <c r="R87" i="2" s="1"/>
  <c r="N37" i="2"/>
  <c r="Q37" i="2"/>
  <c r="R37" i="2" s="1"/>
  <c r="N317" i="2"/>
  <c r="Q317" i="2"/>
  <c r="R317" i="2" s="1"/>
  <c r="N459" i="2"/>
  <c r="Q459" i="2"/>
  <c r="R459" i="2" s="1"/>
  <c r="N410" i="2"/>
  <c r="Q410" i="2"/>
  <c r="R410" i="2" s="1"/>
  <c r="N346" i="2"/>
  <c r="Q346" i="2"/>
  <c r="R346" i="2" s="1"/>
  <c r="N289" i="2"/>
  <c r="Q289" i="2"/>
  <c r="R289" i="2" s="1"/>
  <c r="N232" i="2"/>
  <c r="Q232" i="2"/>
  <c r="R232" i="2" s="1"/>
  <c r="N184" i="2"/>
  <c r="Q184" i="2"/>
  <c r="R184" i="2" s="1"/>
  <c r="N136" i="2"/>
  <c r="Q136" i="2"/>
  <c r="R136" i="2" s="1"/>
  <c r="N79" i="2"/>
  <c r="Q79" i="2"/>
  <c r="R79" i="2" s="1"/>
  <c r="N22" i="2"/>
  <c r="Q22" i="2"/>
  <c r="R22" i="2" s="1"/>
  <c r="N472" i="2"/>
  <c r="Q472" i="2"/>
  <c r="R472" i="2" s="1"/>
  <c r="N424" i="2"/>
  <c r="Q424" i="2"/>
  <c r="R424" i="2" s="1"/>
  <c r="N383" i="2"/>
  <c r="Q383" i="2"/>
  <c r="R383" i="2" s="1"/>
  <c r="N335" i="2"/>
  <c r="Q335" i="2"/>
  <c r="R335" i="2" s="1"/>
  <c r="N286" i="2"/>
  <c r="Q286" i="2"/>
  <c r="R286" i="2" s="1"/>
  <c r="N237" i="2"/>
  <c r="Q237" i="2"/>
  <c r="R237" i="2" s="1"/>
  <c r="N189" i="2"/>
  <c r="Q189" i="2"/>
  <c r="R189" i="2" s="1"/>
  <c r="N141" i="2"/>
  <c r="Q141" i="2"/>
  <c r="R141" i="2" s="1"/>
  <c r="N93" i="2"/>
  <c r="Q93" i="2"/>
  <c r="R93" i="2" s="1"/>
  <c r="N43" i="2"/>
  <c r="Q43" i="2"/>
  <c r="R43" i="2" s="1"/>
  <c r="N501" i="2"/>
  <c r="Q501" i="2"/>
  <c r="R501" i="2" s="1"/>
  <c r="N485" i="2"/>
  <c r="Q485" i="2"/>
  <c r="R485" i="2" s="1"/>
  <c r="N469" i="2"/>
  <c r="Q469" i="2"/>
  <c r="R469" i="2" s="1"/>
  <c r="N453" i="2"/>
  <c r="Q453" i="2"/>
  <c r="R453" i="2" s="1"/>
  <c r="N437" i="2"/>
  <c r="Q437" i="2"/>
  <c r="R437" i="2" s="1"/>
  <c r="N421" i="2"/>
  <c r="Q421" i="2"/>
  <c r="R421" i="2" s="1"/>
  <c r="N404" i="2"/>
  <c r="Q404" i="2"/>
  <c r="R404" i="2" s="1"/>
  <c r="N388" i="2"/>
  <c r="Q388" i="2"/>
  <c r="R388" i="2" s="1"/>
  <c r="N372" i="2"/>
  <c r="Q372" i="2"/>
  <c r="R372" i="2" s="1"/>
  <c r="N356" i="2"/>
  <c r="Q356" i="2"/>
  <c r="R356" i="2" s="1"/>
  <c r="N340" i="2"/>
  <c r="Q340" i="2"/>
  <c r="R340" i="2" s="1"/>
  <c r="N324" i="2"/>
  <c r="Q324" i="2"/>
  <c r="R324" i="2" s="1"/>
  <c r="N307" i="2"/>
  <c r="Q307" i="2"/>
  <c r="R307" i="2" s="1"/>
  <c r="N291" i="2"/>
  <c r="Q291" i="2"/>
  <c r="R291" i="2" s="1"/>
  <c r="N274" i="2"/>
  <c r="Q274" i="2"/>
  <c r="R274" i="2" s="1"/>
  <c r="N258" i="2"/>
  <c r="Q258" i="2"/>
  <c r="R258" i="2" s="1"/>
  <c r="N242" i="2"/>
  <c r="Q242" i="2"/>
  <c r="R242" i="2" s="1"/>
  <c r="N226" i="2"/>
  <c r="Q226" i="2"/>
  <c r="R226" i="2" s="1"/>
  <c r="N210" i="2"/>
  <c r="Q210" i="2"/>
  <c r="R210" i="2" s="1"/>
  <c r="N194" i="2"/>
  <c r="Q194" i="2"/>
  <c r="R194" i="2" s="1"/>
  <c r="N178" i="2"/>
  <c r="Q178" i="2"/>
  <c r="R178" i="2" s="1"/>
  <c r="N162" i="2"/>
  <c r="Q162" i="2"/>
  <c r="R162" i="2" s="1"/>
  <c r="N146" i="2"/>
  <c r="Q146" i="2"/>
  <c r="R146" i="2" s="1"/>
  <c r="N130" i="2"/>
  <c r="Q130" i="2"/>
  <c r="R130" i="2" s="1"/>
  <c r="N114" i="2"/>
  <c r="Q114" i="2"/>
  <c r="R114" i="2" s="1"/>
  <c r="N98" i="2"/>
  <c r="Q98" i="2"/>
  <c r="R98" i="2" s="1"/>
  <c r="N81" i="2"/>
  <c r="Q81" i="2"/>
  <c r="R81" i="2" s="1"/>
  <c r="N64" i="2"/>
  <c r="Q64" i="2"/>
  <c r="R64" i="2" s="1"/>
  <c r="N48" i="2"/>
  <c r="Q48" i="2"/>
  <c r="R48" i="2" s="1"/>
  <c r="N32" i="2"/>
  <c r="Q32" i="2"/>
  <c r="R32" i="2" s="1"/>
  <c r="N16" i="2"/>
  <c r="Q16" i="2"/>
  <c r="R16" i="2" s="1"/>
  <c r="N498" i="2"/>
  <c r="Q498" i="2"/>
  <c r="R498" i="2" s="1"/>
  <c r="N482" i="2"/>
  <c r="Q482" i="2"/>
  <c r="R482" i="2" s="1"/>
  <c r="N466" i="2"/>
  <c r="Q466" i="2"/>
  <c r="R466" i="2" s="1"/>
  <c r="N450" i="2"/>
  <c r="Q450" i="2"/>
  <c r="R450" i="2" s="1"/>
  <c r="N434" i="2"/>
  <c r="Q434" i="2"/>
  <c r="R434" i="2" s="1"/>
  <c r="N417" i="2"/>
  <c r="Q417" i="2"/>
  <c r="R417" i="2" s="1"/>
  <c r="N401" i="2"/>
  <c r="Q401" i="2"/>
  <c r="R401" i="2" s="1"/>
  <c r="N385" i="2"/>
  <c r="Q385" i="2"/>
  <c r="R385" i="2" s="1"/>
  <c r="N369" i="2"/>
  <c r="Q369" i="2"/>
  <c r="R369" i="2" s="1"/>
  <c r="N353" i="2"/>
  <c r="Q353" i="2"/>
  <c r="R353" i="2" s="1"/>
  <c r="N337" i="2"/>
  <c r="Q337" i="2"/>
  <c r="R337" i="2" s="1"/>
  <c r="N321" i="2"/>
  <c r="Q321" i="2"/>
  <c r="R321" i="2" s="1"/>
  <c r="N304" i="2"/>
  <c r="Q304" i="2"/>
  <c r="R304" i="2" s="1"/>
  <c r="N288" i="2"/>
  <c r="Q288" i="2"/>
  <c r="R288" i="2" s="1"/>
  <c r="N271" i="2"/>
  <c r="Q271" i="2"/>
  <c r="R271" i="2" s="1"/>
  <c r="N255" i="2"/>
  <c r="Q255" i="2"/>
  <c r="R255" i="2" s="1"/>
  <c r="N239" i="2"/>
  <c r="Q239" i="2"/>
  <c r="R239" i="2" s="1"/>
  <c r="N223" i="2"/>
  <c r="Q223" i="2"/>
  <c r="R223" i="2" s="1"/>
  <c r="N207" i="2"/>
  <c r="Q207" i="2"/>
  <c r="R207" i="2" s="1"/>
  <c r="N191" i="2"/>
  <c r="Q191" i="2"/>
  <c r="R191" i="2" s="1"/>
  <c r="N175" i="2"/>
  <c r="Q175" i="2"/>
  <c r="R175" i="2" s="1"/>
  <c r="N159" i="2"/>
  <c r="Q159" i="2"/>
  <c r="R159" i="2" s="1"/>
  <c r="N143" i="2"/>
  <c r="Q143" i="2"/>
  <c r="R143" i="2" s="1"/>
  <c r="N127" i="2"/>
  <c r="Q127" i="2"/>
  <c r="R127" i="2" s="1"/>
  <c r="N95" i="2"/>
  <c r="Q95" i="2"/>
  <c r="R95" i="2" s="1"/>
  <c r="N53" i="2"/>
  <c r="Q53" i="2"/>
  <c r="R53" i="2" s="1"/>
  <c r="N402" i="2"/>
  <c r="Q402" i="2"/>
  <c r="R402" i="2" s="1"/>
  <c r="N362" i="2"/>
  <c r="Q362" i="2"/>
  <c r="R362" i="2" s="1"/>
  <c r="N322" i="2"/>
  <c r="Q322" i="2"/>
  <c r="R322" i="2" s="1"/>
  <c r="N272" i="2"/>
  <c r="Q272" i="2"/>
  <c r="R272" i="2" s="1"/>
  <c r="N224" i="2"/>
  <c r="Q224" i="2"/>
  <c r="R224" i="2" s="1"/>
  <c r="N176" i="2"/>
  <c r="Q176" i="2"/>
  <c r="R176" i="2" s="1"/>
  <c r="N128" i="2"/>
  <c r="Q128" i="2"/>
  <c r="R128" i="2" s="1"/>
  <c r="N88" i="2"/>
  <c r="Q88" i="2"/>
  <c r="R88" i="2" s="1"/>
  <c r="N38" i="2"/>
  <c r="Q38" i="2"/>
  <c r="R38" i="2" s="1"/>
  <c r="N488" i="2"/>
  <c r="Q488" i="2"/>
  <c r="R488" i="2" s="1"/>
  <c r="N440" i="2"/>
  <c r="Q440" i="2"/>
  <c r="R440" i="2" s="1"/>
  <c r="N375" i="2"/>
  <c r="Q375" i="2"/>
  <c r="R375" i="2" s="1"/>
  <c r="N327" i="2"/>
  <c r="Q327" i="2"/>
  <c r="R327" i="2" s="1"/>
  <c r="N278" i="2"/>
  <c r="Q278" i="2"/>
  <c r="R278" i="2" s="1"/>
  <c r="N229" i="2"/>
  <c r="Q229" i="2"/>
  <c r="R229" i="2" s="1"/>
  <c r="N181" i="2"/>
  <c r="Q181" i="2"/>
  <c r="R181" i="2" s="1"/>
  <c r="N133" i="2"/>
  <c r="Q133" i="2"/>
  <c r="R133" i="2" s="1"/>
  <c r="N84" i="2"/>
  <c r="Q84" i="2"/>
  <c r="R84" i="2" s="1"/>
  <c r="N35" i="2"/>
  <c r="Q35" i="2"/>
  <c r="R35" i="2" s="1"/>
  <c r="N276" i="2"/>
  <c r="Q276" i="2"/>
  <c r="R276" i="2" s="1"/>
  <c r="N497" i="2"/>
  <c r="Q497" i="2"/>
  <c r="R497" i="2" s="1"/>
  <c r="N481" i="2"/>
  <c r="Q481" i="2"/>
  <c r="R481" i="2" s="1"/>
  <c r="N465" i="2"/>
  <c r="Q465" i="2"/>
  <c r="R465" i="2" s="1"/>
  <c r="N449" i="2"/>
  <c r="Q449" i="2"/>
  <c r="R449" i="2" s="1"/>
  <c r="N433" i="2"/>
  <c r="Q433" i="2"/>
  <c r="R433" i="2" s="1"/>
  <c r="N416" i="2"/>
  <c r="Q416" i="2"/>
  <c r="R416" i="2" s="1"/>
  <c r="N400" i="2"/>
  <c r="Q400" i="2"/>
  <c r="R400" i="2" s="1"/>
  <c r="N384" i="2"/>
  <c r="Q384" i="2"/>
  <c r="R384" i="2" s="1"/>
  <c r="N368" i="2"/>
  <c r="Q368" i="2"/>
  <c r="R368" i="2" s="1"/>
  <c r="N352" i="2"/>
  <c r="Q352" i="2"/>
  <c r="R352" i="2" s="1"/>
  <c r="N336" i="2"/>
  <c r="Q336" i="2"/>
  <c r="R336" i="2" s="1"/>
  <c r="N320" i="2"/>
  <c r="Q320" i="2"/>
  <c r="R320" i="2" s="1"/>
  <c r="N303" i="2"/>
  <c r="Q303" i="2"/>
  <c r="R303" i="2" s="1"/>
  <c r="N287" i="2"/>
  <c r="Q287" i="2"/>
  <c r="R287" i="2" s="1"/>
  <c r="N270" i="2"/>
  <c r="Q270" i="2"/>
  <c r="R270" i="2" s="1"/>
  <c r="N254" i="2"/>
  <c r="Q254" i="2"/>
  <c r="R254" i="2" s="1"/>
  <c r="N238" i="2"/>
  <c r="Q238" i="2"/>
  <c r="R238" i="2" s="1"/>
  <c r="N222" i="2"/>
  <c r="Q222" i="2"/>
  <c r="R222" i="2" s="1"/>
  <c r="N206" i="2"/>
  <c r="Q206" i="2"/>
  <c r="R206" i="2" s="1"/>
  <c r="N190" i="2"/>
  <c r="Q190" i="2"/>
  <c r="R190" i="2" s="1"/>
  <c r="N174" i="2"/>
  <c r="Q174" i="2"/>
  <c r="R174" i="2" s="1"/>
  <c r="N158" i="2"/>
  <c r="Q158" i="2"/>
  <c r="R158" i="2" s="1"/>
  <c r="N142" i="2"/>
  <c r="Q142" i="2"/>
  <c r="R142" i="2" s="1"/>
  <c r="N126" i="2"/>
  <c r="Q126" i="2"/>
  <c r="R126" i="2" s="1"/>
  <c r="N110" i="2"/>
  <c r="Q110" i="2"/>
  <c r="R110" i="2" s="1"/>
  <c r="N94" i="2"/>
  <c r="Q94" i="2"/>
  <c r="R94" i="2" s="1"/>
  <c r="N76" i="2"/>
  <c r="Q76" i="2"/>
  <c r="R76" i="2" s="1"/>
  <c r="N60" i="2"/>
  <c r="Q60" i="2"/>
  <c r="R60" i="2" s="1"/>
  <c r="N44" i="2"/>
  <c r="Q44" i="2"/>
  <c r="R44" i="2" s="1"/>
  <c r="N28" i="2"/>
  <c r="Q28" i="2"/>
  <c r="R28" i="2" s="1"/>
  <c r="N12" i="2"/>
  <c r="Q12" i="2"/>
  <c r="R12" i="2" s="1"/>
  <c r="N494" i="2"/>
  <c r="Q494" i="2"/>
  <c r="R494" i="2" s="1"/>
  <c r="N478" i="2"/>
  <c r="Q478" i="2"/>
  <c r="R478" i="2" s="1"/>
  <c r="N462" i="2"/>
  <c r="Q462" i="2"/>
  <c r="R462" i="2" s="1"/>
  <c r="N446" i="2"/>
  <c r="Q446" i="2"/>
  <c r="R446" i="2" s="1"/>
  <c r="N430" i="2"/>
  <c r="Q430" i="2"/>
  <c r="R430" i="2" s="1"/>
  <c r="N413" i="2"/>
  <c r="Q413" i="2"/>
  <c r="R413" i="2" s="1"/>
  <c r="N397" i="2"/>
  <c r="Q397" i="2"/>
  <c r="R397" i="2" s="1"/>
  <c r="N381" i="2"/>
  <c r="Q381" i="2"/>
  <c r="R381" i="2" s="1"/>
  <c r="N365" i="2"/>
  <c r="Q365" i="2"/>
  <c r="R365" i="2" s="1"/>
  <c r="N349" i="2"/>
  <c r="Q349" i="2"/>
  <c r="R349" i="2" s="1"/>
  <c r="N333" i="2"/>
  <c r="Q333" i="2"/>
  <c r="R333" i="2" s="1"/>
  <c r="N316" i="2"/>
  <c r="Q316" i="2"/>
  <c r="R316" i="2" s="1"/>
  <c r="N300" i="2"/>
  <c r="Q300" i="2"/>
  <c r="R300" i="2" s="1"/>
  <c r="N284" i="2"/>
  <c r="Q284" i="2"/>
  <c r="R284" i="2" s="1"/>
  <c r="N267" i="2"/>
  <c r="Q267" i="2"/>
  <c r="R267" i="2" s="1"/>
  <c r="N251" i="2"/>
  <c r="Q251" i="2"/>
  <c r="R251" i="2" s="1"/>
  <c r="N235" i="2"/>
  <c r="Q235" i="2"/>
  <c r="R235" i="2" s="1"/>
  <c r="N219" i="2"/>
  <c r="Q219" i="2"/>
  <c r="R219" i="2" s="1"/>
  <c r="N203" i="2"/>
  <c r="Q203" i="2"/>
  <c r="R203" i="2" s="1"/>
  <c r="N187" i="2"/>
  <c r="Q187" i="2"/>
  <c r="R187" i="2" s="1"/>
  <c r="N171" i="2"/>
  <c r="Q171" i="2"/>
  <c r="R171" i="2" s="1"/>
  <c r="N155" i="2"/>
  <c r="Q155" i="2"/>
  <c r="R155" i="2" s="1"/>
  <c r="N139" i="2"/>
  <c r="Q139" i="2"/>
  <c r="R139" i="2" s="1"/>
  <c r="N123" i="2"/>
  <c r="Q123" i="2"/>
  <c r="R123" i="2" s="1"/>
  <c r="N107" i="2"/>
  <c r="Q107" i="2"/>
  <c r="R107" i="2" s="1"/>
  <c r="N91" i="2"/>
  <c r="Q91" i="2"/>
  <c r="R91" i="2" s="1"/>
  <c r="N73" i="2"/>
  <c r="Q73" i="2"/>
  <c r="R73" i="2" s="1"/>
  <c r="N57" i="2"/>
  <c r="Q57" i="2"/>
  <c r="R57" i="2" s="1"/>
  <c r="N41" i="2"/>
  <c r="Q41" i="2"/>
  <c r="R41" i="2" s="1"/>
  <c r="N25" i="2"/>
  <c r="Q25" i="2"/>
  <c r="R25" i="2" s="1"/>
  <c r="N9" i="2"/>
  <c r="Q9" i="2"/>
  <c r="R9" i="2" s="1"/>
  <c r="N7" i="2"/>
  <c r="Q7" i="2"/>
  <c r="R7" i="2" s="1"/>
  <c r="N69" i="2"/>
  <c r="Q69" i="2"/>
  <c r="R69" i="2" s="1"/>
  <c r="N21" i="2"/>
  <c r="Q21" i="2"/>
  <c r="R21" i="2" s="1"/>
  <c r="N420" i="2"/>
  <c r="Q420" i="2"/>
  <c r="R420" i="2" s="1"/>
  <c r="N418" i="2"/>
  <c r="Q418" i="2"/>
  <c r="R418" i="2" s="1"/>
  <c r="N370" i="2"/>
  <c r="Q370" i="2"/>
  <c r="R370" i="2" s="1"/>
  <c r="N330" i="2"/>
  <c r="Q330" i="2"/>
  <c r="R330" i="2" s="1"/>
  <c r="N281" i="2"/>
  <c r="Q281" i="2"/>
  <c r="R281" i="2" s="1"/>
  <c r="N240" i="2"/>
  <c r="Q240" i="2"/>
  <c r="R240" i="2" s="1"/>
  <c r="N192" i="2"/>
  <c r="Q192" i="2"/>
  <c r="R192" i="2" s="1"/>
  <c r="N144" i="2"/>
  <c r="Q144" i="2"/>
  <c r="R144" i="2" s="1"/>
  <c r="N96" i="2"/>
  <c r="Q96" i="2"/>
  <c r="R96" i="2" s="1"/>
  <c r="N46" i="2"/>
  <c r="Q46" i="2"/>
  <c r="R46" i="2" s="1"/>
  <c r="N6" i="2"/>
  <c r="Q6" i="2"/>
  <c r="R6" i="2" s="1"/>
  <c r="N456" i="2"/>
  <c r="Q456" i="2"/>
  <c r="R456" i="2" s="1"/>
  <c r="N415" i="2"/>
  <c r="Q415" i="2"/>
  <c r="R415" i="2" s="1"/>
  <c r="N367" i="2"/>
  <c r="Q367" i="2"/>
  <c r="R367" i="2" s="1"/>
  <c r="N319" i="2"/>
  <c r="Q319" i="2"/>
  <c r="R319" i="2" s="1"/>
  <c r="N269" i="2"/>
  <c r="Q269" i="2"/>
  <c r="R269" i="2" s="1"/>
  <c r="N221" i="2"/>
  <c r="Q221" i="2"/>
  <c r="R221" i="2" s="1"/>
  <c r="N173" i="2"/>
  <c r="Q173" i="2"/>
  <c r="R173" i="2" s="1"/>
  <c r="N125" i="2"/>
  <c r="Q125" i="2"/>
  <c r="R125" i="2" s="1"/>
  <c r="N75" i="2"/>
  <c r="Q75" i="2"/>
  <c r="R75" i="2" s="1"/>
  <c r="N27" i="2"/>
  <c r="Q27" i="2"/>
  <c r="R27" i="2" s="1"/>
  <c r="N406" i="2"/>
  <c r="Q406" i="2"/>
  <c r="R406" i="2" s="1"/>
  <c r="N391" i="2"/>
  <c r="Q391" i="2"/>
  <c r="R391" i="2" s="1"/>
  <c r="N499" i="2"/>
  <c r="Q499" i="2"/>
  <c r="R499" i="2" s="1"/>
  <c r="N451" i="2"/>
  <c r="Q451" i="2"/>
  <c r="R451" i="2" s="1"/>
  <c r="N467" i="2"/>
  <c r="Q467" i="2"/>
  <c r="R467" i="2" s="1"/>
  <c r="N428" i="9"/>
  <c r="Q428" i="9"/>
  <c r="N444" i="9"/>
  <c r="Q444" i="9"/>
  <c r="N474" i="9"/>
  <c r="Q474" i="9"/>
  <c r="N366" i="9"/>
  <c r="Q366" i="9"/>
  <c r="N376" i="9"/>
  <c r="Q376" i="9"/>
  <c r="N380" i="9"/>
  <c r="Q380" i="9"/>
  <c r="N442" i="9"/>
  <c r="Q442" i="9"/>
  <c r="I388" i="10"/>
  <c r="P388" i="9"/>
  <c r="N101" i="9"/>
  <c r="Q101" i="9"/>
  <c r="N186" i="9"/>
  <c r="Q186" i="9"/>
  <c r="N116" i="9"/>
  <c r="Q116" i="9"/>
  <c r="O282" i="9"/>
  <c r="N188" i="9"/>
  <c r="Q188" i="9"/>
  <c r="N208" i="9"/>
  <c r="Q208" i="9"/>
  <c r="N293" i="9"/>
  <c r="Q293" i="9"/>
  <c r="N120" i="9"/>
  <c r="Q120" i="9"/>
  <c r="N169" i="9"/>
  <c r="Q169" i="9"/>
  <c r="N64" i="9"/>
  <c r="Q64" i="9"/>
  <c r="N210" i="9"/>
  <c r="Q210" i="9"/>
  <c r="N306" i="9"/>
  <c r="Q306" i="9"/>
  <c r="N266" i="9"/>
  <c r="Q266" i="9"/>
  <c r="N261" i="9"/>
  <c r="Q261" i="9"/>
  <c r="O199" i="9"/>
  <c r="O503" i="9"/>
  <c r="O215" i="9"/>
  <c r="O342" i="9"/>
  <c r="O134" i="9"/>
  <c r="O495" i="9"/>
  <c r="O444" i="9"/>
  <c r="O334" i="9"/>
  <c r="O195" i="9"/>
  <c r="O98" i="9"/>
  <c r="O415" i="9"/>
  <c r="O271" i="9"/>
  <c r="O235" i="9"/>
  <c r="O272" i="9"/>
  <c r="O498" i="9"/>
  <c r="O447" i="9"/>
  <c r="O183" i="9"/>
  <c r="P445" i="9"/>
  <c r="P460" i="9"/>
  <c r="I270" i="10"/>
  <c r="P270" i="9"/>
  <c r="I337" i="10"/>
  <c r="P337" i="9"/>
  <c r="I442" i="10"/>
  <c r="P442" i="9"/>
  <c r="P242" i="9"/>
  <c r="I162" i="10"/>
  <c r="P162" i="9"/>
  <c r="P421" i="9"/>
  <c r="P358" i="9"/>
  <c r="P294" i="9"/>
  <c r="I262" i="10"/>
  <c r="P262" i="9"/>
  <c r="N298" i="9"/>
  <c r="Q298" i="9"/>
  <c r="N351" i="9"/>
  <c r="Q351" i="9"/>
  <c r="N75" i="9"/>
  <c r="Q75" i="9"/>
  <c r="N204" i="9"/>
  <c r="Q204" i="9"/>
  <c r="N136" i="9"/>
  <c r="Q136" i="9"/>
  <c r="N452" i="9"/>
  <c r="Q452" i="9"/>
  <c r="N94" i="9"/>
  <c r="Q94" i="9"/>
  <c r="N370" i="9"/>
  <c r="Q370" i="9"/>
  <c r="N60" i="9"/>
  <c r="Q60" i="9"/>
  <c r="N353" i="9"/>
  <c r="Q353" i="9"/>
  <c r="N93" i="9"/>
  <c r="Q93" i="9"/>
  <c r="N332" i="9"/>
  <c r="Q332" i="9"/>
  <c r="N389" i="9"/>
  <c r="Q389" i="9"/>
  <c r="N20" i="9"/>
  <c r="Q20" i="9"/>
  <c r="N148" i="9"/>
  <c r="Q148" i="9"/>
  <c r="N233" i="9"/>
  <c r="Q233" i="9"/>
  <c r="N352" i="9"/>
  <c r="Q352" i="9"/>
  <c r="N13" i="9"/>
  <c r="Q13" i="9"/>
  <c r="N81" i="9"/>
  <c r="Q81" i="9"/>
  <c r="N184" i="9"/>
  <c r="Q184" i="9"/>
  <c r="N125" i="9"/>
  <c r="Q125" i="9"/>
  <c r="O497" i="9"/>
  <c r="O474" i="9"/>
  <c r="O230" i="9"/>
  <c r="O475" i="9"/>
  <c r="O275" i="9"/>
  <c r="O476" i="9"/>
  <c r="O78" i="9"/>
  <c r="O201" i="9"/>
  <c r="O291" i="9"/>
  <c r="O355" i="9"/>
  <c r="O211" i="9"/>
  <c r="O490" i="9"/>
  <c r="O411" i="9"/>
  <c r="O443" i="9"/>
  <c r="I237" i="10"/>
  <c r="P237" i="9"/>
  <c r="I389" i="10"/>
  <c r="P389" i="9"/>
  <c r="P452" i="9"/>
  <c r="I160" i="10"/>
  <c r="P160" i="9"/>
  <c r="I428" i="10"/>
  <c r="P428" i="9"/>
  <c r="I318" i="10"/>
  <c r="P318" i="9"/>
  <c r="P282" i="9"/>
  <c r="I230" i="10"/>
  <c r="P230" i="9"/>
  <c r="P10" i="9"/>
  <c r="I202" i="10"/>
  <c r="P202" i="9"/>
  <c r="I257" i="10"/>
  <c r="P257" i="9"/>
  <c r="P87" i="9"/>
  <c r="P324" i="9"/>
  <c r="P286" i="9"/>
  <c r="P142" i="9"/>
  <c r="P90" i="9"/>
  <c r="P22" i="9"/>
  <c r="N12" i="9"/>
  <c r="Q12" i="9"/>
  <c r="N216" i="9"/>
  <c r="Q216" i="9"/>
  <c r="N108" i="9"/>
  <c r="Q108" i="9"/>
  <c r="N236" i="9"/>
  <c r="Q236" i="9"/>
  <c r="N303" i="9"/>
  <c r="Q303" i="9"/>
  <c r="N315" i="9"/>
  <c r="Q315" i="9"/>
  <c r="N433" i="9"/>
  <c r="Q433" i="9"/>
  <c r="N157" i="9"/>
  <c r="Q157" i="9"/>
  <c r="N37" i="9"/>
  <c r="Q37" i="9"/>
  <c r="N458" i="9"/>
  <c r="Q458" i="9"/>
  <c r="N373" i="9"/>
  <c r="Q373" i="9"/>
  <c r="N441" i="9"/>
  <c r="Q441" i="9"/>
  <c r="N484" i="9"/>
  <c r="Q484" i="9"/>
  <c r="N430" i="9"/>
  <c r="Q430" i="9"/>
  <c r="N421" i="9"/>
  <c r="Q421" i="9"/>
  <c r="N378" i="9"/>
  <c r="Q378" i="9"/>
  <c r="N364" i="9"/>
  <c r="Q364" i="9"/>
  <c r="N462" i="9"/>
  <c r="Q462" i="9"/>
  <c r="N96" i="9"/>
  <c r="Q96" i="9"/>
  <c r="N278" i="9"/>
  <c r="Q278" i="9"/>
  <c r="N310" i="9"/>
  <c r="Q310" i="9"/>
  <c r="N368" i="9"/>
  <c r="Q368" i="9"/>
  <c r="N296" i="9"/>
  <c r="Q296" i="9"/>
  <c r="N68" i="9"/>
  <c r="Q68" i="9"/>
  <c r="N237" i="9"/>
  <c r="Q237" i="9"/>
  <c r="N198" i="9"/>
  <c r="Q198" i="9"/>
  <c r="N105" i="9"/>
  <c r="Q105" i="9"/>
  <c r="N252" i="9"/>
  <c r="Q252" i="9"/>
  <c r="N220" i="9"/>
  <c r="Q220" i="9"/>
  <c r="O89" i="9"/>
  <c r="O471" i="9"/>
  <c r="O295" i="9"/>
  <c r="O340" i="9"/>
  <c r="O382" i="9"/>
  <c r="O54" i="9"/>
  <c r="O79" i="9"/>
  <c r="O227" i="9"/>
  <c r="O486" i="9"/>
  <c r="O154" i="9"/>
  <c r="O307" i="9"/>
  <c r="O359" i="9"/>
  <c r="I407" i="10"/>
  <c r="P407" i="9"/>
  <c r="P225" i="9"/>
  <c r="P343" i="9"/>
  <c r="I396" i="10"/>
  <c r="P396" i="9"/>
  <c r="P420" i="9"/>
  <c r="P256" i="9"/>
  <c r="P498" i="9"/>
  <c r="I339" i="10"/>
  <c r="P339" i="9"/>
  <c r="P9" i="9"/>
  <c r="I198" i="10"/>
  <c r="P198" i="9"/>
  <c r="N409" i="9"/>
  <c r="Q409" i="9"/>
  <c r="N62" i="9"/>
  <c r="Q62" i="9"/>
  <c r="N140" i="9"/>
  <c r="Q140" i="9"/>
  <c r="N308" i="9"/>
  <c r="Q308" i="9"/>
  <c r="N112" i="9"/>
  <c r="Q112" i="9"/>
  <c r="N55" i="9"/>
  <c r="Q55" i="9"/>
  <c r="N257" i="9"/>
  <c r="Q257" i="9"/>
  <c r="N337" i="9"/>
  <c r="Q337" i="9"/>
  <c r="N209" i="9"/>
  <c r="Q209" i="9"/>
  <c r="N386" i="9"/>
  <c r="Q386" i="9"/>
  <c r="N410" i="9"/>
  <c r="Q410" i="9"/>
  <c r="N393" i="9"/>
  <c r="Q393" i="9"/>
  <c r="N468" i="9"/>
  <c r="Q468" i="9"/>
  <c r="N422" i="9"/>
  <c r="Q422" i="9"/>
  <c r="N377" i="9"/>
  <c r="Q377" i="9"/>
  <c r="N417" i="9"/>
  <c r="Q417" i="9"/>
  <c r="N406" i="9"/>
  <c r="Q406" i="9"/>
  <c r="N445" i="9"/>
  <c r="Q445" i="9"/>
  <c r="N494" i="9"/>
  <c r="Q494" i="9"/>
  <c r="N200" i="9"/>
  <c r="Q200" i="9"/>
  <c r="N144" i="9"/>
  <c r="Q144" i="9"/>
  <c r="N228" i="9"/>
  <c r="Q228" i="9"/>
  <c r="N394" i="9"/>
  <c r="Q394" i="9"/>
  <c r="N214" i="9"/>
  <c r="Q214" i="9"/>
  <c r="N268" i="9"/>
  <c r="Q268" i="9"/>
  <c r="N258" i="9"/>
  <c r="Q258" i="9"/>
  <c r="N73" i="9"/>
  <c r="Q73" i="9"/>
  <c r="N141" i="9"/>
  <c r="Q141" i="9"/>
  <c r="N14" i="9"/>
  <c r="Q14" i="9"/>
  <c r="N146" i="9"/>
  <c r="Q146" i="9"/>
  <c r="N77" i="9"/>
  <c r="Q77" i="9"/>
  <c r="N356" i="9"/>
  <c r="Q356" i="9"/>
  <c r="N182" i="9"/>
  <c r="Q182" i="9"/>
  <c r="N92" i="9"/>
  <c r="Q92" i="9"/>
  <c r="I4" i="10"/>
  <c r="P4" i="9"/>
  <c r="O478" i="9"/>
  <c r="O436" i="9"/>
  <c r="O374" i="9"/>
  <c r="O94" i="9"/>
  <c r="O91" i="9"/>
  <c r="O219" i="9"/>
  <c r="O122" i="9"/>
  <c r="O277" i="9"/>
  <c r="O487" i="9"/>
  <c r="O274" i="9"/>
  <c r="O119" i="9"/>
  <c r="I117" i="10"/>
  <c r="P117" i="9"/>
  <c r="I472" i="10"/>
  <c r="P472" i="9"/>
  <c r="P502" i="9"/>
  <c r="I289" i="10"/>
  <c r="P289" i="9"/>
  <c r="P413" i="9"/>
  <c r="I386" i="10"/>
  <c r="P386" i="9"/>
  <c r="I477" i="10"/>
  <c r="P477" i="9"/>
  <c r="P466" i="9"/>
  <c r="I246" i="10"/>
  <c r="P246" i="9"/>
  <c r="P226" i="9"/>
  <c r="N10" i="9"/>
  <c r="Q10" i="9"/>
  <c r="N24" i="9"/>
  <c r="Q24" i="9"/>
  <c r="N172" i="9"/>
  <c r="Q172" i="9"/>
  <c r="N372" i="9"/>
  <c r="Q372" i="9"/>
  <c r="N221" i="9"/>
  <c r="Q221" i="9"/>
  <c r="N429" i="9"/>
  <c r="Q429" i="9"/>
  <c r="N113" i="9"/>
  <c r="Q113" i="9"/>
  <c r="K504" i="4"/>
  <c r="L504" i="4" s="1"/>
  <c r="I22" i="10"/>
  <c r="I242" i="10"/>
  <c r="I421" i="10"/>
  <c r="I87" i="10"/>
  <c r="I286" i="10"/>
  <c r="I324" i="10"/>
  <c r="I413" i="10"/>
  <c r="I225" i="10"/>
  <c r="I226" i="10"/>
  <c r="I498" i="10"/>
  <c r="I445" i="10"/>
  <c r="I358" i="10"/>
  <c r="I452" i="10"/>
  <c r="I504" i="3"/>
  <c r="J504" i="3" s="1"/>
  <c r="M504" i="14"/>
  <c r="N504" i="14" s="1"/>
  <c r="I504" i="5"/>
  <c r="I129" i="10"/>
  <c r="I433" i="10"/>
  <c r="I27" i="10"/>
  <c r="I165" i="10"/>
  <c r="I91" i="10"/>
  <c r="I399" i="10"/>
  <c r="I415" i="10"/>
  <c r="I191" i="10"/>
  <c r="I494" i="10"/>
  <c r="I484" i="10"/>
  <c r="I485" i="10"/>
  <c r="I474" i="10"/>
  <c r="I422" i="10"/>
  <c r="P410" i="9"/>
  <c r="I194" i="10"/>
  <c r="I114" i="10"/>
  <c r="I94" i="10"/>
  <c r="I157" i="10"/>
  <c r="I124" i="10"/>
  <c r="I199" i="10"/>
  <c r="I166" i="10"/>
  <c r="I67" i="10"/>
  <c r="I298" i="10"/>
  <c r="I218" i="10"/>
  <c r="I110" i="10"/>
  <c r="I374" i="10"/>
  <c r="I138" i="10"/>
  <c r="I369" i="10"/>
  <c r="I151" i="10"/>
  <c r="I72" i="10"/>
  <c r="I216" i="10"/>
  <c r="I189" i="10"/>
  <c r="I109" i="10"/>
  <c r="I154" i="10"/>
  <c r="I210" i="10"/>
  <c r="I227" i="10"/>
  <c r="I228" i="10"/>
  <c r="I462" i="10"/>
  <c r="I426" i="10"/>
  <c r="I354" i="10"/>
  <c r="I266" i="10"/>
  <c r="I146" i="10"/>
  <c r="I77" i="10"/>
  <c r="I26" i="10"/>
  <c r="I46" i="10"/>
  <c r="I458" i="10"/>
  <c r="I398" i="10"/>
  <c r="I330" i="10"/>
  <c r="I258" i="10"/>
  <c r="I98" i="10"/>
  <c r="I50" i="10"/>
  <c r="I338" i="10"/>
  <c r="I287" i="10"/>
  <c r="I403" i="10"/>
  <c r="I76" i="10"/>
  <c r="I96" i="10"/>
  <c r="I123" i="10"/>
  <c r="I164" i="10"/>
  <c r="I174" i="10"/>
  <c r="I43" i="10"/>
  <c r="I201" i="10"/>
  <c r="I490" i="10"/>
  <c r="I454" i="10"/>
  <c r="I362" i="10"/>
  <c r="I350" i="10"/>
  <c r="I130" i="10"/>
  <c r="I18" i="10"/>
  <c r="I134" i="10"/>
  <c r="I92" i="10"/>
  <c r="I291" i="10"/>
  <c r="I168" i="10"/>
  <c r="I382" i="10"/>
  <c r="I62" i="10"/>
  <c r="I406" i="10"/>
  <c r="I142" i="10"/>
  <c r="I256" i="10"/>
  <c r="I28" i="10"/>
  <c r="I420" i="10"/>
  <c r="I466" i="10"/>
  <c r="I460" i="10"/>
  <c r="I294" i="10"/>
  <c r="I90" i="10"/>
  <c r="I10" i="10"/>
  <c r="I9" i="10"/>
  <c r="I78" i="10"/>
  <c r="I502" i="10"/>
  <c r="I282" i="10"/>
  <c r="I85" i="10"/>
  <c r="I60" i="10"/>
  <c r="P5" i="9"/>
  <c r="I149" i="10"/>
  <c r="I65" i="10"/>
  <c r="I343" i="10"/>
  <c r="I181" i="10"/>
  <c r="I425" i="10"/>
  <c r="I143" i="10"/>
  <c r="I137" i="10"/>
  <c r="I481" i="10"/>
  <c r="I239" i="10"/>
  <c r="I492" i="10"/>
  <c r="I209" i="10"/>
  <c r="I277" i="10"/>
  <c r="I486" i="10"/>
  <c r="I322" i="10"/>
  <c r="I290" i="10"/>
  <c r="I206" i="10"/>
  <c r="I106" i="10"/>
  <c r="I86" i="10"/>
  <c r="I70" i="10"/>
  <c r="I30" i="10"/>
  <c r="I319" i="10"/>
  <c r="I234" i="10"/>
  <c r="I150" i="10"/>
  <c r="I118" i="10"/>
  <c r="I82" i="10"/>
  <c r="I238" i="10"/>
  <c r="I214" i="10"/>
  <c r="L4" i="4"/>
  <c r="M504" i="2"/>
  <c r="N504" i="2" s="1"/>
  <c r="G504" i="2"/>
  <c r="F504" i="5"/>
  <c r="P133" i="9"/>
  <c r="P11" i="9"/>
  <c r="P217" i="9"/>
  <c r="P190" i="9"/>
  <c r="P179" i="9"/>
  <c r="P314" i="9"/>
  <c r="P112" i="9"/>
  <c r="P66" i="9"/>
  <c r="I48" i="10"/>
  <c r="P121" i="9"/>
  <c r="P122" i="9"/>
  <c r="P15" i="9"/>
  <c r="P229" i="9"/>
  <c r="P204" i="9"/>
  <c r="P120" i="9"/>
  <c r="P56" i="9"/>
  <c r="P14" i="9"/>
  <c r="I240" i="10"/>
  <c r="I208" i="10"/>
  <c r="I249" i="10"/>
  <c r="I265" i="10"/>
  <c r="P341" i="9"/>
  <c r="P316" i="9"/>
  <c r="I348" i="10"/>
  <c r="P45" i="9"/>
  <c r="P158" i="9"/>
  <c r="P224" i="9"/>
  <c r="P232" i="9"/>
  <c r="P36" i="9"/>
  <c r="N4" i="8"/>
  <c r="P366" i="9"/>
  <c r="P394" i="9"/>
  <c r="P6" i="9"/>
  <c r="P126" i="9"/>
  <c r="P104" i="9"/>
  <c r="P236" i="9"/>
  <c r="P222" i="9"/>
  <c r="P211" i="9"/>
  <c r="P197" i="9"/>
  <c r="P185" i="9"/>
  <c r="P171" i="9"/>
  <c r="P25" i="9"/>
  <c r="P271" i="9"/>
  <c r="P296" i="9"/>
  <c r="P103" i="9"/>
  <c r="P159" i="9"/>
  <c r="P95" i="9"/>
  <c r="P20" i="9"/>
  <c r="I281" i="10"/>
  <c r="I8" i="10"/>
  <c r="P329" i="9"/>
  <c r="P387" i="9"/>
  <c r="P361" i="9"/>
  <c r="I288" i="10"/>
  <c r="I58" i="10"/>
  <c r="P390" i="9"/>
  <c r="P21" i="9"/>
  <c r="P306" i="9"/>
  <c r="P178" i="9"/>
  <c r="P279" i="9"/>
  <c r="P186" i="9"/>
  <c r="I243" i="10"/>
  <c r="M4" i="5"/>
  <c r="P323" i="9"/>
  <c r="P52" i="9"/>
  <c r="P153" i="9"/>
  <c r="I346" i="10"/>
  <c r="P335" i="9"/>
  <c r="P207" i="9"/>
  <c r="P170" i="9"/>
  <c r="P250" i="9"/>
  <c r="P215" i="9"/>
  <c r="P167" i="9"/>
  <c r="P42" i="9"/>
  <c r="P31" i="9"/>
  <c r="I307" i="10"/>
  <c r="I268" i="10"/>
  <c r="I381" i="10"/>
  <c r="P334" i="9"/>
  <c r="P24" i="9"/>
  <c r="I73" i="10"/>
  <c r="I373" i="10"/>
  <c r="P417" i="9"/>
  <c r="P473" i="9"/>
  <c r="P391" i="9"/>
  <c r="I424" i="10"/>
  <c r="I468" i="10"/>
  <c r="I423" i="10"/>
  <c r="I479" i="10"/>
  <c r="I414" i="10"/>
  <c r="I482" i="10"/>
  <c r="O504" i="9"/>
  <c r="P463" i="9"/>
  <c r="P383" i="9"/>
  <c r="P438" i="9"/>
  <c r="I402" i="10"/>
  <c r="I478" i="10"/>
  <c r="I380" i="10"/>
  <c r="I435" i="10"/>
  <c r="P497" i="9"/>
  <c r="I434" i="10"/>
  <c r="I443" i="10"/>
  <c r="I430" i="10"/>
  <c r="I431" i="10"/>
  <c r="I475" i="10"/>
  <c r="I483" i="10"/>
  <c r="P446" i="9"/>
  <c r="P401" i="9"/>
  <c r="P367" i="9"/>
  <c r="P455" i="9"/>
  <c r="P409" i="9"/>
  <c r="P375" i="9"/>
  <c r="I470" i="10"/>
  <c r="I371" i="10"/>
  <c r="I378" i="10"/>
  <c r="I408" i="10"/>
  <c r="N390" i="9" l="1"/>
  <c r="Q390" i="9"/>
  <c r="N407" i="9"/>
  <c r="Q407" i="9"/>
  <c r="N432" i="9"/>
  <c r="Q432" i="9"/>
  <c r="N335" i="9"/>
  <c r="Q335" i="9"/>
  <c r="N254" i="9"/>
  <c r="Q254" i="9"/>
  <c r="P370" i="9"/>
  <c r="N19" i="9"/>
  <c r="Q19" i="9"/>
  <c r="N195" i="9"/>
  <c r="Q195" i="9"/>
  <c r="N111" i="9"/>
  <c r="Q111" i="9"/>
  <c r="N383" i="9"/>
  <c r="Q383" i="9"/>
  <c r="N159" i="9"/>
  <c r="Q159" i="9"/>
  <c r="N471" i="9"/>
  <c r="Q471" i="9"/>
  <c r="N435" i="9"/>
  <c r="Q435" i="9"/>
  <c r="N496" i="9"/>
  <c r="Q496" i="9"/>
  <c r="N465" i="9"/>
  <c r="Q465" i="9"/>
  <c r="N453" i="9"/>
  <c r="Q453" i="9"/>
  <c r="N4" i="9"/>
  <c r="Q4" i="9"/>
  <c r="N255" i="9"/>
  <c r="Q255" i="9"/>
  <c r="N272" i="9"/>
  <c r="Q272" i="9"/>
  <c r="N190" i="9"/>
  <c r="Q190" i="9"/>
  <c r="N274" i="9"/>
  <c r="Q274" i="9"/>
  <c r="N163" i="9"/>
  <c r="Q163" i="9"/>
  <c r="N463" i="9"/>
  <c r="Q463" i="9"/>
  <c r="N171" i="9"/>
  <c r="Q171" i="9"/>
  <c r="N363" i="9"/>
  <c r="Q363" i="9"/>
  <c r="N227" i="9"/>
  <c r="Q227" i="9"/>
  <c r="N479" i="9"/>
  <c r="Q479" i="9"/>
  <c r="N127" i="9"/>
  <c r="Q127" i="9"/>
  <c r="N443" i="9"/>
  <c r="Q443" i="9"/>
  <c r="N123" i="9"/>
  <c r="Q123" i="9"/>
  <c r="N63" i="9"/>
  <c r="Q63" i="9"/>
  <c r="N203" i="9"/>
  <c r="Q203" i="9"/>
  <c r="N323" i="9"/>
  <c r="Q323" i="9"/>
  <c r="N423" i="9"/>
  <c r="Q423" i="9"/>
  <c r="N219" i="9"/>
  <c r="Q219" i="9"/>
  <c r="N455" i="9"/>
  <c r="Q455" i="9"/>
  <c r="N243" i="9"/>
  <c r="Q243" i="9"/>
  <c r="N247" i="9"/>
  <c r="Q247" i="9"/>
  <c r="N115" i="9"/>
  <c r="Q115" i="9"/>
  <c r="N95" i="9"/>
  <c r="Q95" i="9"/>
  <c r="N491" i="9"/>
  <c r="Q491" i="9"/>
  <c r="N339" i="9"/>
  <c r="Q339" i="9"/>
  <c r="N147" i="9"/>
  <c r="Q147" i="9"/>
  <c r="N331" i="9"/>
  <c r="Q331" i="9"/>
  <c r="I418" i="10"/>
  <c r="P418" i="9"/>
  <c r="N412" i="9"/>
  <c r="Q412" i="9"/>
  <c r="N256" i="9"/>
  <c r="Q256" i="9"/>
  <c r="N287" i="9"/>
  <c r="Q287" i="9"/>
  <c r="N311" i="9"/>
  <c r="Q311" i="9"/>
  <c r="N242" i="9"/>
  <c r="Q242" i="9"/>
  <c r="N139" i="9"/>
  <c r="Q139" i="9"/>
  <c r="N83" i="9"/>
  <c r="Q83" i="9"/>
  <c r="N327" i="9"/>
  <c r="Q327" i="9"/>
  <c r="N425" i="9"/>
  <c r="Q425" i="9"/>
  <c r="N464" i="9"/>
  <c r="Q464" i="9"/>
  <c r="N454" i="9"/>
  <c r="Q454" i="9"/>
  <c r="N25" i="9"/>
  <c r="Q25" i="9"/>
  <c r="N239" i="9"/>
  <c r="Q239" i="9"/>
  <c r="N275" i="9"/>
  <c r="Q275" i="9"/>
  <c r="N199" i="9"/>
  <c r="Q199" i="9"/>
  <c r="N375" i="9"/>
  <c r="Q375" i="9"/>
  <c r="N267" i="9"/>
  <c r="Q267" i="9"/>
  <c r="N11" i="9"/>
  <c r="Q11" i="9"/>
  <c r="N231" i="9"/>
  <c r="Q231" i="9"/>
  <c r="N43" i="9"/>
  <c r="Q43" i="9"/>
  <c r="N235" i="9"/>
  <c r="Q235" i="9"/>
  <c r="N215" i="9"/>
  <c r="Q215" i="9"/>
  <c r="N347" i="9"/>
  <c r="Q347" i="9"/>
  <c r="N475" i="9"/>
  <c r="Q475" i="9"/>
  <c r="N31" i="9"/>
  <c r="Q31" i="9"/>
  <c r="N291" i="9"/>
  <c r="Q291" i="9"/>
  <c r="N67" i="9"/>
  <c r="Q67" i="9"/>
  <c r="N487" i="9"/>
  <c r="Q487" i="9"/>
  <c r="N387" i="9"/>
  <c r="Q387" i="9"/>
  <c r="N403" i="9"/>
  <c r="Q403" i="9"/>
  <c r="N207" i="9"/>
  <c r="Q207" i="9"/>
  <c r="N39" i="9"/>
  <c r="Q39" i="9"/>
  <c r="N119" i="9"/>
  <c r="Q119" i="9"/>
  <c r="N503" i="9"/>
  <c r="Q503" i="9"/>
  <c r="N211" i="9"/>
  <c r="Q211" i="9"/>
  <c r="N391" i="9"/>
  <c r="Q391" i="9"/>
  <c r="N155" i="9"/>
  <c r="Q155" i="9"/>
  <c r="N431" i="9"/>
  <c r="Q431" i="9"/>
  <c r="N400" i="9"/>
  <c r="Q400" i="9"/>
  <c r="N131" i="9"/>
  <c r="Q131" i="9"/>
  <c r="N135" i="9"/>
  <c r="Q135" i="9"/>
  <c r="N359" i="9"/>
  <c r="Q359" i="9"/>
  <c r="N415" i="9"/>
  <c r="Q415" i="9"/>
  <c r="N151" i="9"/>
  <c r="Q151" i="9"/>
  <c r="N419" i="9"/>
  <c r="Q419" i="9"/>
  <c r="N143" i="9"/>
  <c r="Q143" i="9"/>
  <c r="N87" i="9"/>
  <c r="Q87" i="9"/>
  <c r="N483" i="9"/>
  <c r="Q483" i="9"/>
  <c r="N499" i="9"/>
  <c r="Q499" i="9"/>
  <c r="N401" i="9"/>
  <c r="Q401" i="9"/>
  <c r="N469" i="9"/>
  <c r="Q469" i="9"/>
  <c r="N489" i="9"/>
  <c r="Q489" i="9"/>
  <c r="N467" i="9"/>
  <c r="Q467" i="9"/>
  <c r="N365" i="9"/>
  <c r="Q365" i="9"/>
  <c r="N371" i="9"/>
  <c r="Q371" i="9"/>
  <c r="I38" i="10"/>
  <c r="P38" i="9"/>
  <c r="N367" i="9"/>
  <c r="Q367" i="9"/>
  <c r="N271" i="9"/>
  <c r="Q271" i="9"/>
  <c r="N427" i="9"/>
  <c r="Q427" i="9"/>
  <c r="N279" i="9"/>
  <c r="Q279" i="9"/>
  <c r="N447" i="9"/>
  <c r="Q447" i="9"/>
  <c r="N27" i="9"/>
  <c r="Q27" i="9"/>
  <c r="N295" i="9"/>
  <c r="Q295" i="9"/>
  <c r="N74" i="9"/>
  <c r="Q74" i="9"/>
  <c r="N299" i="9"/>
  <c r="Q299" i="9"/>
  <c r="N399" i="9"/>
  <c r="Q399" i="9"/>
  <c r="N107" i="9"/>
  <c r="Q107" i="9"/>
  <c r="N283" i="9"/>
  <c r="Q283" i="9"/>
  <c r="N379" i="9"/>
  <c r="Q379" i="9"/>
  <c r="N99" i="9"/>
  <c r="Q99" i="9"/>
  <c r="N91" i="9"/>
  <c r="Q91" i="9"/>
  <c r="N343" i="9"/>
  <c r="Q343" i="9"/>
  <c r="N451" i="9"/>
  <c r="Q451" i="9"/>
  <c r="N263" i="9"/>
  <c r="Q263" i="9"/>
  <c r="N7" i="9"/>
  <c r="Q7" i="9"/>
  <c r="N259" i="9"/>
  <c r="Q259" i="9"/>
  <c r="N459" i="9"/>
  <c r="Q459" i="9"/>
  <c r="N35" i="9"/>
  <c r="Q35" i="9"/>
  <c r="N167" i="9"/>
  <c r="Q167" i="9"/>
  <c r="L504" i="5"/>
  <c r="Q504" i="2"/>
  <c r="R504" i="2" s="1"/>
  <c r="H504" i="2"/>
  <c r="I103" i="10"/>
  <c r="I410" i="10"/>
  <c r="I366" i="10"/>
  <c r="I6" i="10"/>
  <c r="I5" i="10"/>
  <c r="I370" i="10"/>
  <c r="G4" i="11"/>
  <c r="I167" i="10"/>
  <c r="I207" i="10"/>
  <c r="I323" i="10"/>
  <c r="I186" i="10"/>
  <c r="I329" i="10"/>
  <c r="I314" i="10"/>
  <c r="I133" i="10"/>
  <c r="I52" i="10"/>
  <c r="I387" i="10"/>
  <c r="I211" i="10"/>
  <c r="I120" i="10"/>
  <c r="I15" i="10"/>
  <c r="I24" i="10"/>
  <c r="I334" i="10"/>
  <c r="I42" i="10"/>
  <c r="I215" i="10"/>
  <c r="I170" i="10"/>
  <c r="I153" i="10"/>
  <c r="I279" i="10"/>
  <c r="I306" i="10"/>
  <c r="I95" i="10"/>
  <c r="I271" i="10"/>
  <c r="I185" i="10"/>
  <c r="I236" i="10"/>
  <c r="I232" i="10"/>
  <c r="I45" i="10"/>
  <c r="I316" i="10"/>
  <c r="O4" i="8"/>
  <c r="I204" i="10"/>
  <c r="I217" i="10"/>
  <c r="I11" i="10"/>
  <c r="I31" i="10"/>
  <c r="I250" i="10"/>
  <c r="I178" i="10"/>
  <c r="I159" i="10"/>
  <c r="I25" i="10"/>
  <c r="I158" i="10"/>
  <c r="I341" i="10"/>
  <c r="I390" i="10"/>
  <c r="I20" i="10"/>
  <c r="I296" i="10"/>
  <c r="I126" i="10"/>
  <c r="I14" i="10"/>
  <c r="I121" i="10"/>
  <c r="I112" i="10"/>
  <c r="I179" i="10"/>
  <c r="I335" i="10"/>
  <c r="I21" i="10"/>
  <c r="I361" i="10"/>
  <c r="I171" i="10"/>
  <c r="I197" i="10"/>
  <c r="I222" i="10"/>
  <c r="I104" i="10"/>
  <c r="I394" i="10"/>
  <c r="I36" i="10"/>
  <c r="I224" i="10"/>
  <c r="I56" i="10"/>
  <c r="I229" i="10"/>
  <c r="I122" i="10"/>
  <c r="I66" i="10"/>
  <c r="I190" i="10"/>
  <c r="I473" i="10"/>
  <c r="I409" i="10"/>
  <c r="I367" i="10"/>
  <c r="I446" i="10"/>
  <c r="I417" i="10"/>
  <c r="P364" i="9"/>
  <c r="I438" i="10"/>
  <c r="I463" i="10"/>
  <c r="I497" i="10"/>
  <c r="I383" i="10"/>
  <c r="I375" i="10"/>
  <c r="I455" i="10"/>
  <c r="I401" i="10"/>
  <c r="I391" i="10"/>
  <c r="N51" i="9" l="1"/>
  <c r="Q51" i="9"/>
  <c r="N191" i="9"/>
  <c r="Q191" i="9"/>
  <c r="N251" i="9"/>
  <c r="Q251" i="9"/>
  <c r="N355" i="9"/>
  <c r="Q355" i="9"/>
  <c r="N395" i="9"/>
  <c r="Q395" i="9"/>
  <c r="N47" i="9"/>
  <c r="Q47" i="9"/>
  <c r="N411" i="9"/>
  <c r="Q411" i="9"/>
  <c r="N15" i="9"/>
  <c r="Q15" i="9"/>
  <c r="N175" i="9"/>
  <c r="Q175" i="9"/>
  <c r="N79" i="9"/>
  <c r="Q79" i="9"/>
  <c r="N319" i="9"/>
  <c r="Q319" i="9"/>
  <c r="N307" i="9"/>
  <c r="Q307" i="9"/>
  <c r="N187" i="9"/>
  <c r="Q187" i="9"/>
  <c r="N495" i="9"/>
  <c r="Q495" i="9"/>
  <c r="N179" i="9"/>
  <c r="Q179" i="9"/>
  <c r="N439" i="9"/>
  <c r="Q439" i="9"/>
  <c r="N71" i="9"/>
  <c r="Q71" i="9"/>
  <c r="N183" i="9"/>
  <c r="Q183" i="9"/>
  <c r="N103" i="9"/>
  <c r="Q103" i="9"/>
  <c r="N223" i="9"/>
  <c r="Q223" i="9"/>
  <c r="M504" i="5"/>
  <c r="P4" i="8"/>
  <c r="N504" i="8"/>
  <c r="I364" i="10"/>
  <c r="P504" i="9"/>
  <c r="N504" i="9" l="1"/>
  <c r="Q504" i="9"/>
  <c r="P504" i="8"/>
  <c r="X4" i="14"/>
  <c r="Z4" i="14"/>
  <c r="V4" i="14"/>
  <c r="G504" i="11"/>
  <c r="O504" i="8" l="1"/>
</calcChain>
</file>

<file path=xl/sharedStrings.xml><?xml version="1.0" encoding="utf-8"?>
<sst xmlns="http://schemas.openxmlformats.org/spreadsheetml/2006/main" count="4340" uniqueCount="977">
  <si>
    <t>Table of Contents</t>
  </si>
  <si>
    <t>Risk and Reach Analysis Summary</t>
  </si>
  <si>
    <t>Tab 1</t>
  </si>
  <si>
    <t>Tab 2</t>
  </si>
  <si>
    <t>Tab 3</t>
  </si>
  <si>
    <t>Early Childhood Education Programs - Infants and Toddlers Served</t>
  </si>
  <si>
    <t>Tab 4</t>
  </si>
  <si>
    <t>Early Childhood Education Programs - Children Ages 3 and 4 Served</t>
  </si>
  <si>
    <t>Tab 5</t>
  </si>
  <si>
    <t>Reach - Direct Impact Programs</t>
  </si>
  <si>
    <t>Tab 6</t>
  </si>
  <si>
    <t>Tab 8</t>
  </si>
  <si>
    <t>Head Start State and Federal Reach Data</t>
  </si>
  <si>
    <t>Tab 9</t>
  </si>
  <si>
    <t>Pennsylvania Pre-K Counts Reach Data</t>
  </si>
  <si>
    <t>Tab 10</t>
  </si>
  <si>
    <t>Early Intervention Reach Data</t>
  </si>
  <si>
    <t>Keystone STARS Reach Data</t>
  </si>
  <si>
    <t>County</t>
  </si>
  <si>
    <t># of Children Served by Head Start State &amp; Federal</t>
  </si>
  <si>
    <t>% of Children Served by Head Start State &amp; Federal</t>
  </si>
  <si>
    <t># of Children Served by PA Pre-K Counts</t>
  </si>
  <si>
    <t>% of Children Served by  PA Pre-K Counts</t>
  </si>
  <si>
    <t># of Children Served by Early Intervention</t>
  </si>
  <si>
    <t>% of Children Served by  Early Intervention</t>
  </si>
  <si>
    <t># of Children Served by Keystone STARS Providers</t>
  </si>
  <si>
    <t>% of Children Served by  Keystone STARS Providers</t>
  </si>
  <si>
    <t>% of Children Under 5 Years Served by Direct Impact ECE Programs</t>
  </si>
  <si>
    <t>School District</t>
  </si>
  <si>
    <t>Abington Heights SD</t>
  </si>
  <si>
    <t>Abington SD</t>
  </si>
  <si>
    <t>Albert Gallatin Area SD</t>
  </si>
  <si>
    <t>Aliquippa SD</t>
  </si>
  <si>
    <t>Allegheny Valley SD</t>
  </si>
  <si>
    <t>Allegheny-Clarion Valley SD</t>
  </si>
  <si>
    <t>Allentown City SD</t>
  </si>
  <si>
    <t>Altoona Area SD</t>
  </si>
  <si>
    <t>Ambridge Area SD</t>
  </si>
  <si>
    <t>Annville-Cleona SD</t>
  </si>
  <si>
    <t>Antietam SD</t>
  </si>
  <si>
    <t>Apollo-Ridge SD</t>
  </si>
  <si>
    <t>Armstrong SD</t>
  </si>
  <si>
    <t>Athens Area SD</t>
  </si>
  <si>
    <t>Austin Area SD</t>
  </si>
  <si>
    <t>Avella Area SD</t>
  </si>
  <si>
    <t>Avon Grove SD</t>
  </si>
  <si>
    <t>Avonworth SD</t>
  </si>
  <si>
    <t>Bald Eagle Area SD</t>
  </si>
  <si>
    <t>Baldwin-Whitehall SD</t>
  </si>
  <si>
    <t>Bangor Area SD</t>
  </si>
  <si>
    <t>Beaver Area SD</t>
  </si>
  <si>
    <t>Bedford Area SD</t>
  </si>
  <si>
    <t>Belle Vernon Area SD</t>
  </si>
  <si>
    <t>Bellefonte Area SD</t>
  </si>
  <si>
    <t>Bellwood-Antis SD</t>
  </si>
  <si>
    <t>Bensalem Township SD</t>
  </si>
  <si>
    <t>Benton Area SD</t>
  </si>
  <si>
    <t>Bentworth SD</t>
  </si>
  <si>
    <t>Berlin Brothersvalley SD</t>
  </si>
  <si>
    <t>Bermudian Springs SD</t>
  </si>
  <si>
    <t>Berwick Area SD</t>
  </si>
  <si>
    <t>Bethel Park SD</t>
  </si>
  <si>
    <t>Bethlehem Area SD</t>
  </si>
  <si>
    <t>Bethlehem-Center SD</t>
  </si>
  <si>
    <t>Big Beaver Falls Area SD</t>
  </si>
  <si>
    <t>Big Spring SD</t>
  </si>
  <si>
    <t>Blackhawk SD</t>
  </si>
  <si>
    <t>Blacklick Valley SD</t>
  </si>
  <si>
    <t>Blairsville-Saltsburg SD</t>
  </si>
  <si>
    <t>Bloomsburg Area SD</t>
  </si>
  <si>
    <t>Blue Mountain SD</t>
  </si>
  <si>
    <t>Blue Ridge SD</t>
  </si>
  <si>
    <t>Boyertown Area SD</t>
  </si>
  <si>
    <t>Bradford Area SD</t>
  </si>
  <si>
    <t>Brandywine Heights Area SD</t>
  </si>
  <si>
    <t>Brentwood Borough SD</t>
  </si>
  <si>
    <t>Bristol Borough SD</t>
  </si>
  <si>
    <t>Bristol Township SD</t>
  </si>
  <si>
    <t>Brockway Area SD</t>
  </si>
  <si>
    <t>Brookville Area SD</t>
  </si>
  <si>
    <t>Brownsville Area SD</t>
  </si>
  <si>
    <t>Bryn Athyn SD</t>
  </si>
  <si>
    <t>Burgettstown Area SD</t>
  </si>
  <si>
    <t>Burrell SD</t>
  </si>
  <si>
    <t>Butler Area SD</t>
  </si>
  <si>
    <t>California Area SD</t>
  </si>
  <si>
    <t>Cambria Heights SD</t>
  </si>
  <si>
    <t>Cameron County SD</t>
  </si>
  <si>
    <t>Camp Hill SD</t>
  </si>
  <si>
    <t>Canon-McMillan SD</t>
  </si>
  <si>
    <t>Canton Area SD</t>
  </si>
  <si>
    <t>Carbondale Area SD</t>
  </si>
  <si>
    <t>Carlisle Area SD</t>
  </si>
  <si>
    <t>Carlynton SD</t>
  </si>
  <si>
    <t>Carmichaels Area SD</t>
  </si>
  <si>
    <t>Catasauqua Area SD</t>
  </si>
  <si>
    <t>Centennial SD</t>
  </si>
  <si>
    <t>Central Bucks SD</t>
  </si>
  <si>
    <t>Central Cambria SD</t>
  </si>
  <si>
    <t>Central Columbia SD</t>
  </si>
  <si>
    <t>Central Dauphin SD</t>
  </si>
  <si>
    <t>Central Fulton SD</t>
  </si>
  <si>
    <t>Central Greene SD</t>
  </si>
  <si>
    <t>Central York SD</t>
  </si>
  <si>
    <t>Chambersburg Area SD</t>
  </si>
  <si>
    <t>Charleroi SD</t>
  </si>
  <si>
    <t>Chartiers Valley SD</t>
  </si>
  <si>
    <t>Chartiers-Houston SD</t>
  </si>
  <si>
    <t>Cheltenham Township SD</t>
  </si>
  <si>
    <t>Chester-Upland SD</t>
  </si>
  <si>
    <t>Chestnut Ridge SD</t>
  </si>
  <si>
    <t>Chichester SD</t>
  </si>
  <si>
    <t>Clairton City SD</t>
  </si>
  <si>
    <t>Clarion Area SD</t>
  </si>
  <si>
    <t>Clarion-Limestone Area SD</t>
  </si>
  <si>
    <t>Claysburg-Kimmel SD</t>
  </si>
  <si>
    <t>Clearfield Area SD</t>
  </si>
  <si>
    <t>Coatesville Area SD</t>
  </si>
  <si>
    <t>Cocalico SD</t>
  </si>
  <si>
    <t>Colonial SD</t>
  </si>
  <si>
    <t>Columbia Borough SD</t>
  </si>
  <si>
    <t>Commodore Perry SD</t>
  </si>
  <si>
    <t>Conemaugh Township Area SD</t>
  </si>
  <si>
    <t>Conemaugh Valley SD</t>
  </si>
  <si>
    <t>Conestoga Valley SD</t>
  </si>
  <si>
    <t>Conewago Valley SD</t>
  </si>
  <si>
    <t>Conneaut SD</t>
  </si>
  <si>
    <t>Connellsville Area SD</t>
  </si>
  <si>
    <t>Conrad Weiser Area SD</t>
  </si>
  <si>
    <t>Cornell SD</t>
  </si>
  <si>
    <t>Cornwall-Lebanon SD</t>
  </si>
  <si>
    <t>Corry Area SD</t>
  </si>
  <si>
    <t>Coudersport Area SD</t>
  </si>
  <si>
    <t>Council Rock SD</t>
  </si>
  <si>
    <t>Cranberry Area SD</t>
  </si>
  <si>
    <t>Crawford Central SD</t>
  </si>
  <si>
    <t>Crestwood SD</t>
  </si>
  <si>
    <t>Cumberland Valley SD</t>
  </si>
  <si>
    <t>Curwensville Area SD</t>
  </si>
  <si>
    <t>Dallas SD</t>
  </si>
  <si>
    <t>Dallastown Area SD</t>
  </si>
  <si>
    <t>Daniel Boone Area SD</t>
  </si>
  <si>
    <t>Danville Area SD</t>
  </si>
  <si>
    <t>Deer Lakes SD</t>
  </si>
  <si>
    <t>Delaware Valley SD</t>
  </si>
  <si>
    <t>Derry Area SD</t>
  </si>
  <si>
    <t>Derry Township SD</t>
  </si>
  <si>
    <t>Donegal SD</t>
  </si>
  <si>
    <t>Dover Area SD</t>
  </si>
  <si>
    <t>Downingtown Area SD</t>
  </si>
  <si>
    <t>DuBois Area SD</t>
  </si>
  <si>
    <t>Dunmore SD</t>
  </si>
  <si>
    <t>Duquesne City SD</t>
  </si>
  <si>
    <t>East Allegheny SD</t>
  </si>
  <si>
    <t>East Lycoming SD</t>
  </si>
  <si>
    <t>East Penn SD</t>
  </si>
  <si>
    <t>East Pennsboro Area SD</t>
  </si>
  <si>
    <t>East Stroudsburg Area SD</t>
  </si>
  <si>
    <t>Eastern Lancaster County SD</t>
  </si>
  <si>
    <t>Eastern Lebanon County SD</t>
  </si>
  <si>
    <t>Eastern York SD</t>
  </si>
  <si>
    <t>Easton Area SD</t>
  </si>
  <si>
    <t>Elizabeth Forward SD</t>
  </si>
  <si>
    <t>Elizabethtown Area SD</t>
  </si>
  <si>
    <t>Elk Lake SD</t>
  </si>
  <si>
    <t>Ellwood City Area SD</t>
  </si>
  <si>
    <t>Ephrata Area SD</t>
  </si>
  <si>
    <t>Erie City SD</t>
  </si>
  <si>
    <t>Everett Area SD</t>
  </si>
  <si>
    <t>Exeter Township SD</t>
  </si>
  <si>
    <t>Fairfield Area SD</t>
  </si>
  <si>
    <t>Fairview SD</t>
  </si>
  <si>
    <t>Fannett-Metal SD</t>
  </si>
  <si>
    <t>Farrell Area SD</t>
  </si>
  <si>
    <t>Ferndale Area SD</t>
  </si>
  <si>
    <t>Fleetwood Area SD</t>
  </si>
  <si>
    <t>Forbes Road SD</t>
  </si>
  <si>
    <t>Forest Area SD</t>
  </si>
  <si>
    <t>Forest City Regional SD</t>
  </si>
  <si>
    <t>Forest Hills SD</t>
  </si>
  <si>
    <t>Fort Cherry SD</t>
  </si>
  <si>
    <t>Fort LeBoeuf SD</t>
  </si>
  <si>
    <t>Fox Chapel Area SD</t>
  </si>
  <si>
    <t>Franklin Area SD</t>
  </si>
  <si>
    <t>Franklin Regional SD</t>
  </si>
  <si>
    <t>Frazier SD</t>
  </si>
  <si>
    <t>Freedom Area SD</t>
  </si>
  <si>
    <t>Freeport Area SD</t>
  </si>
  <si>
    <t>Galeton Area SD</t>
  </si>
  <si>
    <t>Garnet Valley SD</t>
  </si>
  <si>
    <t>Gateway SD</t>
  </si>
  <si>
    <t>General McLane SD</t>
  </si>
  <si>
    <t>Gettysburg Area SD</t>
  </si>
  <si>
    <t>Girard SD</t>
  </si>
  <si>
    <t>Glendale SD</t>
  </si>
  <si>
    <t>Governor Mifflin SD</t>
  </si>
  <si>
    <t>Great Valley SD</t>
  </si>
  <si>
    <t>Greater Johnstown SD</t>
  </si>
  <si>
    <t>Greater Latrobe SD</t>
  </si>
  <si>
    <t>Greater Nanticoke Area SD</t>
  </si>
  <si>
    <t>Greencastle-Antrim SD</t>
  </si>
  <si>
    <t>Greensburg Salem SD</t>
  </si>
  <si>
    <t>Greenville Area SD</t>
  </si>
  <si>
    <t>Greenwood SD</t>
  </si>
  <si>
    <t>Grove City Area SD</t>
  </si>
  <si>
    <t>Halifax Area SD</t>
  </si>
  <si>
    <t>Hamburg Area SD</t>
  </si>
  <si>
    <t>Hampton Township SD</t>
  </si>
  <si>
    <t>Hanover Area SD</t>
  </si>
  <si>
    <t>Hanover Public SD</t>
  </si>
  <si>
    <t>Harbor Creek SD</t>
  </si>
  <si>
    <t>Harmony Area SD</t>
  </si>
  <si>
    <t>Harrisburg City SD</t>
  </si>
  <si>
    <t>Hatboro-Horsham SD</t>
  </si>
  <si>
    <t>Haverford Township SD</t>
  </si>
  <si>
    <t>Hazleton Area SD</t>
  </si>
  <si>
    <t>Hempfield Area SD</t>
  </si>
  <si>
    <t>Hempfield SD</t>
  </si>
  <si>
    <t>Hermitage SD</t>
  </si>
  <si>
    <t>Highlands SD</t>
  </si>
  <si>
    <t>Hollidaysburg Area SD</t>
  </si>
  <si>
    <t>Homer-Center SD</t>
  </si>
  <si>
    <t>Hopewell Area SD</t>
  </si>
  <si>
    <t>Huntingdon Area SD</t>
  </si>
  <si>
    <t>Indiana Area SD</t>
  </si>
  <si>
    <t>Interboro SD</t>
  </si>
  <si>
    <t>Iroquois SD</t>
  </si>
  <si>
    <t>Jamestown Area SD</t>
  </si>
  <si>
    <t>Jeannette City SD</t>
  </si>
  <si>
    <t>Jefferson-Morgan SD</t>
  </si>
  <si>
    <t>Jenkintown SD</t>
  </si>
  <si>
    <t>Jersey Shore Area SD</t>
  </si>
  <si>
    <t>Jim Thorpe Area SD</t>
  </si>
  <si>
    <t>Johnsonburg Area SD</t>
  </si>
  <si>
    <t>Juniata County SD</t>
  </si>
  <si>
    <t>Juniata Valley SD</t>
  </si>
  <si>
    <t>Kane Area SD</t>
  </si>
  <si>
    <t>Karns City Area SD</t>
  </si>
  <si>
    <t>Kennett Consolidated SD</t>
  </si>
  <si>
    <t>Keystone Central SD</t>
  </si>
  <si>
    <t>Keystone Oaks SD</t>
  </si>
  <si>
    <t>Keystone SD</t>
  </si>
  <si>
    <t>Kiski Area SD</t>
  </si>
  <si>
    <t>Kutztown Area SD</t>
  </si>
  <si>
    <t>Lackawanna Trail SD</t>
  </si>
  <si>
    <t>Lakeland SD</t>
  </si>
  <si>
    <t>Lake-Lehman SD</t>
  </si>
  <si>
    <t>Lakeview SD</t>
  </si>
  <si>
    <t>Lampeter-Strasburg SD</t>
  </si>
  <si>
    <t>Lancaster SD</t>
  </si>
  <si>
    <t>Laurel Highlands SD</t>
  </si>
  <si>
    <t>Laurel SD</t>
  </si>
  <si>
    <t>Lebanon SD</t>
  </si>
  <si>
    <t>Leechburg Area SD</t>
  </si>
  <si>
    <t>Lehighton Area SD</t>
  </si>
  <si>
    <t>Lewisburg Area SD</t>
  </si>
  <si>
    <t>Ligonier Valley SD</t>
  </si>
  <si>
    <t>Line Mountain SD</t>
  </si>
  <si>
    <t>Littlestown Area SD</t>
  </si>
  <si>
    <t>Lower Dauphin SD</t>
  </si>
  <si>
    <t>Lower Merion SD</t>
  </si>
  <si>
    <t>Lower Moreland Township SD</t>
  </si>
  <si>
    <t>Loyalsock Township SD</t>
  </si>
  <si>
    <t>Mahanoy Area SD</t>
  </si>
  <si>
    <t>Manheim Central SD</t>
  </si>
  <si>
    <t>Manheim Township SD</t>
  </si>
  <si>
    <t>Marion Center Area SD</t>
  </si>
  <si>
    <t>Marple Newtown SD</t>
  </si>
  <si>
    <t>Mars Area SD</t>
  </si>
  <si>
    <t>McGuffey SD</t>
  </si>
  <si>
    <t>McKeesport Area SD</t>
  </si>
  <si>
    <t>Mechanicsburg Area SD</t>
  </si>
  <si>
    <t>Mercer Area SD</t>
  </si>
  <si>
    <t>Methacton SD</t>
  </si>
  <si>
    <t>Meyersdale Area SD</t>
  </si>
  <si>
    <t>Mid Valley SD</t>
  </si>
  <si>
    <t>Middletown Area SD</t>
  </si>
  <si>
    <t>Midd-West SD</t>
  </si>
  <si>
    <t>Midland Borough SD</t>
  </si>
  <si>
    <t>Mifflin County SD</t>
  </si>
  <si>
    <t>Mifflinburg Area SD</t>
  </si>
  <si>
    <t>Millcreek Township SD</t>
  </si>
  <si>
    <t>Millersburg Area SD</t>
  </si>
  <si>
    <t>Millville Area SD</t>
  </si>
  <si>
    <t>Milton Area SD</t>
  </si>
  <si>
    <t>Minersville Area SD</t>
  </si>
  <si>
    <t>Mohawk Area SD</t>
  </si>
  <si>
    <t>Monessen City SD</t>
  </si>
  <si>
    <t>Moniteau SD</t>
  </si>
  <si>
    <t>Montgomery Area SD</t>
  </si>
  <si>
    <t>Montour SD</t>
  </si>
  <si>
    <t>Montoursville Area SD</t>
  </si>
  <si>
    <t>Montrose Area SD</t>
  </si>
  <si>
    <t>Moon Area SD</t>
  </si>
  <si>
    <t>Morrisville Borough SD</t>
  </si>
  <si>
    <t>Moshannon Valley SD</t>
  </si>
  <si>
    <t>Mount Carmel Area SD</t>
  </si>
  <si>
    <t>Mount Pleasant Area SD</t>
  </si>
  <si>
    <t>Mount Union Area SD</t>
  </si>
  <si>
    <t>Mountain View SD</t>
  </si>
  <si>
    <t>Mt. Lebanon SD</t>
  </si>
  <si>
    <t>Muhlenberg SD</t>
  </si>
  <si>
    <t>Muncy SD</t>
  </si>
  <si>
    <t>Nazareth Area SD</t>
  </si>
  <si>
    <t>Neshaminy SD</t>
  </si>
  <si>
    <t>Neshannock Township SD</t>
  </si>
  <si>
    <t>New Brighton Area SD</t>
  </si>
  <si>
    <t>New Castle Area SD</t>
  </si>
  <si>
    <t>New Hope-Solebury SD</t>
  </si>
  <si>
    <t>New Kensington-Arnold SD</t>
  </si>
  <si>
    <t>Newport SD</t>
  </si>
  <si>
    <t>Norristown Area SD</t>
  </si>
  <si>
    <t>North Allegheny SD</t>
  </si>
  <si>
    <t>North Clarion County SD</t>
  </si>
  <si>
    <t>North East SD</t>
  </si>
  <si>
    <t>North Hills SD</t>
  </si>
  <si>
    <t>North Penn SD</t>
  </si>
  <si>
    <t>North Pocono SD</t>
  </si>
  <si>
    <t>North Schuylkill SD</t>
  </si>
  <si>
    <t>North Star SD</t>
  </si>
  <si>
    <t>Northampton Area SD</t>
  </si>
  <si>
    <t>Northeast Bradford SD</t>
  </si>
  <si>
    <t>Northeastern York SD</t>
  </si>
  <si>
    <t>Northern Bedford County SD</t>
  </si>
  <si>
    <t>Northern Cambria SD</t>
  </si>
  <si>
    <t>Northern Lebanon SD</t>
  </si>
  <si>
    <t>Northern Lehigh SD</t>
  </si>
  <si>
    <t>Northern Potter SD</t>
  </si>
  <si>
    <t>Northern Tioga SD</t>
  </si>
  <si>
    <t>Northern York County SD</t>
  </si>
  <si>
    <t>Northgate SD</t>
  </si>
  <si>
    <t>Northwest Area SD</t>
  </si>
  <si>
    <t>Northwestern Lehigh SD</t>
  </si>
  <si>
    <t>Northwestern SD</t>
  </si>
  <si>
    <t>Norwin SD</t>
  </si>
  <si>
    <t>Octorara Area SD</t>
  </si>
  <si>
    <t>Oil City Area SD</t>
  </si>
  <si>
    <t>Old Forge SD</t>
  </si>
  <si>
    <t>Oley Valley SD</t>
  </si>
  <si>
    <t>Oswayo Valley SD</t>
  </si>
  <si>
    <t>Otto-Eldred SD</t>
  </si>
  <si>
    <t>Owen J. Roberts SD</t>
  </si>
  <si>
    <t>Oxford Area SD</t>
  </si>
  <si>
    <t>Palisades SD</t>
  </si>
  <si>
    <t>Palmerton Area SD</t>
  </si>
  <si>
    <t>Palmyra Area SD</t>
  </si>
  <si>
    <t>Panther Valley SD</t>
  </si>
  <si>
    <t>Parkland SD</t>
  </si>
  <si>
    <t>Pen Argyl Area SD</t>
  </si>
  <si>
    <t>Penn Cambria SD</t>
  </si>
  <si>
    <t>Penn Hills SD</t>
  </si>
  <si>
    <t>Penn Manor SD</t>
  </si>
  <si>
    <t>Penncrest SD</t>
  </si>
  <si>
    <t>Penn-Delco SD</t>
  </si>
  <si>
    <t>Pennridge SD</t>
  </si>
  <si>
    <t>Penns Manor Area SD</t>
  </si>
  <si>
    <t>Penns Valley Area SD</t>
  </si>
  <si>
    <t>Pennsbury SD</t>
  </si>
  <si>
    <t>Penn-Trafford SD</t>
  </si>
  <si>
    <t>Pequea Valley SD</t>
  </si>
  <si>
    <t>Perkiomen Valley SD</t>
  </si>
  <si>
    <t>Peters Township SD</t>
  </si>
  <si>
    <t>Philadelphia City SD</t>
  </si>
  <si>
    <t>Philipsburg-Osceola Area SD</t>
  </si>
  <si>
    <t>Phoenixville Area SD</t>
  </si>
  <si>
    <t>Pine Grove Area SD</t>
  </si>
  <si>
    <t>Pine-Richland SD</t>
  </si>
  <si>
    <t>Pittsburgh SD</t>
  </si>
  <si>
    <t>Pittston Area SD</t>
  </si>
  <si>
    <t>Pleasant Valley SD</t>
  </si>
  <si>
    <t>Plum Borough SD</t>
  </si>
  <si>
    <t>Pocono Mountain SD</t>
  </si>
  <si>
    <t>Port Allegany SD</t>
  </si>
  <si>
    <t>Portage Area SD</t>
  </si>
  <si>
    <t>Pottsgrove SD</t>
  </si>
  <si>
    <t>Pottstown SD</t>
  </si>
  <si>
    <t>Pottsville Area SD</t>
  </si>
  <si>
    <t>Punxsutawney Area SD</t>
  </si>
  <si>
    <t>Purchase Line SD</t>
  </si>
  <si>
    <t>Quaker Valley SD</t>
  </si>
  <si>
    <t>Quakertown Community SD</t>
  </si>
  <si>
    <t>Radnor Township SD</t>
  </si>
  <si>
    <t>Reading SD</t>
  </si>
  <si>
    <t>Red Lion Area SD</t>
  </si>
  <si>
    <t>Redbank Valley SD</t>
  </si>
  <si>
    <t>Reynolds SD</t>
  </si>
  <si>
    <t>Richland SD</t>
  </si>
  <si>
    <t>Ridgway Area SD</t>
  </si>
  <si>
    <t>Ridley SD</t>
  </si>
  <si>
    <t>Ringgold SD</t>
  </si>
  <si>
    <t>Riverside Beaver County SD</t>
  </si>
  <si>
    <t>Riverside SD</t>
  </si>
  <si>
    <t>Riverview SD</t>
  </si>
  <si>
    <t>Rochester Area SD</t>
  </si>
  <si>
    <t>Rockwood Area SD</t>
  </si>
  <si>
    <t>Rose Tree Media SD</t>
  </si>
  <si>
    <t>Saint Clair Area SD</t>
  </si>
  <si>
    <t>Salisbury Township SD</t>
  </si>
  <si>
    <t>Salisbury-Elk Lick SD</t>
  </si>
  <si>
    <t>Saucon Valley SD</t>
  </si>
  <si>
    <t>Sayre Area SD</t>
  </si>
  <si>
    <t>Schuylkill Haven Area SD</t>
  </si>
  <si>
    <t>Schuylkill Valley SD</t>
  </si>
  <si>
    <t>Scranton SD</t>
  </si>
  <si>
    <t>Selinsgrove Area SD</t>
  </si>
  <si>
    <t>Seneca Valley SD</t>
  </si>
  <si>
    <t>Shade-Central City SD</t>
  </si>
  <si>
    <t>Shaler Area SD</t>
  </si>
  <si>
    <t>Shamokin Area SD</t>
  </si>
  <si>
    <t>Shanksville-Stonycreek SD</t>
  </si>
  <si>
    <t>Sharon City SD</t>
  </si>
  <si>
    <t>Sharpsville Area SD</t>
  </si>
  <si>
    <t>Shenandoah Valley SD</t>
  </si>
  <si>
    <t>Shenango Area SD</t>
  </si>
  <si>
    <t>Shikellamy SD</t>
  </si>
  <si>
    <t>Shippensburg Area SD</t>
  </si>
  <si>
    <t>Slippery Rock Area SD</t>
  </si>
  <si>
    <t>Smethport Area SD</t>
  </si>
  <si>
    <t>Solanco SD</t>
  </si>
  <si>
    <t>Somerset Area SD</t>
  </si>
  <si>
    <t>Souderton Area SD</t>
  </si>
  <si>
    <t>South Allegheny SD</t>
  </si>
  <si>
    <t>South Butler County SD</t>
  </si>
  <si>
    <t>South Eastern SD</t>
  </si>
  <si>
    <t>South Fayette Township SD</t>
  </si>
  <si>
    <t>South Middleton SD</t>
  </si>
  <si>
    <t>South Park SD</t>
  </si>
  <si>
    <t>South Side Area SD</t>
  </si>
  <si>
    <t>South Western SD</t>
  </si>
  <si>
    <t>South Williamsport Area SD</t>
  </si>
  <si>
    <t>Southeast Delco SD</t>
  </si>
  <si>
    <t>Southeastern Greene SD</t>
  </si>
  <si>
    <t>Southern Columbia Area SD</t>
  </si>
  <si>
    <t>Southern Fulton SD</t>
  </si>
  <si>
    <t>Southern Huntingdon County SD</t>
  </si>
  <si>
    <t>Southern Lehigh SD</t>
  </si>
  <si>
    <t>Southern Tioga SD</t>
  </si>
  <si>
    <t>Southern York County SD</t>
  </si>
  <si>
    <t>Southmoreland SD</t>
  </si>
  <si>
    <t>Spring Cove SD</t>
  </si>
  <si>
    <t>Spring Grove Area SD</t>
  </si>
  <si>
    <t>Springfield SD</t>
  </si>
  <si>
    <t>Springfield Township SD</t>
  </si>
  <si>
    <t>Spring-Ford Area SD</t>
  </si>
  <si>
    <t>St. Marys Area SD</t>
  </si>
  <si>
    <t>State College Area SD</t>
  </si>
  <si>
    <t>Steel Valley SD</t>
  </si>
  <si>
    <t>Steelton-Highspire SD</t>
  </si>
  <si>
    <t>Sto-Rox SD</t>
  </si>
  <si>
    <t>Stroudsburg Area SD</t>
  </si>
  <si>
    <t>Sullivan County SD</t>
  </si>
  <si>
    <t>Susquehanna Community SD</t>
  </si>
  <si>
    <t>Susquehanna Township SD</t>
  </si>
  <si>
    <t>Susquenita SD</t>
  </si>
  <si>
    <t>Tamaqua Area SD</t>
  </si>
  <si>
    <t>Titusville Area SD</t>
  </si>
  <si>
    <t>Towanda Area SD</t>
  </si>
  <si>
    <t>Tredyffrin-Easttown SD</t>
  </si>
  <si>
    <t>Trinity Area SD</t>
  </si>
  <si>
    <t>Tri-Valley SD</t>
  </si>
  <si>
    <t>Troy Area SD</t>
  </si>
  <si>
    <t>Tulpehocken Area SD</t>
  </si>
  <si>
    <t>Tunkhannock Area SD</t>
  </si>
  <si>
    <t>Turkeyfoot Valley Area SD</t>
  </si>
  <si>
    <t>Tuscarora SD</t>
  </si>
  <si>
    <t>Tussey Mountain SD</t>
  </si>
  <si>
    <t>Twin Valley SD</t>
  </si>
  <si>
    <t>Tyrone Area SD</t>
  </si>
  <si>
    <t>Union Area SD</t>
  </si>
  <si>
    <t>Union City Area SD</t>
  </si>
  <si>
    <t>Union SD</t>
  </si>
  <si>
    <t>Uniontown Area SD</t>
  </si>
  <si>
    <t>Unionville-Chadds Ford SD</t>
  </si>
  <si>
    <t>United SD</t>
  </si>
  <si>
    <t>Upper Adams SD</t>
  </si>
  <si>
    <t>Upper Darby SD</t>
  </si>
  <si>
    <t>Upper Dauphin Area SD</t>
  </si>
  <si>
    <t>Upper Dublin SD</t>
  </si>
  <si>
    <t>Upper Merion Area SD</t>
  </si>
  <si>
    <t>Upper Moreland Township SD</t>
  </si>
  <si>
    <t>Upper Perkiomen SD</t>
  </si>
  <si>
    <t>Upper Saint Clair SD</t>
  </si>
  <si>
    <t>Valley Grove SD</t>
  </si>
  <si>
    <t>Valley View SD</t>
  </si>
  <si>
    <t>Wallenpaupack Area SD</t>
  </si>
  <si>
    <t>Wallingford-Swarthmore SD</t>
  </si>
  <si>
    <t>Warren County SD</t>
  </si>
  <si>
    <t>Warrior Run SD</t>
  </si>
  <si>
    <t>Warwick SD</t>
  </si>
  <si>
    <t>Washington SD</t>
  </si>
  <si>
    <t>Wattsburg Area SD</t>
  </si>
  <si>
    <t>Wayne Highlands SD</t>
  </si>
  <si>
    <t>Waynesboro Area SD</t>
  </si>
  <si>
    <t>Weatherly Area SD</t>
  </si>
  <si>
    <t>Wellsboro Area SD</t>
  </si>
  <si>
    <t>West Allegheny SD</t>
  </si>
  <si>
    <t>West Branch Area SD</t>
  </si>
  <si>
    <t>West Chester Area SD</t>
  </si>
  <si>
    <t>West Greene SD</t>
  </si>
  <si>
    <t>West Jefferson Hills SD</t>
  </si>
  <si>
    <t>West Middlesex Area SD</t>
  </si>
  <si>
    <t>West Mifflin Area SD</t>
  </si>
  <si>
    <t>West Perry SD</t>
  </si>
  <si>
    <t>West Shore SD</t>
  </si>
  <si>
    <t>West York Area SD</t>
  </si>
  <si>
    <t>Western Beaver County SD</t>
  </si>
  <si>
    <t>Western Wayne SD</t>
  </si>
  <si>
    <t>Westmont Hilltop SD</t>
  </si>
  <si>
    <t>Whitehall-Coplay SD</t>
  </si>
  <si>
    <t>Wilkes-Barre Area SD</t>
  </si>
  <si>
    <t>Wilkinsburg Borough SD</t>
  </si>
  <si>
    <t>William Penn SD</t>
  </si>
  <si>
    <t>Williams Valley SD</t>
  </si>
  <si>
    <t>Williamsburg Community SD</t>
  </si>
  <si>
    <t>Williamsport Area SD</t>
  </si>
  <si>
    <t>Wilmington Area SD</t>
  </si>
  <si>
    <t>Wilson Area SD</t>
  </si>
  <si>
    <t>Wilson SD</t>
  </si>
  <si>
    <t>Windber Area SD</t>
  </si>
  <si>
    <t>Wissahickon SD</t>
  </si>
  <si>
    <t>Woodland Hills SD</t>
  </si>
  <si>
    <t>Wyalusing Area SD</t>
  </si>
  <si>
    <t>Wyoming Area SD</t>
  </si>
  <si>
    <t>Wyoming Valley West SD</t>
  </si>
  <si>
    <t>Wyomissing Area SD</t>
  </si>
  <si>
    <t>York City SD</t>
  </si>
  <si>
    <t>York Suburban SD</t>
  </si>
  <si>
    <t>Yough SD</t>
  </si>
  <si>
    <t>Statewide Total</t>
  </si>
  <si>
    <t>Head Start Supplemental Assistance Program and Federal Head Start</t>
  </si>
  <si>
    <t>HS Agency</t>
  </si>
  <si>
    <t>Total HSSAP Children Served</t>
  </si>
  <si>
    <t>Total Federal HS Children Served</t>
  </si>
  <si>
    <t>% of Children Ages 0-2 served by HS</t>
  </si>
  <si>
    <t>% of Children Ages 3-4 served by HS</t>
  </si>
  <si>
    <t>% of Children Under 5 served by HS</t>
  </si>
  <si>
    <t>Lehigh</t>
  </si>
  <si>
    <t>Blair</t>
  </si>
  <si>
    <t>Allegheny</t>
  </si>
  <si>
    <t>Northampton</t>
  </si>
  <si>
    <t>Chester</t>
  </si>
  <si>
    <t>Delaware</t>
  </si>
  <si>
    <t>Erie</t>
  </si>
  <si>
    <t>Dauphin</t>
  </si>
  <si>
    <t>Luzerne</t>
  </si>
  <si>
    <t>Cambria</t>
  </si>
  <si>
    <t>Lancaster</t>
  </si>
  <si>
    <t>Lebanon</t>
  </si>
  <si>
    <t>Lawrence</t>
  </si>
  <si>
    <t>Montgomery</t>
  </si>
  <si>
    <t>Philadelphia</t>
  </si>
  <si>
    <t>Berks</t>
  </si>
  <si>
    <t>Lackawanna</t>
  </si>
  <si>
    <t>Centre</t>
  </si>
  <si>
    <t>Lycoming</t>
  </si>
  <si>
    <t>York</t>
  </si>
  <si>
    <t>Federal Pre-School Head Start and HSSAP serve children ages 3 years to kindergarten</t>
  </si>
  <si>
    <t>Pennsylvania Pre-K Counts (PKC)</t>
  </si>
  <si>
    <t># of Agencies</t>
  </si>
  <si>
    <t>Total Children Served</t>
  </si>
  <si>
    <t>Pennsylvania Pre-K Counts only serves children ages Three and Four</t>
  </si>
  <si>
    <t>Program is intended to reach children who are at risk of academic failure due to income, language, cultural, or special needs</t>
  </si>
  <si>
    <t>Elk</t>
  </si>
  <si>
    <t>Clarion</t>
  </si>
  <si>
    <t>Beaver</t>
  </si>
  <si>
    <t>Fayette</t>
  </si>
  <si>
    <t>Armstrong</t>
  </si>
  <si>
    <t>Bradford</t>
  </si>
  <si>
    <t>Potter</t>
  </si>
  <si>
    <t>Washington</t>
  </si>
  <si>
    <t>Bedford</t>
  </si>
  <si>
    <t>Westmoreland</t>
  </si>
  <si>
    <t>Bucks</t>
  </si>
  <si>
    <t>Columbia</t>
  </si>
  <si>
    <t>Somerset</t>
  </si>
  <si>
    <t>Adams</t>
  </si>
  <si>
    <t>Cumberland</t>
  </si>
  <si>
    <t>Indiana</t>
  </si>
  <si>
    <t>Schuylkill</t>
  </si>
  <si>
    <t>Susquehanna</t>
  </si>
  <si>
    <t>McKean</t>
  </si>
  <si>
    <t>Jefferson</t>
  </si>
  <si>
    <t>Butler</t>
  </si>
  <si>
    <t>Cameron</t>
  </si>
  <si>
    <t>Greene</t>
  </si>
  <si>
    <t>Fulton</t>
  </si>
  <si>
    <t>Franklin</t>
  </si>
  <si>
    <t>Clearfield</t>
  </si>
  <si>
    <t>Mercer</t>
  </si>
  <si>
    <t>Crawford</t>
  </si>
  <si>
    <t>Venango</t>
  </si>
  <si>
    <t>Montour</t>
  </si>
  <si>
    <t>Pike</t>
  </si>
  <si>
    <t>Monroe</t>
  </si>
  <si>
    <t>Forest</t>
  </si>
  <si>
    <t>Perry</t>
  </si>
  <si>
    <t>Huntingdon</t>
  </si>
  <si>
    <t>Carbon</t>
  </si>
  <si>
    <t>Juniata</t>
  </si>
  <si>
    <t>Clinton</t>
  </si>
  <si>
    <t>Wyoming</t>
  </si>
  <si>
    <t>Union</t>
  </si>
  <si>
    <t>Northumberland</t>
  </si>
  <si>
    <t>Snyder</t>
  </si>
  <si>
    <t>Mifflin</t>
  </si>
  <si>
    <t>Tioga</t>
  </si>
  <si>
    <t>Sullivan</t>
  </si>
  <si>
    <t>Warren</t>
  </si>
  <si>
    <t>Wayne</t>
  </si>
  <si>
    <t>Children Under 5 Served</t>
  </si>
  <si>
    <t>School Based Pre-K Program serves children ages 3 to Kindergarten</t>
  </si>
  <si>
    <t>Keystone STARS</t>
  </si>
  <si>
    <t>% of Children in Child Care Under 5 served in KS</t>
  </si>
  <si>
    <t>% of All Children   Under 5 served in KS</t>
  </si>
  <si>
    <t>% of All Children Under 5 Served In STARS 3 &amp; 4</t>
  </si>
  <si>
    <t>Early Childhood Education Programs - Children Under 5 Served</t>
  </si>
  <si>
    <t>Tab 7</t>
  </si>
  <si>
    <t>Early Intervention Children Served</t>
  </si>
  <si>
    <t>Keystone STARS Children Served</t>
  </si>
  <si>
    <t>% of Children Ages 0-2 Served by All ECE Programs</t>
  </si>
  <si>
    <t>Early Intevention</t>
  </si>
  <si>
    <t># of Offices</t>
  </si>
  <si>
    <t>% of Children Ages 0-2 served by EIIT</t>
  </si>
  <si>
    <t>% of Children Ages 3-4 served by EIPS</t>
  </si>
  <si>
    <t>% of Children Under 5 served by EI</t>
  </si>
  <si>
    <t>Head Start State and Federal Children Served</t>
  </si>
  <si>
    <t>Pennsylvania Pre-K Counts Children Served</t>
  </si>
  <si>
    <t>School Based Pre-K Children Served</t>
  </si>
  <si>
    <t>% of 3 &amp; 4 Year Olds Served by All ECE Programs</t>
  </si>
  <si>
    <t>Pennsylvania   Pre-K Counts Children Served</t>
  </si>
  <si>
    <t>Keystone STARS Children Served^</t>
  </si>
  <si>
    <t>Keystone STARS 3 &amp; 4 Children Served^</t>
  </si>
  <si>
    <t>% of Children Served by All ECE Programs</t>
  </si>
  <si>
    <t>County Risk Level</t>
  </si>
  <si>
    <t>EI IT (Ages 0-2) Children Served</t>
  </si>
  <si>
    <t>Early Head Start Children Served</t>
  </si>
  <si>
    <t># Children Eligible for PA PKC ***</t>
  </si>
  <si>
    <t>PA PKC Lead Agencies **</t>
  </si>
  <si>
    <t>Children Served **</t>
  </si>
  <si>
    <t xml:space="preserve">% of Children Ages 3-4 served by SB Pre-K </t>
  </si>
  <si>
    <t>% of Children Ages 3 &amp; 4 served by  PA PKC</t>
  </si>
  <si>
    <t>% of Children Eligible, Served by PA PKC</t>
  </si>
  <si>
    <t>Federal Early HS Children Served ***</t>
  </si>
  <si>
    <t>% of Children Under 5 Eligible, served by HS</t>
  </si>
  <si>
    <t>% of Children Under 5 served by HSSAP</t>
  </si>
  <si>
    <t>Preschool**</t>
  </si>
  <si>
    <t>Infant/Toddler**</t>
  </si>
  <si>
    <t>% of All Children Under 5 Served in STAR 2</t>
  </si>
  <si>
    <t>High</t>
  </si>
  <si>
    <t>Low</t>
  </si>
  <si>
    <t># of Children Ages 0-2*</t>
  </si>
  <si>
    <t># of Children Ages 3-4*</t>
  </si>
  <si>
    <t># of Children Under 5*</t>
  </si>
  <si>
    <t>This data is not mutually exclusive. A child can be served by more than one program in a given year, resulting in the possibilty of double counting.</t>
  </si>
  <si>
    <t>This data is not mutually exclusive. A child can be served by more than one program in a given year.</t>
  </si>
  <si>
    <t>** EIPS counts may contain 2 year old children who transfered to preschool before turning 3.</t>
  </si>
  <si>
    <t>EI PS (Ages 3-4) Children Served**</t>
  </si>
  <si>
    <t>EI PS (Ages 5+) Children Served</t>
  </si>
  <si>
    <t>^ Estimated number of Children Served is calculated based on a comparison of children in STARS and Child Care Works</t>
  </si>
  <si>
    <t>STAR 1 Providers**</t>
  </si>
  <si>
    <t>STAR 2 Providers**</t>
  </si>
  <si>
    <t>STAR 3 Providers**</t>
  </si>
  <si>
    <t>STAR 4 Providers**</t>
  </si>
  <si>
    <t>Regulated Providers with No STAR rating**</t>
  </si>
  <si>
    <t># of  STARS Providers**</t>
  </si>
  <si>
    <t># of STARS 3 and 4**</t>
  </si>
  <si>
    <t># of All Regulated Providers**</t>
  </si>
  <si>
    <t>% of Regulated Providers in STARS**</t>
  </si>
  <si>
    <t>Estimated Children Ages 0-2 Served^</t>
  </si>
  <si>
    <t>Estimated Children Ages 3-4 Served^</t>
  </si>
  <si>
    <t>Estimated Children Ages 5+ Served^</t>
  </si>
  <si>
    <t>Estimated Children Under 5 Not Served^</t>
  </si>
  <si>
    <t>Estimated Children Served in STAR 2 and up^</t>
  </si>
  <si>
    <t>Estimated Children Served in STARS 3 &amp; 4^</t>
  </si>
  <si>
    <t>Estimated Children Under 5 Served in STAR 2^</t>
  </si>
  <si>
    <t>Estimated Children Under 5 Served in STAR 3 &amp; 4^</t>
  </si>
  <si>
    <t>Data is received from PennData and PELICAN EI</t>
  </si>
  <si>
    <t>Preschool Head Start State and Federal Children Served</t>
  </si>
  <si>
    <t>Federal Preschool HS Children Served ***</t>
  </si>
  <si>
    <t>Risk Factors</t>
  </si>
  <si>
    <t># and % of Children Under 5 used Census table P3</t>
  </si>
  <si>
    <t>Population Characteristics</t>
  </si>
  <si>
    <t>Economic and Academic Risk Factor Data</t>
  </si>
  <si>
    <t>Risk Factors - Early Childhood Education Program Reach Analysis - Direct Impact Programs</t>
  </si>
  <si>
    <t>% of Children Receiving Free/ Reduced Lunch***</t>
  </si>
  <si>
    <t>School District Based Pre-Kindergarten</t>
  </si>
  <si>
    <t>School District Based Pre-K Children Served</t>
  </si>
  <si>
    <t># of Children Served by School District Based Pre-K</t>
  </si>
  <si>
    <t>% of Children Served by School District Based Pre-K</t>
  </si>
  <si>
    <t>School District Based Pre-K Reach Data</t>
  </si>
  <si>
    <t>Federal Early Head Start begins to serve children during pregnancy and continues through the program year in which a child turns three</t>
  </si>
  <si>
    <t>% of Students who Do Not Graduate in Four Years with a Regular High School Diploma ***</t>
  </si>
  <si>
    <t>% of Children under 5 Living in Economically High Risk Families (100% FPL)**</t>
  </si>
  <si>
    <t>% of Children under 5 Living in Economically At Risk Families (300% FPL)**</t>
  </si>
  <si>
    <t>% below Proficient Reading 3rd Grade PSSA***</t>
  </si>
  <si>
    <t>% below Proficient Math 3rd Grade PSSA***</t>
  </si>
  <si>
    <t>Program is intended to reach low income families whose children are at-risk for educational disadvantage</t>
  </si>
  <si>
    <t># and % of children under 5 living in economically high risk families used Census table B17024</t>
  </si>
  <si>
    <t># and % of Children Under 5 living in economically at risk families used Census table B17024</t>
  </si>
  <si>
    <t>2015-16 Pennsylvania School District Reach and Risk Assessment</t>
  </si>
  <si>
    <t>2015-16</t>
  </si>
  <si>
    <t>Scranton-Lackwanna Human Development Agency</t>
  </si>
  <si>
    <t xml:space="preserve"> Private Industry Council of Westmoreland-Fayette</t>
  </si>
  <si>
    <t>Lifesteps, Private Industry Council-Head Start Beaver County</t>
  </si>
  <si>
    <t>Allegheny Intermediate Unit</t>
  </si>
  <si>
    <t xml:space="preserve"> Jefferson Clarion Head Start</t>
  </si>
  <si>
    <t>Community Services for Children</t>
  </si>
  <si>
    <t>Child Advocates of Blair County</t>
  </si>
  <si>
    <t>Commonwealth of Pennsylvania / OCDEL</t>
  </si>
  <si>
    <t>Berks County Intermediate Unit</t>
  </si>
  <si>
    <t>Armstrong County Community Action Agency</t>
  </si>
  <si>
    <t>North Penn Comprehensive Health Services / Bradford Tioga Head Start</t>
  </si>
  <si>
    <t>Chester County Intermediate Unit</t>
  </si>
  <si>
    <t>Cen-Clear Child Services</t>
  </si>
  <si>
    <t>Allegheny Lutheran Social Ministries / Bedford-Fulton County Head Start</t>
  </si>
  <si>
    <t>Westmoreland Human Opportunities</t>
  </si>
  <si>
    <t>Columbia Day Care Program</t>
  </si>
  <si>
    <t>Community Action Southwest</t>
  </si>
  <si>
    <t>Tableland Services</t>
  </si>
  <si>
    <t>Adams County Children's Educational Special Services</t>
  </si>
  <si>
    <t>Columbia Day Care Program, Luzerne County Head Start</t>
  </si>
  <si>
    <t>Community Services for Children, Community Action Southwest</t>
  </si>
  <si>
    <t>Shippensburg University</t>
  </si>
  <si>
    <t>Indiana County Head Start</t>
  </si>
  <si>
    <t>Child Development Inc.</t>
  </si>
  <si>
    <t>Jefferson Clarion Head Start</t>
  </si>
  <si>
    <t>Private Industry Council of Westmoreland-Fayette, Community Action Southwest</t>
  </si>
  <si>
    <t>Butler County Children's Center</t>
  </si>
  <si>
    <t>Northern Tier</t>
  </si>
  <si>
    <t>Community Action Southwest, Council of Three Rivers American Indian Center</t>
  </si>
  <si>
    <t>Keystone Service Systems / Capital Area Head Start, Shippensburg University</t>
  </si>
  <si>
    <t>Community Action Partnership of Cambria County, Professional Family Care Services</t>
  </si>
  <si>
    <t>Keystone Service Systems / Capital Area Head Start</t>
  </si>
  <si>
    <t>Allegheny Lutheran Social Ministries / Bedford-Fulton County Head Start, Fulton County Center for Families</t>
  </si>
  <si>
    <t>Community Progress Council / Head Start of York County</t>
  </si>
  <si>
    <t>Franklin County Head Start, Shippensburg University</t>
  </si>
  <si>
    <t>Delaware County Intermediate Unit</t>
  </si>
  <si>
    <t>Chester County Intermediate Unit, Commonwealth of Pennsylvania / OCDEL</t>
  </si>
  <si>
    <t>Community Action Program of Lancaster County, Commonwealth of Pennsylvania / OCDEL</t>
  </si>
  <si>
    <t>Community Action Partnership of Mercer County</t>
  </si>
  <si>
    <t>Professional Family Care Services</t>
  </si>
  <si>
    <t>Community Services of Venango County</t>
  </si>
  <si>
    <t xml:space="preserve"> Commonwealth of Pennsylvania / OCDEL, Lancaster-Lebanon Intermediate Unit</t>
  </si>
  <si>
    <t>Greater Erie Community Action Committee</t>
  </si>
  <si>
    <t>Commonwealth of Pennsylvania / OCDEL, Venango County Health and Human Services</t>
  </si>
  <si>
    <t>Luzerne County Head Start</t>
  </si>
  <si>
    <t>Community Action Program of Lancaster County</t>
  </si>
  <si>
    <t>Cen-Clear Child Services, Jefferson Clarion Head Start</t>
  </si>
  <si>
    <t>Allegheny Intermediate Unit, Council of Three Rivers American Indian Center</t>
  </si>
  <si>
    <t>Pocono Services for Families &amp; Children, Scranton-Lackwanna Human Development Agency</t>
  </si>
  <si>
    <t>Scranton-Lackwanna Human Development Agency, Luzerne County Head Start</t>
  </si>
  <si>
    <t xml:space="preserve"> Commonwealth of Pennsylvania / OCDEL, Lawrence County Social Services</t>
  </si>
  <si>
    <t>Benedictine Sisters of Erie, Greater Erie Community Action Committee</t>
  </si>
  <si>
    <t>Franklin County Head Start</t>
  </si>
  <si>
    <t>Berks County Intermediate Unit, Commonwealth of Pennsylvania / OCDEL</t>
  </si>
  <si>
    <t>Armstrong County Community Action Agency, Butler County Children's Center</t>
  </si>
  <si>
    <t>Cen-Clear Child Services, Professional Family Care Services</t>
  </si>
  <si>
    <t>Seton Hill Child Services, Westmoreland Human Opportunities</t>
  </si>
  <si>
    <t>Council of Three Rivers American Indian  Center, Seton Hill Child Services, Westmoreland Human Opportunities</t>
  </si>
  <si>
    <t>Community Progress Council</t>
  </si>
  <si>
    <t>Commonwealth of Pennsylvania / OCDEL, Huntingdon County Child &amp; Adult Development Corporation</t>
  </si>
  <si>
    <t>Tuscarora Intermediate Unit</t>
  </si>
  <si>
    <t>Commonwealth of Pennsylvania / OCDEL, Community Action Program of Lancaster County</t>
  </si>
  <si>
    <t>Lawrence County Social Services</t>
  </si>
  <si>
    <t>Commonwealth of Pennsylvania / OCDEL, Lancaster-Lebanon Intermediate Unit</t>
  </si>
  <si>
    <t>Pathstone</t>
  </si>
  <si>
    <t xml:space="preserve"> Snyder Union Mifflin Child Development</t>
  </si>
  <si>
    <t>Council of Three Rivers American Indian Center, Westmoreland Human Opportunities</t>
  </si>
  <si>
    <t>Central Susquehanna Intermediate Unit</t>
  </si>
  <si>
    <t>Child Development</t>
  </si>
  <si>
    <t>Commonwealth of Pennsylvania / OCDEL, Lawrence County Social Services</t>
  </si>
  <si>
    <t>Commonwealth of Pennsylvania / OCDEL, Seton Hill Child Services, Westmoreland Human Opportunities</t>
  </si>
  <si>
    <t>Commonwealth of Pennsylvania / OCDEL, Maternity Care Coalition</t>
  </si>
  <si>
    <t>Community Services of Venango County, Family &amp; Community Christian Association</t>
  </si>
  <si>
    <t>Asociacion Puertorriquenos en Marcha Head Start, Children's Hospital of Philadelphia, Health Federation of Philadelphia, Maternity Care Coalition, Philadelphia City SD, Gateway Community Action Partnership</t>
  </si>
  <si>
    <t>Allegheny Intermediate Unit, Council of Three Rivers American Indian Center, Pittsburgh SD</t>
  </si>
  <si>
    <t>Pocono Services for Families &amp; Children</t>
  </si>
  <si>
    <t>Indiana County Head Start, Cen-Clear Child Services</t>
  </si>
  <si>
    <t>Commonwealth of Pennsylvania  / OCDEL, Berks County Intermediate Unit</t>
  </si>
  <si>
    <t>Private Industry Council-Head Start Beaver County</t>
  </si>
  <si>
    <t>Butler County Children's Center, Family and Community Christian Association</t>
  </si>
  <si>
    <t>Huntingdon County Child &amp; Adult Development Corporation</t>
  </si>
  <si>
    <t>Pocono Services for Families and Children</t>
  </si>
  <si>
    <t>Allegheny Lutheran Social Ministries / Bedford-Fulton County Head Start, Huntingdon County Child &amp; Adult Development Corporation</t>
  </si>
  <si>
    <t>Council of Three Rivers American Indian Center, Private Industry Council of Westmoreland-Fayette</t>
  </si>
  <si>
    <t>Venango County Health and Human Services</t>
  </si>
  <si>
    <t>Warren-Forest Counties Economic Opportunity Council</t>
  </si>
  <si>
    <t>Community Progress Council / Head Start of York County, Keystone Service Systems / Capital Area Head Start</t>
  </si>
  <si>
    <t>Lycoming-Clinton Counties Commission for Community Action / STEP</t>
  </si>
  <si>
    <t>** PELICAN, FY 2015-16 Final Grant Awards - Children Served by Service Location County</t>
  </si>
  <si>
    <t>*** Federal HS Grantees Reports FY 2015-16 (Information provided directly by Grantees - Includes MIECHV Grant Awards) - Finalized</t>
  </si>
  <si>
    <t>HSSAP expands services in the program by creating new slots for children not currently served through Federal HS.</t>
  </si>
  <si>
    <t>June 2016</t>
  </si>
  <si>
    <t>Private Industry Council of Westmoreland-Fayette</t>
  </si>
  <si>
    <t>Jefferson-Clarion Head Start</t>
  </si>
  <si>
    <t>Community Services for Children, Lehigh Valley Children's Center, The Cuddle Zone Learning Center, Playtime Day Care</t>
  </si>
  <si>
    <t>Begin With Us Child Care &amp; Preschool, Kids First Blair County</t>
  </si>
  <si>
    <t>Lancaster Lebanon Intermediate Unit 13</t>
  </si>
  <si>
    <t>Bradford Tioga Head Start</t>
  </si>
  <si>
    <t>Lifesteps</t>
  </si>
  <si>
    <t>Allegheny Lutheran Social Ministries, Bedford Area SD, The Learning Lamp</t>
  </si>
  <si>
    <t>Bethlehem Area SD, Lehigh Valley Children's Center</t>
  </si>
  <si>
    <t>Shippensburg University Head Start</t>
  </si>
  <si>
    <t>Unity Marketing Group, Arin Intermediate Unit</t>
  </si>
  <si>
    <t>Seneca Highlands Intermediate Unit 9, Smethsport Area SD, Wyalusing Valley Childrens Center</t>
  </si>
  <si>
    <t>Butler County Children's Center, Lifesteps</t>
  </si>
  <si>
    <t>Scranton-Lackwanna Human Development Agency, The Kreig Institute for Early Childhood</t>
  </si>
  <si>
    <t>United Way of Bucks County</t>
  </si>
  <si>
    <t>Children of America New Britain</t>
  </si>
  <si>
    <t>Community Action Partnership of Cambria County</t>
  </si>
  <si>
    <t>Delaware County Intermediate Unit, Today's Child Learning Centers</t>
  </si>
  <si>
    <t>Children's Aid Society in Clearfield County, Cen-Clear Child Services</t>
  </si>
  <si>
    <t>Cocalico SD, Conestoga Valley SD, Lancaster Lebanon Intermediate Unit 13, Lancaster SD</t>
  </si>
  <si>
    <t>Knowledge Universe Education, Lancaster Mennonite School</t>
  </si>
  <si>
    <t>Little Life Enrichment Center</t>
  </si>
  <si>
    <t>Family &amp; Community Christian Association, Edinboro University of PA</t>
  </si>
  <si>
    <t>Berks County Intermediate Unit 14</t>
  </si>
  <si>
    <t>Corry Area SD, Dr. Gertrude A Barber Center</t>
  </si>
  <si>
    <t>Child Development Centers</t>
  </si>
  <si>
    <t>Family &amp; Community Christian Association</t>
  </si>
  <si>
    <t>Berks Community Action Program</t>
  </si>
  <si>
    <t>Busy Little Beavers, Danville Area SD</t>
  </si>
  <si>
    <t>Lancaster Mennonite School</t>
  </si>
  <si>
    <t>Warwick Child Care Center</t>
  </si>
  <si>
    <t>Jefferson-Clarion Head Start, Cen-Clear Child Services</t>
  </si>
  <si>
    <t>Lehigh Carbon Community College</t>
  </si>
  <si>
    <t>Knowledge Universe Education</t>
  </si>
  <si>
    <t>Community Services for Children, Easton Area SD, Greater Valley Young Men's Christian Association, Third Street Alliance for Women</t>
  </si>
  <si>
    <t>Benedictine Sisters, Dr. Gertrude A Barber Center, Early Connections, Erie City SD, YMCA of Greater Erie</t>
  </si>
  <si>
    <t>YMCA of Greater Erie</t>
  </si>
  <si>
    <t>Berks Community Action Program, Berks County Intermediate Unit 14</t>
  </si>
  <si>
    <t>Chester County Intermediate Unit, Warwick Child Care Center</t>
  </si>
  <si>
    <t>Ligonier Valley Learning Center, Seton Hill Child Services</t>
  </si>
  <si>
    <t>Barbara Menser, Seton Hill Child Services, Tiny Town Enterprises</t>
  </si>
  <si>
    <t>Hazelton Area SD, Luzerne County Head Start, Luzerne Intermediate Unit 18</t>
  </si>
  <si>
    <t>Learn and Play Centers</t>
  </si>
  <si>
    <t>Hazelton Area SD</t>
  </si>
  <si>
    <t>Seton Hill Child Services</t>
  </si>
  <si>
    <t>Little People Day Care School / SSB Corporation</t>
  </si>
  <si>
    <t>Childrens Center of Mercer County, Community Action Partnership of Mercer County</t>
  </si>
  <si>
    <t>Child Development &amp; Family Council of Centre County</t>
  </si>
  <si>
    <t>Indiana County Child Day Care Program</t>
  </si>
  <si>
    <t>Arin Intermediate Unit 28, Grand Beginnings Children Center, Indiana County Child Day Care Program</t>
  </si>
  <si>
    <t>Early Connections, YMCA of Greater Erie</t>
  </si>
  <si>
    <t>Creative Education, Pathstone</t>
  </si>
  <si>
    <t>Council of Three Rivers American Indian Center, Crafton Childrens Corner</t>
  </si>
  <si>
    <t>Appleseed Learning Center</t>
  </si>
  <si>
    <t>Lancaster Lebanon Intermediate Unit 13, Lancater Mennonite School, Lancaster SD</t>
  </si>
  <si>
    <t>Lancaster-Lebanon Intermediate Unit</t>
  </si>
  <si>
    <t>Arin Intermediate Unit 28</t>
  </si>
  <si>
    <t>Owl Hill Learning Centers / Childcare Services</t>
  </si>
  <si>
    <t>Northeastern Childcare Services, Scranton-Lackwanna Human Development Agency</t>
  </si>
  <si>
    <t>Snyder, Union, Mifflin Child Development</t>
  </si>
  <si>
    <t>Grace Covenant Church / Hide-N-Seek Christian Nursery, Snyder, Union, Mifflin Child Development</t>
  </si>
  <si>
    <t>Greater Erie Community Action Committee, Millcreek Township SD</t>
  </si>
  <si>
    <t>Bradford Child Care Services, Trob Enterprise</t>
  </si>
  <si>
    <t>Crafton Childrens Corner</t>
  </si>
  <si>
    <t>Northeastern Child Care Services</t>
  </si>
  <si>
    <t>Morrisville Borough SD, Pennsbury SD</t>
  </si>
  <si>
    <t>All Kids are Special, Seton Hill Child Services</t>
  </si>
  <si>
    <t>Day Care Association of Montgomery County,  Kids Accelerated, Montgomery County Community College Children's Center, Montgomery  County Intermediate Unit</t>
  </si>
  <si>
    <t>Children of America New Britain, Learn and Play Centers</t>
  </si>
  <si>
    <t>Bradford Tioga Head Start, Stepping Stones Preschool</t>
  </si>
  <si>
    <t>ABC Kiddie Kampus</t>
  </si>
  <si>
    <t>Seneca Highlands Intermediate Unit 9</t>
  </si>
  <si>
    <t>Owen J. Roberts SD, Pottstown SD</t>
  </si>
  <si>
    <t>Chester County Intermediate Unit, Bright Beginnings Education Center</t>
  </si>
  <si>
    <t>Lancaster Lebanon Intermediate Unit</t>
  </si>
  <si>
    <t>Allegheny Intermediate Unit, Riverview Childrens Center</t>
  </si>
  <si>
    <t>Hildebrandt Learning Centers</t>
  </si>
  <si>
    <t>Cen-Clear Child Services, Child Development &amp; Family Council of Centre County</t>
  </si>
  <si>
    <t>Dawn to Dusk Learning Child Care Center, Schuylkill Intermediate Unit 29</t>
  </si>
  <si>
    <t>Council of Three Rivers American Indian Center, Pittsburgh SD</t>
  </si>
  <si>
    <t>The Growing Place Child Care Centers</t>
  </si>
  <si>
    <t>Pocono Services for Families and Children, Wee Wons</t>
  </si>
  <si>
    <t>Quakertown Community SD, United Way of Bucks County</t>
  </si>
  <si>
    <t>Northeastern Childcare Services, The Kreig Institute For Early Childhood</t>
  </si>
  <si>
    <t>Riverview Children's Center</t>
  </si>
  <si>
    <t>HAP Enterprises / Tiny Tot Learning Center</t>
  </si>
  <si>
    <t>Northeastern Childcare Services</t>
  </si>
  <si>
    <t>Community Action Partnership of Mercer County, Zion Education Center</t>
  </si>
  <si>
    <t>Bradford Child Care Services</t>
  </si>
  <si>
    <t>Smethsport Area SD</t>
  </si>
  <si>
    <t>Freedom Valley YMCA</t>
  </si>
  <si>
    <t>Child Development &amp; Family Council of Centre County, Pennsylvania State University</t>
  </si>
  <si>
    <t>Hansel and Gretel Early Learning Center, Harrisburg SD</t>
  </si>
  <si>
    <t>Stepping Stones Preschool</t>
  </si>
  <si>
    <t>Tunkhannock Area SD, Lackawanna Trail SD</t>
  </si>
  <si>
    <t>Early Connections</t>
  </si>
  <si>
    <t>Wee Care Day Care / KMP</t>
  </si>
  <si>
    <t>Northeastern Child Care Services, Scranton-Lackawanna Human Development Agency</t>
  </si>
  <si>
    <t>Child Development Council of Northeast Pennsylvania, Luzerne County Head Start, Kings College</t>
  </si>
  <si>
    <t>Hosanna House, Wilkinsburg Borough SD</t>
  </si>
  <si>
    <t>Today's Child Learning Centers, Youth Enrichment Programs</t>
  </si>
  <si>
    <t>Schuylkill Intermediate Unit 29</t>
  </si>
  <si>
    <t>Allegheny Intermediate Unit, Woodland Hills SD</t>
  </si>
  <si>
    <t>Wyalusing Valley Children's Center, Bradford Tioga Head Start</t>
  </si>
  <si>
    <t>Crispus Attucks Assocation, York City SD, York Day Nursery, YWCA of York</t>
  </si>
  <si>
    <t>Knowledge Universe Education, York Jewish Community Center</t>
  </si>
  <si>
    <t>** PDE PIMS School Enrollment Report FY 2015-16 - SD Only Pre-K &amp; K4</t>
  </si>
  <si>
    <t>Northeast Educ. IU 19</t>
  </si>
  <si>
    <t>Lackawanna/Susquehanna</t>
  </si>
  <si>
    <t>Montgomery Co. IU 23</t>
  </si>
  <si>
    <t>Intermediate Unit 1</t>
  </si>
  <si>
    <t>Beaver Valley IU 27</t>
  </si>
  <si>
    <t>Allegheny IU 3</t>
  </si>
  <si>
    <t>Riverview IU 6</t>
  </si>
  <si>
    <t>Carbon Lehigh IU 21</t>
  </si>
  <si>
    <t>Altoona ASD</t>
  </si>
  <si>
    <t>Lancaster-Lebanon IU 13</t>
  </si>
  <si>
    <t>Berks County IU 14</t>
  </si>
  <si>
    <t>Arin IU 28</t>
  </si>
  <si>
    <t>BlaST IU 17</t>
  </si>
  <si>
    <t>Seneca Highlands IU 9</t>
  </si>
  <si>
    <t>Chester County IU 24</t>
  </si>
  <si>
    <t>Central IU 10</t>
  </si>
  <si>
    <t>Colonial IU 20</t>
  </si>
  <si>
    <t>Appalachia IU 8</t>
  </si>
  <si>
    <t>Westmoreland IU 7</t>
  </si>
  <si>
    <t>Bucks County IU 22</t>
  </si>
  <si>
    <t>Central Susquehanna IU 16</t>
  </si>
  <si>
    <t>Columbia/Montour/Snyder/Union</t>
  </si>
  <si>
    <t>Lincoln IU 12</t>
  </si>
  <si>
    <t>York/Adams</t>
  </si>
  <si>
    <t>Capital Area IU 15</t>
  </si>
  <si>
    <t>Cumberland/Perry</t>
  </si>
  <si>
    <t>Schuylkill IU 29</t>
  </si>
  <si>
    <t>Clearfield/Jefferson</t>
  </si>
  <si>
    <t>Midwestern IU 4</t>
  </si>
  <si>
    <t>Tuscarora IU 11</t>
  </si>
  <si>
    <t>Franklin/Fulton</t>
  </si>
  <si>
    <t>Elwyn - Chester Upland</t>
  </si>
  <si>
    <t>Delaware County IU 25</t>
  </si>
  <si>
    <t>Northwest Tri Co. IU 5</t>
  </si>
  <si>
    <t>Hazleton ASD</t>
  </si>
  <si>
    <t>Luzerne/Wyoming</t>
  </si>
  <si>
    <t>Bucks County IU 22
Lancaster-Lebanon IU 13</t>
  </si>
  <si>
    <t>Lycoming/Clinton</t>
  </si>
  <si>
    <t>Bucks County IU 22
Colonial IU 20</t>
  </si>
  <si>
    <t>Allegheny IU 3
Intermediate Unit 1</t>
  </si>
  <si>
    <t>Midwestern IU 4
Westmoreland IU 7</t>
  </si>
  <si>
    <t>Forest/Warren</t>
  </si>
  <si>
    <t>Riverview IU 6
Westmoreland IU 7</t>
  </si>
  <si>
    <t>Lancaster-Lebanon IU 13
Westmoreland IU 7</t>
  </si>
  <si>
    <t>Huntingdon/Mifflin/Juniata</t>
  </si>
  <si>
    <t>Appalachia IU 8
Westmoreland IU 7</t>
  </si>
  <si>
    <t>ELWYN - Philadelphia</t>
  </si>
  <si>
    <t>Allegheny IU 3
Westmoreland IU 7</t>
  </si>
  <si>
    <t>Northwest Tri Co. IU 5
Riverview IU 6</t>
  </si>
  <si>
    <t>Appalachia IU 8                     Tyrone Area SD</t>
  </si>
  <si>
    <t>Midwestern IU 4
Riverview IU 6</t>
  </si>
  <si>
    <t>WAYNE COUNTY CONSORTIUM</t>
  </si>
  <si>
    <t>WAYNE COUNTY CONSORTIUM
Western Wayne SD</t>
  </si>
  <si>
    <t>** Includes Centers, Group, and Family Child Care Homes. Certification data is as of June 30, 2016</t>
  </si>
  <si>
    <t>Central Valley SD</t>
  </si>
  <si>
    <t>*** Pennsylvania Department of Education (2015-16)</t>
  </si>
  <si>
    <t>** 2010-14 American Community Survey 5 Year Estimates</t>
  </si>
  <si>
    <t>Moderate-High</t>
  </si>
  <si>
    <t>Moderate-Low</t>
  </si>
  <si>
    <t>**** Income Eligilbility ONLY - At or Below 300% of the Federal Poverty Level, 2011-2015 American Communities Survey (Estimates based on Percent of Population Under Age 6)</t>
  </si>
  <si>
    <t>** PELICAN, May 2016 Lead Agency Child Enrollments by Service Location School District</t>
  </si>
  <si>
    <t>Total HS Children Ages 3 &amp; 4 Served</t>
  </si>
  <si>
    <t>Total HS Children Served</t>
  </si>
  <si>
    <t># of Children  Under 5 Eligible for HS  ^</t>
  </si>
  <si>
    <t>^ Income Eligilbility ONLY - At or Below 100% of the Federal Poverty Level, 2011-2015 American Communities Survey (Estimates based on Percent of Population Under Age 6)</t>
  </si>
  <si>
    <t>* 2011-2015 American Community Survey</t>
  </si>
  <si>
    <t>Treehouse Childcare Services LLC</t>
  </si>
  <si>
    <t>Edinboro University of PA, Family &amp; Community Christian Association</t>
  </si>
  <si>
    <t>Bright Futures Learning Centers Inc., Keystone Service Systems / Capital Area Head Start, Knowledge Universe Education</t>
  </si>
  <si>
    <t>Bristol Township SD, Neshaminy SD</t>
  </si>
  <si>
    <t xml:space="preserve">Child Development  </t>
  </si>
  <si>
    <t>Edinboro University of Pennsylvania, Greater Erie Community Action Committee, Millcreek Township SD, YMCA of Greater Erie</t>
  </si>
  <si>
    <t>Child Development Centers, Family &amp; Community Christian Association</t>
  </si>
  <si>
    <t xml:space="preserve"> Asociacion Puertorriquenos en Marcha, Brightside Academy, Community Concern 13, Creative Learning Environments, Family Support Services, Kais Comfy Corner, Motivated Young Minds, Philadelphia Early Learning Alliance, Public Health Management Corporation, Philadelphia City SD, Westwood Incorporated, Your Childs World Learning Center</t>
  </si>
  <si>
    <t>Bright Futures Learning Center Inc, Keystone Service Systems / Capital Area Head Start</t>
  </si>
  <si>
    <t>Allegheny Lutheran Social Ministries</t>
  </si>
  <si>
    <t>Bloom Early Education Centers, Child Development Council of NEPA Inc, Luzerne County Head Start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</si>
</sst>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000000"/>
    <numFmt numFmtId="166" formatCode="[$-409]mmmm\-yy;@"/>
  </numFmts>
  <fonts count="16" x14ac:knownFonts="1">
    <font>
      <sz val="11"/>
      <color theme="1"/>
      <name val="Calibri"/>
      <family val="2"/>
      <scheme val="minor"/>
    </font>
    <font>
      <b/>
      <sz val="10"/>
      <name val="Arial"/>
      <family val="2"/>
    </font>
    <font>
      <b/>
      <sz val="8"/>
      <name val="Arial"/>
      <family val="2"/>
    </font>
    <font>
      <b/>
      <sz val="9"/>
      <name val="Arial"/>
      <family val="2"/>
    </font>
    <font>
      <sz val="8"/>
      <name val="Arial"/>
      <family val="2"/>
    </font>
    <font>
      <sz val="8"/>
      <color theme="1"/>
      <name val="Arial"/>
      <family val="2"/>
    </font>
    <font>
      <b/>
      <sz val="9"/>
      <color theme="0"/>
      <name val="Arial"/>
      <family val="2"/>
    </font>
    <font>
      <b/>
      <sz val="8"/>
      <color theme="1"/>
      <name val="Arial"/>
      <family val="2"/>
    </font>
    <font>
      <sz val="9"/>
      <name val="Arial"/>
      <family val="2"/>
    </font>
    <font>
      <sz val="10"/>
      <name val="Arial"/>
      <family val="2"/>
    </font>
    <font>
      <sz val="9"/>
      <color theme="1"/>
      <name val="Arial"/>
      <family val="2"/>
    </font>
    <font>
      <b/>
      <sz val="9"/>
      <color indexed="9"/>
      <name val="Arial"/>
      <family val="2"/>
    </font>
    <font>
      <b/>
      <sz val="9"/>
      <color theme="1"/>
      <name val="Arial"/>
      <family val="2"/>
    </font>
    <font>
      <b/>
      <sz val="8"/>
      <color theme="0"/>
      <name val="Arial"/>
      <family val="2"/>
    </font>
    <font>
      <sz val="10"/>
      <name val="Arial"/>
      <family val="2"/>
    </font>
    <font>
      <sz val="11"/>
      <color theme="1"/>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48"/>
        <bgColor indexed="64"/>
      </patternFill>
    </fill>
    <fill>
      <patternFill patternType="solid">
        <fgColor indexed="40"/>
        <bgColor indexed="64"/>
      </patternFill>
    </fill>
    <fill>
      <patternFill patternType="solid">
        <fgColor theme="0" tint="-0.249977111117893"/>
        <bgColor indexed="64"/>
      </patternFill>
    </fill>
    <fill>
      <patternFill patternType="solid">
        <fgColor indexed="49"/>
        <bgColor indexed="64"/>
      </patternFill>
    </fill>
    <fill>
      <patternFill patternType="solid">
        <fgColor indexed="41"/>
        <bgColor indexed="64"/>
      </patternFill>
    </fill>
    <fill>
      <patternFill patternType="solid">
        <fgColor indexed="44"/>
        <bgColor indexed="64"/>
      </patternFill>
    </fill>
    <fill>
      <patternFill patternType="solid">
        <fgColor indexed="15"/>
        <bgColor indexed="64"/>
      </patternFill>
    </fill>
    <fill>
      <patternFill patternType="solid">
        <fgColor rgb="FFCCFFCC"/>
        <bgColor indexed="64"/>
      </patternFill>
    </fill>
    <fill>
      <patternFill patternType="solid">
        <fgColor rgb="FFFF99CC"/>
        <bgColor indexed="64"/>
      </patternFill>
    </fill>
    <fill>
      <patternFill patternType="solid">
        <fgColor rgb="FFFFFF99"/>
        <bgColor indexed="64"/>
      </patternFill>
    </fill>
    <fill>
      <patternFill patternType="solid">
        <fgColor rgb="FFFFCC99"/>
        <bgColor indexed="64"/>
      </patternFill>
    </fill>
    <fill>
      <patternFill patternType="solid">
        <fgColor theme="1"/>
        <bgColor indexed="64"/>
      </patternFill>
    </fill>
    <fill>
      <patternFill patternType="solid">
        <fgColor indexed="8"/>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rgb="FFFF0000"/>
      </bottom>
      <diagonal/>
    </border>
    <border>
      <left/>
      <right style="thin">
        <color indexed="64"/>
      </right>
      <top style="thin">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auto="1"/>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ck">
        <color rgb="FFFF0000"/>
      </left>
      <right style="thick">
        <color rgb="FFFF0000"/>
      </right>
      <top style="thick">
        <color rgb="FFFF0000"/>
      </top>
      <bottom style="thin">
        <color rgb="FFFF0000"/>
      </bottom>
      <diagonal/>
    </border>
    <border>
      <left/>
      <right/>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ck">
        <color rgb="FFFF0000"/>
      </right>
      <top style="thick">
        <color rgb="FFFF0000"/>
      </top>
      <bottom style="thick">
        <color rgb="FFFF0000"/>
      </bottom>
      <diagonal/>
    </border>
    <border>
      <left style="thin">
        <color indexed="64"/>
      </left>
      <right/>
      <top/>
      <bottom style="thin">
        <color indexed="64"/>
      </bottom>
      <diagonal/>
    </border>
  </borders>
  <cellStyleXfs count="7">
    <xf numFmtId="0" fontId="0" fillId="0" borderId="0"/>
    <xf numFmtId="0" fontId="9" fillId="0" borderId="0"/>
    <xf numFmtId="0" fontId="14" fillId="0" borderId="0"/>
    <xf numFmtId="0" fontId="9" fillId="0" borderId="0"/>
    <xf numFmtId="0" fontId="9" fillId="0" borderId="0"/>
    <xf numFmtId="9" fontId="9" fillId="0" borderId="0" applyFont="0" applyFill="0" applyBorder="0" applyAlignment="0" applyProtection="0"/>
    <xf numFmtId="9" fontId="15" fillId="0" borderId="0" applyFont="0" applyFill="0" applyBorder="0" applyAlignment="0" applyProtection="0"/>
  </cellStyleXfs>
  <cellXfs count="222">
    <xf numFmtId="0" fontId="0" fillId="0" borderId="0" xfId="0"/>
    <xf numFmtId="0" fontId="2" fillId="0" borderId="0" xfId="0" applyFont="1"/>
    <xf numFmtId="0" fontId="2" fillId="0" borderId="0" xfId="0" applyFont="1" applyAlignment="1">
      <alignment horizontal="left"/>
    </xf>
    <xf numFmtId="0" fontId="3" fillId="0" borderId="0" xfId="0" applyFont="1"/>
    <xf numFmtId="0" fontId="5" fillId="0" borderId="0" xfId="0" applyFont="1"/>
    <xf numFmtId="0" fontId="4" fillId="0" borderId="0" xfId="0" applyFont="1"/>
    <xf numFmtId="0" fontId="6" fillId="3" borderId="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0" fontId="6" fillId="3"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4" fillId="0" borderId="1" xfId="0" applyFont="1" applyFill="1" applyBorder="1" applyAlignment="1">
      <alignment horizontal="left" vertical="center" indent="1"/>
    </xf>
    <xf numFmtId="3"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right" vertical="center" wrapText="1"/>
    </xf>
    <xf numFmtId="3" fontId="2" fillId="2" borderId="7" xfId="0" applyNumberFormat="1" applyFont="1" applyFill="1" applyBorder="1" applyAlignment="1">
      <alignment horizontal="right" vertical="center"/>
    </xf>
    <xf numFmtId="1" fontId="4" fillId="0" borderId="0" xfId="0" applyNumberFormat="1" applyFont="1"/>
    <xf numFmtId="165" fontId="4" fillId="0" borderId="0" xfId="0" applyNumberFormat="1" applyFont="1"/>
    <xf numFmtId="0" fontId="3" fillId="4" borderId="1" xfId="0" applyFont="1" applyFill="1" applyBorder="1" applyAlignment="1">
      <alignment horizontal="center" vertical="center" wrapText="1"/>
    </xf>
    <xf numFmtId="0" fontId="5" fillId="0" borderId="1" xfId="0" applyFont="1" applyBorder="1"/>
    <xf numFmtId="0" fontId="5" fillId="5" borderId="1" xfId="0" applyFont="1" applyFill="1" applyBorder="1"/>
    <xf numFmtId="1" fontId="0" fillId="0" borderId="0" xfId="0" applyNumberFormat="1"/>
    <xf numFmtId="166" fontId="3" fillId="6" borderId="3" xfId="0" applyNumberFormat="1" applyFont="1" applyFill="1" applyBorder="1" applyAlignment="1">
      <alignment horizontal="center" vertical="center"/>
    </xf>
    <xf numFmtId="0" fontId="3" fillId="6" borderId="2"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3" fillId="6" borderId="2" xfId="0" applyNumberFormat="1" applyFont="1" applyFill="1" applyBorder="1" applyAlignment="1">
      <alignment horizontal="center" vertical="center" wrapText="1"/>
    </xf>
    <xf numFmtId="164" fontId="2" fillId="2" borderId="7" xfId="0" applyNumberFormat="1" applyFont="1" applyFill="1" applyBorder="1" applyAlignment="1">
      <alignment horizontal="center" vertical="center"/>
    </xf>
    <xf numFmtId="164" fontId="0" fillId="0" borderId="0" xfId="0" applyNumberFormat="1"/>
    <xf numFmtId="3" fontId="2" fillId="2"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3" fillId="7" borderId="2" xfId="0" applyFont="1" applyFill="1" applyBorder="1" applyAlignment="1">
      <alignment horizontal="center" vertical="center"/>
    </xf>
    <xf numFmtId="0" fontId="3" fillId="7" borderId="2" xfId="0" applyFont="1" applyFill="1" applyBorder="1" applyAlignment="1">
      <alignment horizontal="center" vertical="center" wrapText="1"/>
    </xf>
    <xf numFmtId="9" fontId="3" fillId="7" borderId="2" xfId="0" applyNumberFormat="1" applyFont="1" applyFill="1" applyBorder="1" applyAlignment="1">
      <alignment horizontal="center" vertical="center" wrapText="1"/>
    </xf>
    <xf numFmtId="3" fontId="3" fillId="8" borderId="2" xfId="0" applyNumberFormat="1" applyFont="1" applyFill="1" applyBorder="1" applyAlignment="1">
      <alignment horizontal="center" vertical="center" wrapText="1"/>
    </xf>
    <xf numFmtId="164" fontId="3" fillId="7" borderId="2" xfId="0" applyNumberFormat="1" applyFont="1" applyFill="1" applyBorder="1" applyAlignment="1">
      <alignment horizontal="center" vertical="center" wrapText="1"/>
    </xf>
    <xf numFmtId="10" fontId="3" fillId="7" borderId="9" xfId="0" applyNumberFormat="1" applyFont="1" applyFill="1" applyBorder="1" applyAlignment="1">
      <alignment horizontal="center" vertical="center" wrapText="1"/>
    </xf>
    <xf numFmtId="3" fontId="4" fillId="0" borderId="1" xfId="0" applyNumberFormat="1" applyFont="1" applyBorder="1" applyAlignment="1">
      <alignment horizontal="right"/>
    </xf>
    <xf numFmtId="164" fontId="4" fillId="0" borderId="0" xfId="0" applyNumberFormat="1" applyFont="1"/>
    <xf numFmtId="0" fontId="2" fillId="2" borderId="3" xfId="0" applyFont="1" applyFill="1" applyBorder="1" applyAlignment="1">
      <alignment horizontal="lef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10" fontId="3" fillId="2" borderId="9" xfId="0" applyNumberFormat="1" applyFont="1" applyFill="1" applyBorder="1" applyAlignment="1">
      <alignment horizontal="center" vertical="center" wrapText="1"/>
    </xf>
    <xf numFmtId="164" fontId="4" fillId="0" borderId="1" xfId="0" applyNumberFormat="1" applyFont="1" applyFill="1" applyBorder="1" applyAlignment="1">
      <alignment horizontal="right" vertical="center"/>
    </xf>
    <xf numFmtId="166" fontId="3" fillId="9" borderId="3" xfId="0" applyNumberFormat="1" applyFont="1" applyFill="1" applyBorder="1" applyAlignment="1">
      <alignment horizontal="center" vertical="center"/>
    </xf>
    <xf numFmtId="0" fontId="3" fillId="9" borderId="2" xfId="0" applyFont="1" applyFill="1" applyBorder="1" applyAlignment="1">
      <alignment horizontal="center" vertical="center" wrapText="1"/>
    </xf>
    <xf numFmtId="10" fontId="3" fillId="9" borderId="2" xfId="0" applyNumberFormat="1" applyFont="1" applyFill="1" applyBorder="1" applyAlignment="1">
      <alignment horizontal="center" vertical="center" wrapText="1"/>
    </xf>
    <xf numFmtId="0" fontId="2" fillId="5" borderId="4" xfId="0" applyFont="1" applyFill="1" applyBorder="1" applyAlignment="1">
      <alignment horizontal="left" vertical="center"/>
    </xf>
    <xf numFmtId="3" fontId="2" fillId="5" borderId="1" xfId="0" applyNumberFormat="1" applyFont="1" applyFill="1" applyBorder="1" applyAlignment="1">
      <alignment horizontal="right" vertical="center"/>
    </xf>
    <xf numFmtId="164" fontId="2" fillId="5" borderId="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3" fontId="4" fillId="0" borderId="1" xfId="0" applyNumberFormat="1" applyFont="1" applyFill="1" applyBorder="1" applyAlignment="1">
      <alignment vertical="center"/>
    </xf>
    <xf numFmtId="164" fontId="4" fillId="0" borderId="1" xfId="0" applyNumberFormat="1" applyFont="1" applyFill="1" applyBorder="1" applyAlignment="1">
      <alignment vertical="center"/>
    </xf>
    <xf numFmtId="164" fontId="2" fillId="2" borderId="8" xfId="0" applyNumberFormat="1" applyFont="1" applyFill="1" applyBorder="1" applyAlignment="1">
      <alignment vertical="center"/>
    </xf>
    <xf numFmtId="3" fontId="5" fillId="0" borderId="1" xfId="0" applyNumberFormat="1" applyFont="1" applyBorder="1"/>
    <xf numFmtId="3" fontId="7" fillId="5" borderId="1" xfId="0" applyNumberFormat="1" applyFont="1" applyFill="1" applyBorder="1"/>
    <xf numFmtId="0" fontId="3" fillId="2" borderId="9" xfId="0"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0" fontId="8" fillId="0" borderId="0" xfId="0" applyFont="1" applyAlignment="1">
      <alignment textRotation="60"/>
    </xf>
    <xf numFmtId="0" fontId="3" fillId="2"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xf>
    <xf numFmtId="166" fontId="3" fillId="6" borderId="3" xfId="0" applyNumberFormat="1" applyFont="1" applyFill="1" applyBorder="1" applyAlignment="1">
      <alignment horizontal="center" vertical="center"/>
    </xf>
    <xf numFmtId="0" fontId="4" fillId="0" borderId="0" xfId="0" applyFont="1" applyBorder="1"/>
    <xf numFmtId="164" fontId="3" fillId="2" borderId="9" xfId="0" applyNumberFormat="1" applyFont="1" applyFill="1" applyBorder="1" applyAlignment="1">
      <alignment horizontal="center" vertical="center" wrapText="1"/>
    </xf>
    <xf numFmtId="164" fontId="5" fillId="0" borderId="1" xfId="0" applyNumberFormat="1" applyFont="1" applyBorder="1"/>
    <xf numFmtId="164" fontId="7" fillId="5" borderId="1" xfId="0" applyNumberFormat="1" applyFont="1" applyFill="1" applyBorder="1"/>
    <xf numFmtId="0" fontId="3" fillId="0" borderId="0" xfId="0" applyFont="1" applyAlignment="1">
      <alignment horizontal="left"/>
    </xf>
    <xf numFmtId="0" fontId="7" fillId="10" borderId="1" xfId="0" applyFont="1" applyFill="1" applyBorder="1"/>
    <xf numFmtId="0" fontId="7" fillId="11" borderId="1" xfId="0" applyFont="1" applyFill="1" applyBorder="1"/>
    <xf numFmtId="0" fontId="7" fillId="12" borderId="1" xfId="0" applyFont="1" applyFill="1" applyBorder="1"/>
    <xf numFmtId="0" fontId="7" fillId="13" borderId="1" xfId="0" applyFont="1" applyFill="1" applyBorder="1"/>
    <xf numFmtId="3" fontId="0" fillId="0" borderId="0" xfId="0" applyNumberFormat="1"/>
    <xf numFmtId="0" fontId="4" fillId="0" borderId="10" xfId="0" applyFont="1" applyBorder="1"/>
    <xf numFmtId="3"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3" fontId="2" fillId="2" borderId="7" xfId="0" applyNumberFormat="1" applyFont="1" applyFill="1" applyBorder="1" applyAlignment="1">
      <alignment horizontal="center" vertical="center"/>
    </xf>
    <xf numFmtId="3" fontId="2" fillId="5" borderId="7" xfId="0" applyNumberFormat="1" applyFont="1" applyFill="1" applyBorder="1" applyAlignment="1">
      <alignment horizontal="center" vertical="center"/>
    </xf>
    <xf numFmtId="164" fontId="2" fillId="5" borderId="1" xfId="0" applyNumberFormat="1" applyFont="1" applyFill="1" applyBorder="1" applyAlignment="1">
      <alignment horizontal="center" vertical="center" wrapText="1"/>
    </xf>
    <xf numFmtId="3" fontId="3" fillId="7" borderId="2" xfId="0" applyNumberFormat="1" applyFont="1" applyFill="1" applyBorder="1" applyAlignment="1">
      <alignment horizontal="center" vertical="center" wrapText="1"/>
    </xf>
    <xf numFmtId="3" fontId="3" fillId="9" borderId="1" xfId="0" applyNumberFormat="1" applyFont="1" applyFill="1" applyBorder="1" applyAlignment="1">
      <alignment horizontal="center" vertical="center" wrapText="1"/>
    </xf>
    <xf numFmtId="3" fontId="3" fillId="6" borderId="3" xfId="0"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3" fillId="0" borderId="0" xfId="0" applyFont="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0" fontId="3" fillId="0" borderId="0" xfId="0" applyFont="1" applyAlignment="1">
      <alignment horizontal="left"/>
    </xf>
    <xf numFmtId="3" fontId="2" fillId="2" borderId="8" xfId="0" applyNumberFormat="1" applyFont="1" applyFill="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center"/>
    </xf>
    <xf numFmtId="0" fontId="6" fillId="3" borderId="1" xfId="0" applyFont="1" applyFill="1" applyBorder="1" applyAlignment="1">
      <alignment horizontal="center" vertical="center" wrapText="1"/>
    </xf>
    <xf numFmtId="0" fontId="4" fillId="0" borderId="0" xfId="0" applyFont="1" applyBorder="1" applyAlignment="1">
      <alignment horizontal="left"/>
    </xf>
    <xf numFmtId="3" fontId="5" fillId="0" borderId="1" xfId="0" applyNumberFormat="1" applyFont="1" applyBorder="1" applyAlignment="1">
      <alignment horizontal="right"/>
    </xf>
    <xf numFmtId="3" fontId="7" fillId="5" borderId="1" xfId="0" applyNumberFormat="1" applyFont="1" applyFill="1" applyBorder="1" applyAlignment="1">
      <alignment horizontal="right"/>
    </xf>
    <xf numFmtId="0" fontId="0" fillId="0" borderId="0" xfId="0" applyAlignment="1">
      <alignment horizontal="right"/>
    </xf>
    <xf numFmtId="0" fontId="4" fillId="0" borderId="0" xfId="0" applyFont="1" applyAlignment="1">
      <alignment horizontal="right"/>
    </xf>
    <xf numFmtId="0" fontId="2" fillId="0" borderId="0" xfId="0" applyFont="1" applyAlignment="1">
      <alignment horizontal="right"/>
    </xf>
    <xf numFmtId="3" fontId="7" fillId="5" borderId="11" xfId="0" applyNumberFormat="1" applyFont="1" applyFill="1" applyBorder="1" applyAlignment="1">
      <alignment horizontal="right"/>
    </xf>
    <xf numFmtId="3" fontId="2" fillId="5" borderId="1" xfId="0" applyNumberFormat="1" applyFont="1" applyFill="1" applyBorder="1" applyAlignment="1">
      <alignment horizontal="center" vertical="center" wrapText="1"/>
    </xf>
    <xf numFmtId="0" fontId="5" fillId="13" borderId="11" xfId="0" applyFont="1" applyFill="1" applyBorder="1"/>
    <xf numFmtId="0" fontId="5" fillId="10" borderId="11" xfId="0" applyFont="1" applyFill="1" applyBorder="1"/>
    <xf numFmtId="0" fontId="5" fillId="11" borderId="11" xfId="0" applyFont="1" applyFill="1" applyBorder="1"/>
    <xf numFmtId="0" fontId="5" fillId="12" borderId="11" xfId="0" applyFont="1" applyFill="1" applyBorder="1"/>
    <xf numFmtId="0" fontId="0" fillId="0" borderId="0" xfId="0" applyAlignment="1">
      <alignment horizontal="left"/>
    </xf>
    <xf numFmtId="1" fontId="4" fillId="0" borderId="0" xfId="0" applyNumberFormat="1" applyFont="1" applyAlignment="1">
      <alignment horizontal="center"/>
    </xf>
    <xf numFmtId="0" fontId="3" fillId="0" borderId="0" xfId="0" applyFont="1" applyAlignment="1">
      <alignment horizontal="left"/>
    </xf>
    <xf numFmtId="0" fontId="10" fillId="0" borderId="0" xfId="0" applyFont="1"/>
    <xf numFmtId="0" fontId="12" fillId="0" borderId="0" xfId="0" applyFont="1"/>
    <xf numFmtId="3" fontId="6" fillId="14" borderId="15" xfId="0" applyNumberFormat="1" applyFont="1" applyFill="1" applyBorder="1" applyAlignment="1">
      <alignment horizontal="center" vertical="center" wrapText="1"/>
    </xf>
    <xf numFmtId="0" fontId="4" fillId="0" borderId="0" xfId="0" applyFont="1" applyFill="1"/>
    <xf numFmtId="0" fontId="2" fillId="0" borderId="8" xfId="0" applyFont="1" applyFill="1" applyBorder="1" applyAlignment="1">
      <alignment horizontal="left" vertical="center"/>
    </xf>
    <xf numFmtId="0" fontId="4" fillId="0" borderId="8" xfId="0" applyFont="1" applyFill="1" applyBorder="1" applyAlignment="1">
      <alignment horizontal="left" vertical="center"/>
    </xf>
    <xf numFmtId="0" fontId="6" fillId="14" borderId="18" xfId="0" applyFont="1" applyFill="1" applyBorder="1" applyAlignment="1">
      <alignment horizontal="center" vertical="center" wrapText="1"/>
    </xf>
    <xf numFmtId="164" fontId="11" fillId="15" borderId="21"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3" fontId="2" fillId="2" borderId="2"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7" borderId="3" xfId="0"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0" fontId="4" fillId="0" borderId="0" xfId="0" applyFont="1" applyFill="1" applyAlignment="1"/>
    <xf numFmtId="0" fontId="4" fillId="0" borderId="0" xfId="0" applyFont="1" applyBorder="1" applyAlignment="1">
      <alignment horizontal="left"/>
    </xf>
    <xf numFmtId="3" fontId="4" fillId="0" borderId="24" xfId="0" applyNumberFormat="1" applyFont="1" applyFill="1" applyBorder="1" applyAlignment="1">
      <alignment horizontal="center" vertical="center" wrapText="1"/>
    </xf>
    <xf numFmtId="164" fontId="4" fillId="0" borderId="24" xfId="0" applyNumberFormat="1" applyFont="1" applyFill="1" applyBorder="1" applyAlignment="1">
      <alignment horizontal="center" vertical="center" wrapText="1"/>
    </xf>
    <xf numFmtId="0" fontId="5" fillId="13" borderId="24" xfId="0" applyFont="1" applyFill="1" applyBorder="1"/>
    <xf numFmtId="0" fontId="5" fillId="11" borderId="24" xfId="0" applyFont="1" applyFill="1" applyBorder="1"/>
    <xf numFmtId="0" fontId="5" fillId="10" borderId="24" xfId="0" applyFont="1" applyFill="1" applyBorder="1"/>
    <xf numFmtId="0" fontId="5" fillId="12" borderId="24" xfId="0" applyFont="1" applyFill="1" applyBorder="1"/>
    <xf numFmtId="0" fontId="4" fillId="0" borderId="24" xfId="0" applyFont="1" applyFill="1" applyBorder="1" applyAlignment="1">
      <alignment horizontal="center" vertical="center" wrapText="1"/>
    </xf>
    <xf numFmtId="0" fontId="4" fillId="0" borderId="24" xfId="0" applyFont="1" applyBorder="1" applyAlignment="1">
      <alignment horizontal="center" vertical="center"/>
    </xf>
    <xf numFmtId="3" fontId="4" fillId="0" borderId="24" xfId="0" applyNumberFormat="1" applyFont="1" applyBorder="1" applyAlignment="1">
      <alignment horizontal="center" vertical="center"/>
    </xf>
    <xf numFmtId="1" fontId="4" fillId="0" borderId="24"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164" fontId="4" fillId="0" borderId="24" xfId="0" applyNumberFormat="1" applyFont="1" applyFill="1" applyBorder="1" applyAlignment="1">
      <alignment horizontal="center" vertical="center"/>
    </xf>
    <xf numFmtId="0" fontId="11" fillId="14" borderId="26" xfId="0" applyFont="1" applyFill="1" applyBorder="1" applyAlignment="1">
      <alignment horizontal="center" vertical="center" wrapText="1"/>
    </xf>
    <xf numFmtId="164" fontId="7" fillId="0" borderId="14" xfId="0" applyNumberFormat="1" applyFont="1" applyBorder="1" applyAlignment="1">
      <alignment horizontal="center"/>
    </xf>
    <xf numFmtId="0" fontId="10" fillId="0" borderId="0" xfId="0" applyFont="1" applyAlignment="1">
      <alignment horizontal="center"/>
    </xf>
    <xf numFmtId="164" fontId="7" fillId="5" borderId="11" xfId="0" applyNumberFormat="1" applyFont="1" applyFill="1" applyBorder="1" applyAlignment="1">
      <alignment horizontal="center"/>
    </xf>
    <xf numFmtId="164" fontId="5" fillId="0" borderId="0" xfId="0" applyNumberFormat="1" applyFont="1" applyAlignment="1">
      <alignment horizontal="center"/>
    </xf>
    <xf numFmtId="0" fontId="4" fillId="0" borderId="0" xfId="0" applyFont="1" applyFill="1" applyAlignment="1">
      <alignment horizontal="center"/>
    </xf>
    <xf numFmtId="0" fontId="3" fillId="0" borderId="0" xfId="0" applyFont="1" applyFill="1" applyBorder="1" applyAlignment="1">
      <alignment horizontal="left" vertical="center"/>
    </xf>
    <xf numFmtId="0" fontId="8" fillId="0" borderId="0" xfId="0" applyFont="1" applyAlignment="1"/>
    <xf numFmtId="0" fontId="6" fillId="3" borderId="1" xfId="0" applyFont="1" applyFill="1" applyBorder="1" applyAlignment="1">
      <alignment horizontal="center" vertical="center" wrapText="1"/>
    </xf>
    <xf numFmtId="3" fontId="7" fillId="5" borderId="1" xfId="0" applyNumberFormat="1" applyFont="1" applyFill="1" applyBorder="1" applyAlignment="1">
      <alignment horizontal="center"/>
    </xf>
    <xf numFmtId="0" fontId="6" fillId="3" borderId="1" xfId="0" applyFont="1" applyFill="1" applyBorder="1" applyAlignment="1">
      <alignment horizontal="left" vertical="center" wrapText="1"/>
    </xf>
    <xf numFmtId="0" fontId="2" fillId="0" borderId="0" xfId="0" applyFont="1" applyAlignment="1">
      <alignment horizontal="center"/>
    </xf>
    <xf numFmtId="0" fontId="6" fillId="3" borderId="27"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3" fillId="7" borderId="27" xfId="0" applyFont="1" applyFill="1" applyBorder="1" applyAlignment="1">
      <alignment horizontal="center" vertical="center" wrapText="1"/>
    </xf>
    <xf numFmtId="10" fontId="3" fillId="2" borderId="2" xfId="0" applyNumberFormat="1" applyFont="1" applyFill="1" applyBorder="1" applyAlignment="1">
      <alignment horizontal="center" vertical="center" wrapText="1"/>
    </xf>
    <xf numFmtId="164" fontId="2" fillId="5" borderId="24" xfId="0" applyNumberFormat="1" applyFont="1" applyFill="1" applyBorder="1" applyAlignment="1">
      <alignment horizontal="center" vertical="center" wrapText="1"/>
    </xf>
    <xf numFmtId="3" fontId="0" fillId="0" borderId="0" xfId="0" applyNumberFormat="1" applyAlignment="1">
      <alignment horizontal="center"/>
    </xf>
    <xf numFmtId="1" fontId="4" fillId="0" borderId="24" xfId="6" applyNumberFormat="1" applyFont="1" applyFill="1" applyBorder="1" applyAlignment="1">
      <alignment horizontal="center" vertical="center" wrapText="1"/>
    </xf>
    <xf numFmtId="3" fontId="5" fillId="0" borderId="8" xfId="0" applyNumberFormat="1" applyFont="1" applyBorder="1" applyAlignment="1">
      <alignment horizontal="center"/>
    </xf>
    <xf numFmtId="3" fontId="5" fillId="0" borderId="1" xfId="0" applyNumberFormat="1" applyFont="1" applyBorder="1" applyAlignment="1">
      <alignment horizontal="center"/>
    </xf>
    <xf numFmtId="164" fontId="2" fillId="2" borderId="24" xfId="0" applyNumberFormat="1" applyFont="1" applyFill="1" applyBorder="1" applyAlignment="1">
      <alignment horizontal="center"/>
    </xf>
    <xf numFmtId="0" fontId="4" fillId="0" borderId="0" xfId="0" applyFont="1" applyBorder="1" applyAlignment="1">
      <alignment horizontal="left"/>
    </xf>
    <xf numFmtId="164" fontId="5" fillId="0" borderId="8" xfId="0" applyNumberFormat="1" applyFont="1" applyFill="1" applyBorder="1" applyAlignment="1">
      <alignment horizontal="center"/>
    </xf>
    <xf numFmtId="164" fontId="5" fillId="0" borderId="11" xfId="0" applyNumberFormat="1" applyFont="1" applyFill="1" applyBorder="1" applyAlignment="1">
      <alignment horizontal="center"/>
    </xf>
    <xf numFmtId="164" fontId="5" fillId="0" borderId="0" xfId="0" applyNumberFormat="1" applyFont="1" applyFill="1" applyAlignment="1">
      <alignment horizontal="center"/>
    </xf>
    <xf numFmtId="0" fontId="3" fillId="0" borderId="0" xfId="0" applyFont="1" applyAlignment="1">
      <alignment horizontal="left"/>
    </xf>
    <xf numFmtId="0" fontId="1" fillId="0" borderId="0" xfId="0" applyFont="1" applyAlignment="1">
      <alignment horizontal="left"/>
    </xf>
    <xf numFmtId="0" fontId="3" fillId="0" borderId="0" xfId="0" applyFont="1" applyFill="1" applyBorder="1" applyAlignment="1">
      <alignment horizontal="left" vertical="center"/>
    </xf>
    <xf numFmtId="0" fontId="8" fillId="0" borderId="0" xfId="0" applyFont="1" applyAlignment="1"/>
    <xf numFmtId="0" fontId="2" fillId="2" borderId="3"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3" fillId="5" borderId="6" xfId="0" applyFont="1" applyFill="1" applyBorder="1" applyAlignment="1">
      <alignment horizontal="center" vertical="center"/>
    </xf>
    <xf numFmtId="0" fontId="3" fillId="0" borderId="6" xfId="0" applyFont="1" applyBorder="1" applyAlignment="1">
      <alignment horizontal="left" vertical="center"/>
    </xf>
    <xf numFmtId="0" fontId="3" fillId="5" borderId="4"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7"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5" borderId="0" xfId="0" applyFont="1" applyFill="1" applyBorder="1" applyAlignment="1">
      <alignment horizontal="center" vertical="center"/>
    </xf>
    <xf numFmtId="0" fontId="2" fillId="2" borderId="5" xfId="0" applyFont="1" applyFill="1" applyBorder="1" applyAlignment="1">
      <alignment horizontal="left" vertical="center"/>
    </xf>
    <xf numFmtId="0" fontId="2" fillId="5"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3" fillId="0" borderId="12"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4" fillId="0" borderId="0" xfId="0" applyFont="1" applyBorder="1" applyAlignment="1">
      <alignment horizontal="left"/>
    </xf>
    <xf numFmtId="166" fontId="3" fillId="4" borderId="1"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Border="1" applyAlignment="1">
      <alignment horizontal="left" vertical="center"/>
    </xf>
    <xf numFmtId="166" fontId="3" fillId="6" borderId="25" xfId="0" applyNumberFormat="1" applyFont="1" applyFill="1" applyBorder="1" applyAlignment="1">
      <alignment horizontal="center" vertical="center"/>
    </xf>
    <xf numFmtId="0" fontId="0" fillId="0" borderId="4" xfId="0" applyBorder="1"/>
    <xf numFmtId="0" fontId="0" fillId="0" borderId="13" xfId="0" applyBorder="1"/>
    <xf numFmtId="0" fontId="3" fillId="6" borderId="12" xfId="0" applyFont="1" applyFill="1" applyBorder="1" applyAlignment="1">
      <alignment horizontal="center" vertical="center" wrapText="1"/>
    </xf>
    <xf numFmtId="166" fontId="3" fillId="9" borderId="3" xfId="0" applyNumberFormat="1" applyFont="1" applyFill="1" applyBorder="1" applyAlignment="1">
      <alignment horizontal="center" vertical="center"/>
    </xf>
    <xf numFmtId="166" fontId="3" fillId="9" borderId="4" xfId="0" applyNumberFormat="1" applyFont="1" applyFill="1" applyBorder="1" applyAlignment="1">
      <alignment horizontal="center" vertical="center"/>
    </xf>
    <xf numFmtId="166" fontId="3" fillId="9" borderId="5" xfId="0" applyNumberFormat="1" applyFont="1" applyFill="1" applyBorder="1" applyAlignment="1">
      <alignment horizontal="center" vertical="center"/>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5" xfId="0" applyFont="1" applyFill="1" applyBorder="1" applyAlignment="1">
      <alignment horizontal="center" vertical="center" wrapText="1"/>
    </xf>
    <xf numFmtId="49" fontId="3" fillId="7" borderId="25" xfId="0" applyNumberFormat="1" applyFont="1" applyFill="1" applyBorder="1" applyAlignment="1">
      <alignment horizontal="center" vertical="center"/>
    </xf>
    <xf numFmtId="49" fontId="3" fillId="7" borderId="4" xfId="0" applyNumberFormat="1" applyFont="1" applyFill="1" applyBorder="1" applyAlignment="1">
      <alignment horizontal="center" vertical="center"/>
    </xf>
    <xf numFmtId="49" fontId="3" fillId="7" borderId="13" xfId="0" applyNumberFormat="1" applyFont="1" applyFill="1" applyBorder="1" applyAlignment="1">
      <alignment horizontal="center" vertic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5" xfId="0" applyFont="1" applyFill="1" applyBorder="1" applyAlignment="1">
      <alignment horizontal="center"/>
    </xf>
    <xf numFmtId="0" fontId="6" fillId="14" borderId="16" xfId="0" applyFont="1" applyFill="1" applyBorder="1" applyAlignment="1">
      <alignment horizontal="center" vertical="center"/>
    </xf>
    <xf numFmtId="0" fontId="6" fillId="14" borderId="17" xfId="0" applyFont="1" applyFill="1" applyBorder="1" applyAlignment="1">
      <alignment horizontal="center" vertical="center"/>
    </xf>
    <xf numFmtId="0" fontId="6" fillId="14" borderId="19" xfId="0" applyFont="1" applyFill="1" applyBorder="1" applyAlignment="1">
      <alignment horizontal="center" vertical="center"/>
    </xf>
    <xf numFmtId="0" fontId="6" fillId="14" borderId="20" xfId="0" applyFont="1" applyFill="1" applyBorder="1" applyAlignment="1">
      <alignment horizontal="center" vertical="center"/>
    </xf>
    <xf numFmtId="0" fontId="6" fillId="14" borderId="22" xfId="0" applyFont="1" applyFill="1" applyBorder="1" applyAlignment="1">
      <alignment horizontal="center" vertical="center"/>
    </xf>
    <xf numFmtId="0" fontId="6" fillId="14" borderId="23" xfId="0" applyFont="1" applyFill="1" applyBorder="1" applyAlignment="1">
      <alignment horizontal="center" vertical="center"/>
    </xf>
  </cellXfs>
  <cellStyles count="7">
    <cellStyle name="Normal" xfId="0" builtinId="0"/>
    <cellStyle name="Normal 2" xfId="1"/>
    <cellStyle name="Normal 2 2" xfId="3"/>
    <cellStyle name="Normal 3" xfId="2"/>
    <cellStyle name="Normal 4" xfId="4"/>
    <cellStyle name="Percent" xfId="6" builtinId="5"/>
    <cellStyle name="Percent 2" xfId="5"/>
  </cellStyles>
  <dxfs count="0"/>
  <tableStyles count="0" defaultTableStyle="TableStyleMedium9" defaultPivotStyle="PivotStyleLight16"/>
  <colors>
    <mruColors>
      <color rgb="FFFF99CC"/>
      <color rgb="FFFFCC99"/>
      <color rgb="FFFFFF99"/>
      <color rgb="FFCCFFCC"/>
      <color rgb="FF99FFCC"/>
      <color rgb="FFCCFFFF"/>
      <color rgb="FF66FFFF"/>
      <color rgb="FF9933FF"/>
      <color rgb="FF16D9EE"/>
      <color rgb="FFB4DB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P/Reach%20and%20Risk/2011%20Reach%20and%20Risk/ECE_Analysis_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P/Reach%20and%20Risk/2011%20Reach%20and%20Risk/ECE_Analysis_2011_Municipaliti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i"/>
      <sheetName val="ii"/>
      <sheetName val="Sheet1"/>
      <sheetName val="Sheet2"/>
      <sheetName val="Sheet4"/>
      <sheetName val="Sheet3"/>
      <sheetName val="Sheet5"/>
    </sheetNames>
    <sheetDataSet>
      <sheetData sheetId="0"/>
      <sheetData sheetId="1">
        <row r="2">
          <cell r="A2" t="str">
            <v>County</v>
          </cell>
        </row>
      </sheetData>
      <sheetData sheetId="2"/>
      <sheetData sheetId="3"/>
      <sheetData sheetId="4"/>
      <sheetData sheetId="5">
        <row r="3">
          <cell r="R3" t="str">
            <v>Total Children Under 5 Served</v>
          </cell>
        </row>
      </sheetData>
      <sheetData sheetId="6"/>
      <sheetData sheetId="7"/>
      <sheetData sheetId="8"/>
      <sheetData sheetId="9"/>
      <sheetData sheetId="10"/>
      <sheetData sheetId="11"/>
      <sheetData sheetId="12"/>
      <sheetData sheetId="13"/>
      <sheetData sheetId="14"/>
      <sheetData sheetId="15">
        <row r="2">
          <cell r="C2" t="str">
            <v># of Children Ages 0-2*</v>
          </cell>
        </row>
      </sheetData>
      <sheetData sheetId="16"/>
      <sheetData sheetId="17">
        <row r="3">
          <cell r="A3" t="str">
            <v>Centre</v>
          </cell>
        </row>
      </sheetData>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SD to City Comparison"/>
    </sheetNames>
    <sheetDataSet>
      <sheetData sheetId="0">
        <row r="15">
          <cell r="B15" t="str">
            <v>Tab 11</v>
          </cell>
        </row>
      </sheetData>
      <sheetData sheetId="1"/>
      <sheetData sheetId="2"/>
      <sheetData sheetId="3"/>
      <sheetData sheetId="4"/>
      <sheetData sheetId="5"/>
      <sheetData sheetId="6"/>
      <sheetData sheetId="7"/>
      <sheetData sheetId="8"/>
      <sheetData sheetId="9"/>
      <sheetData sheetId="10"/>
      <sheetData sheetId="11"/>
      <sheetData sheetId="12">
        <row r="2">
          <cell r="C2" t="str">
            <v># of Children Ages 0-2*</v>
          </cell>
          <cell r="D2" t="str">
            <v># of Children Ages 3-4*</v>
          </cell>
          <cell r="E2" t="str">
            <v># of Children Under 5*</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W24"/>
  <sheetViews>
    <sheetView tabSelected="1" zoomScaleNormal="100" workbookViewId="0">
      <selection sqref="A1:K1"/>
    </sheetView>
  </sheetViews>
  <sheetFormatPr defaultColWidth="9.140625" defaultRowHeight="11.25" x14ac:dyDescent="0.2"/>
  <cols>
    <col min="1" max="1" width="11.140625" style="1" bestFit="1" customWidth="1"/>
    <col min="2" max="2" width="6.7109375" style="1" customWidth="1"/>
    <col min="3" max="11" width="9.7109375" style="1" customWidth="1"/>
    <col min="12" max="12" width="9.140625" style="1"/>
    <col min="13" max="13" width="11.140625" style="1" bestFit="1" customWidth="1"/>
    <col min="14" max="16384" width="9.140625" style="1"/>
  </cols>
  <sheetData>
    <row r="1" spans="1:23" ht="12.75" x14ac:dyDescent="0.2">
      <c r="A1" s="168" t="s">
        <v>699</v>
      </c>
      <c r="B1" s="168"/>
      <c r="C1" s="168"/>
      <c r="D1" s="168"/>
      <c r="E1" s="168"/>
      <c r="F1" s="168"/>
      <c r="G1" s="168"/>
      <c r="H1" s="168"/>
      <c r="I1" s="168"/>
      <c r="J1" s="168"/>
      <c r="K1" s="168"/>
    </row>
    <row r="2" spans="1:23" ht="12.75" x14ac:dyDescent="0.2">
      <c r="A2" s="168" t="s">
        <v>0</v>
      </c>
      <c r="B2" s="168"/>
      <c r="C2" s="168"/>
      <c r="D2" s="168"/>
      <c r="E2" s="168"/>
      <c r="F2" s="168"/>
      <c r="G2" s="168"/>
      <c r="H2" s="168"/>
      <c r="I2" s="168"/>
      <c r="J2" s="168"/>
      <c r="K2" s="168"/>
    </row>
    <row r="3" spans="1:23" x14ac:dyDescent="0.2">
      <c r="B3" s="2"/>
      <c r="C3" s="2"/>
      <c r="D3" s="2"/>
      <c r="E3" s="2"/>
      <c r="F3" s="2"/>
      <c r="G3" s="2"/>
      <c r="H3" s="2"/>
      <c r="I3" s="2"/>
      <c r="J3" s="2"/>
      <c r="K3" s="2"/>
    </row>
    <row r="4" spans="1:23" ht="12" x14ac:dyDescent="0.2">
      <c r="A4" s="167" t="s">
        <v>1</v>
      </c>
      <c r="B4" s="167"/>
      <c r="C4" s="167"/>
      <c r="D4" s="167"/>
      <c r="E4" s="167"/>
      <c r="F4" s="167"/>
      <c r="G4" s="167"/>
      <c r="H4" s="167"/>
      <c r="I4" s="167"/>
      <c r="J4" s="167"/>
      <c r="K4" s="167"/>
      <c r="M4" s="167"/>
      <c r="N4" s="167"/>
      <c r="O4" s="167"/>
      <c r="P4" s="167"/>
      <c r="Q4" s="167"/>
      <c r="R4" s="167"/>
      <c r="S4" s="167"/>
      <c r="T4" s="167"/>
      <c r="U4" s="167"/>
      <c r="V4" s="167"/>
      <c r="W4" s="167"/>
    </row>
    <row r="5" spans="1:23" ht="12" x14ac:dyDescent="0.2">
      <c r="A5" s="3"/>
      <c r="B5" s="3" t="s">
        <v>2</v>
      </c>
      <c r="C5" s="167" t="s">
        <v>683</v>
      </c>
      <c r="D5" s="167"/>
      <c r="E5" s="167"/>
      <c r="F5" s="167"/>
      <c r="G5" s="167"/>
      <c r="H5" s="167"/>
      <c r="I5" s="167"/>
      <c r="J5" s="167"/>
      <c r="K5" s="167"/>
      <c r="M5" s="3"/>
      <c r="N5" s="3"/>
      <c r="O5" s="167"/>
      <c r="P5" s="167"/>
      <c r="Q5" s="167"/>
      <c r="R5" s="167"/>
      <c r="S5" s="167"/>
      <c r="T5" s="167"/>
      <c r="U5" s="167"/>
      <c r="V5" s="167"/>
      <c r="W5" s="167"/>
    </row>
    <row r="6" spans="1:23" ht="12" x14ac:dyDescent="0.2">
      <c r="A6" s="3"/>
      <c r="B6" s="3" t="s">
        <v>3</v>
      </c>
      <c r="C6" s="167" t="s">
        <v>5</v>
      </c>
      <c r="D6" s="167"/>
      <c r="E6" s="167"/>
      <c r="F6" s="167"/>
      <c r="G6" s="167"/>
      <c r="H6" s="167"/>
      <c r="I6" s="167"/>
      <c r="J6" s="167"/>
      <c r="K6" s="167"/>
      <c r="M6" s="3"/>
      <c r="N6" s="3"/>
      <c r="O6" s="167"/>
      <c r="P6" s="167"/>
      <c r="Q6" s="167"/>
      <c r="R6" s="167"/>
      <c r="S6" s="167"/>
      <c r="T6" s="167"/>
      <c r="U6" s="167"/>
      <c r="V6" s="167"/>
      <c r="W6" s="167"/>
    </row>
    <row r="7" spans="1:23" ht="12" x14ac:dyDescent="0.2">
      <c r="A7" s="3"/>
      <c r="B7" s="3" t="s">
        <v>4</v>
      </c>
      <c r="C7" s="167" t="s">
        <v>7</v>
      </c>
      <c r="D7" s="167"/>
      <c r="E7" s="167"/>
      <c r="F7" s="167"/>
      <c r="G7" s="167"/>
      <c r="H7" s="167"/>
      <c r="I7" s="167"/>
      <c r="J7" s="167"/>
      <c r="K7" s="167"/>
      <c r="M7" s="3"/>
      <c r="N7" s="3"/>
      <c r="O7" s="167"/>
      <c r="P7" s="167"/>
      <c r="Q7" s="167"/>
      <c r="R7" s="167"/>
      <c r="S7" s="167"/>
      <c r="T7" s="167"/>
      <c r="U7" s="167"/>
      <c r="V7" s="167"/>
      <c r="W7" s="167"/>
    </row>
    <row r="8" spans="1:23" ht="12" x14ac:dyDescent="0.2">
      <c r="A8" s="3"/>
      <c r="B8" s="3" t="s">
        <v>6</v>
      </c>
      <c r="C8" s="167" t="s">
        <v>615</v>
      </c>
      <c r="D8" s="167"/>
      <c r="E8" s="167"/>
      <c r="F8" s="167"/>
      <c r="G8" s="167"/>
      <c r="H8" s="167"/>
      <c r="I8" s="167"/>
      <c r="J8" s="167"/>
      <c r="K8" s="167"/>
      <c r="M8" s="3"/>
      <c r="N8" s="3"/>
      <c r="O8" s="167"/>
      <c r="P8" s="167"/>
      <c r="Q8" s="167"/>
      <c r="R8" s="167"/>
      <c r="S8" s="167"/>
      <c r="T8" s="167"/>
      <c r="U8" s="167"/>
      <c r="V8" s="167"/>
      <c r="W8" s="167"/>
    </row>
    <row r="9" spans="1:23" ht="12" x14ac:dyDescent="0.2">
      <c r="A9" s="167" t="s">
        <v>9</v>
      </c>
      <c r="B9" s="167"/>
      <c r="C9" s="167"/>
      <c r="D9" s="167"/>
      <c r="E9" s="167"/>
      <c r="F9" s="167"/>
      <c r="G9" s="167"/>
      <c r="H9" s="167"/>
      <c r="I9" s="167"/>
      <c r="J9" s="167"/>
      <c r="K9" s="167"/>
      <c r="M9" s="167"/>
      <c r="N9" s="167"/>
      <c r="O9" s="167"/>
      <c r="P9" s="167"/>
      <c r="Q9" s="167"/>
      <c r="R9" s="167"/>
      <c r="S9" s="167"/>
      <c r="T9" s="167"/>
      <c r="U9" s="167"/>
      <c r="V9" s="167"/>
      <c r="W9" s="167"/>
    </row>
    <row r="10" spans="1:23" ht="12" x14ac:dyDescent="0.2">
      <c r="A10" s="3"/>
      <c r="B10" s="3" t="s">
        <v>8</v>
      </c>
      <c r="C10" s="167" t="s">
        <v>12</v>
      </c>
      <c r="D10" s="167"/>
      <c r="E10" s="167"/>
      <c r="F10" s="167"/>
      <c r="G10" s="167"/>
      <c r="H10" s="167"/>
      <c r="I10" s="167"/>
      <c r="J10" s="167"/>
      <c r="K10" s="167"/>
      <c r="M10" s="3"/>
      <c r="N10" s="3"/>
      <c r="O10" s="88"/>
      <c r="P10" s="88"/>
      <c r="Q10" s="88"/>
      <c r="R10" s="88"/>
      <c r="S10" s="88"/>
      <c r="T10" s="88"/>
      <c r="U10" s="88"/>
      <c r="V10" s="88"/>
      <c r="W10" s="88"/>
    </row>
    <row r="11" spans="1:23" ht="12" x14ac:dyDescent="0.2">
      <c r="A11" s="3"/>
      <c r="B11" s="3" t="s">
        <v>10</v>
      </c>
      <c r="C11" s="167" t="s">
        <v>14</v>
      </c>
      <c r="D11" s="167"/>
      <c r="E11" s="167"/>
      <c r="F11" s="167"/>
      <c r="G11" s="167"/>
      <c r="H11" s="167"/>
      <c r="I11" s="167"/>
      <c r="J11" s="167"/>
      <c r="K11" s="167"/>
      <c r="M11" s="3"/>
      <c r="N11" s="3"/>
      <c r="O11" s="88"/>
      <c r="P11" s="88"/>
      <c r="Q11" s="88"/>
      <c r="R11" s="88"/>
      <c r="S11" s="88"/>
      <c r="T11" s="88"/>
      <c r="U11" s="88"/>
      <c r="V11" s="88"/>
      <c r="W11" s="88"/>
    </row>
    <row r="12" spans="1:23" ht="12" x14ac:dyDescent="0.2">
      <c r="A12" s="3"/>
      <c r="B12" s="3" t="s">
        <v>616</v>
      </c>
      <c r="C12" s="88" t="s">
        <v>689</v>
      </c>
      <c r="D12" s="88"/>
      <c r="E12" s="88"/>
      <c r="F12" s="88"/>
      <c r="G12" s="88"/>
      <c r="H12" s="88"/>
      <c r="I12" s="88"/>
      <c r="J12" s="88"/>
      <c r="K12" s="88"/>
      <c r="M12" s="3"/>
      <c r="N12" s="3"/>
      <c r="O12" s="88"/>
      <c r="P12" s="88"/>
      <c r="Q12" s="88"/>
      <c r="R12" s="88"/>
      <c r="S12" s="88"/>
      <c r="T12" s="88"/>
      <c r="U12" s="88"/>
      <c r="V12" s="88"/>
      <c r="W12" s="88"/>
    </row>
    <row r="13" spans="1:23" ht="12" x14ac:dyDescent="0.2">
      <c r="A13" s="3"/>
      <c r="B13" s="3" t="s">
        <v>11</v>
      </c>
      <c r="C13" s="88" t="s">
        <v>16</v>
      </c>
      <c r="D13" s="88"/>
      <c r="E13" s="88"/>
      <c r="F13" s="88"/>
      <c r="G13" s="88"/>
      <c r="H13" s="88"/>
      <c r="I13" s="88"/>
      <c r="J13" s="88"/>
      <c r="K13" s="88"/>
      <c r="M13" s="3"/>
      <c r="N13" s="3"/>
      <c r="O13" s="88"/>
      <c r="P13" s="88"/>
      <c r="Q13" s="88"/>
      <c r="R13" s="88"/>
      <c r="S13" s="88"/>
      <c r="T13" s="88"/>
      <c r="U13" s="88"/>
      <c r="V13" s="88"/>
      <c r="W13" s="88"/>
    </row>
    <row r="14" spans="1:23" ht="12" x14ac:dyDescent="0.2">
      <c r="A14" s="3"/>
      <c r="B14" s="3" t="s">
        <v>13</v>
      </c>
      <c r="C14" s="167" t="s">
        <v>17</v>
      </c>
      <c r="D14" s="167"/>
      <c r="E14" s="167"/>
      <c r="F14" s="167"/>
      <c r="G14" s="167"/>
      <c r="H14" s="167"/>
      <c r="I14" s="167"/>
      <c r="J14" s="167"/>
      <c r="K14" s="167"/>
      <c r="M14" s="3"/>
      <c r="N14" s="3"/>
      <c r="O14" s="167"/>
      <c r="P14" s="167"/>
      <c r="Q14" s="167"/>
      <c r="R14" s="167"/>
      <c r="S14" s="167"/>
      <c r="T14" s="167"/>
      <c r="U14" s="167"/>
      <c r="V14" s="167"/>
      <c r="W14" s="167"/>
    </row>
    <row r="15" spans="1:23" ht="12" x14ac:dyDescent="0.2">
      <c r="A15" s="110" t="s">
        <v>679</v>
      </c>
      <c r="B15" s="3" t="s">
        <v>15</v>
      </c>
      <c r="C15" s="167" t="s">
        <v>682</v>
      </c>
      <c r="D15" s="167"/>
      <c r="E15" s="167"/>
      <c r="F15" s="167"/>
      <c r="G15" s="167"/>
      <c r="H15" s="167"/>
      <c r="I15" s="167"/>
      <c r="J15" s="167"/>
      <c r="K15" s="167"/>
      <c r="M15" s="3"/>
      <c r="N15" s="3"/>
      <c r="O15" s="88"/>
      <c r="P15" s="88"/>
      <c r="Q15" s="88"/>
      <c r="R15" s="88"/>
      <c r="S15" s="88"/>
    </row>
    <row r="16" spans="1:23" ht="12" x14ac:dyDescent="0.2">
      <c r="B16" s="3"/>
      <c r="C16" s="91"/>
      <c r="M16" s="3"/>
      <c r="N16" s="3"/>
      <c r="O16" s="88"/>
      <c r="P16" s="88"/>
      <c r="Q16" s="88"/>
      <c r="R16" s="88"/>
      <c r="S16" s="88"/>
      <c r="T16" s="88"/>
      <c r="U16" s="88"/>
      <c r="V16" s="88"/>
      <c r="W16" s="88"/>
    </row>
    <row r="17" spans="1:23" ht="12" x14ac:dyDescent="0.2">
      <c r="B17" s="3"/>
      <c r="C17" s="167"/>
      <c r="D17" s="167"/>
      <c r="E17" s="167"/>
      <c r="F17" s="167"/>
      <c r="G17" s="167"/>
      <c r="H17" s="167"/>
      <c r="I17" s="167"/>
      <c r="J17" s="167"/>
      <c r="K17" s="167"/>
      <c r="M17" s="3"/>
      <c r="P17" s="88"/>
      <c r="Q17" s="88"/>
      <c r="R17" s="88"/>
      <c r="S17" s="88"/>
      <c r="T17" s="88"/>
      <c r="U17" s="88"/>
      <c r="V17" s="88"/>
      <c r="W17" s="88"/>
    </row>
    <row r="18" spans="1:23" ht="12" x14ac:dyDescent="0.2">
      <c r="B18" s="3"/>
      <c r="T18" s="88"/>
      <c r="U18" s="88"/>
      <c r="V18" s="88"/>
      <c r="W18" s="88"/>
    </row>
    <row r="19" spans="1:23" ht="12" x14ac:dyDescent="0.2">
      <c r="B19" s="3"/>
      <c r="T19" s="88"/>
      <c r="U19" s="88"/>
      <c r="V19" s="88"/>
      <c r="W19" s="88"/>
    </row>
    <row r="20" spans="1:23" ht="12" x14ac:dyDescent="0.2">
      <c r="A20" s="3"/>
      <c r="B20" s="88"/>
      <c r="C20" s="167"/>
      <c r="D20" s="167"/>
      <c r="E20" s="167"/>
      <c r="F20" s="167"/>
      <c r="G20" s="167"/>
      <c r="H20" s="167"/>
      <c r="I20" s="167"/>
      <c r="J20" s="167"/>
      <c r="K20" s="167"/>
    </row>
    <row r="21" spans="1:23" ht="12" x14ac:dyDescent="0.2">
      <c r="B21" s="3"/>
      <c r="C21" s="167"/>
      <c r="D21" s="167"/>
      <c r="E21" s="167"/>
      <c r="F21" s="167"/>
      <c r="G21" s="167"/>
      <c r="H21" s="167"/>
      <c r="I21" s="167"/>
      <c r="J21" s="167"/>
      <c r="K21" s="167"/>
    </row>
    <row r="22" spans="1:23" ht="12" x14ac:dyDescent="0.2">
      <c r="A22" s="3"/>
    </row>
    <row r="24" spans="1:23" ht="12" x14ac:dyDescent="0.2">
      <c r="D24" s="71"/>
      <c r="E24" s="71"/>
      <c r="F24" s="71"/>
      <c r="G24" s="71"/>
      <c r="H24" s="71"/>
      <c r="I24" s="71"/>
      <c r="J24" s="71"/>
      <c r="K24" s="71"/>
    </row>
  </sheetData>
  <mergeCells count="22">
    <mergeCell ref="C17:K17"/>
    <mergeCell ref="C20:K20"/>
    <mergeCell ref="C15:K15"/>
    <mergeCell ref="C6:K6"/>
    <mergeCell ref="C21:K21"/>
    <mergeCell ref="C14:K14"/>
    <mergeCell ref="C11:K11"/>
    <mergeCell ref="C7:K7"/>
    <mergeCell ref="A9:K9"/>
    <mergeCell ref="C8:K8"/>
    <mergeCell ref="C10:K10"/>
    <mergeCell ref="O14:W14"/>
    <mergeCell ref="M4:W4"/>
    <mergeCell ref="A1:K1"/>
    <mergeCell ref="A2:K2"/>
    <mergeCell ref="A4:K4"/>
    <mergeCell ref="C5:K5"/>
    <mergeCell ref="O5:W5"/>
    <mergeCell ref="O6:W6"/>
    <mergeCell ref="O7:W7"/>
    <mergeCell ref="O8:W8"/>
    <mergeCell ref="M9:W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FFFF"/>
  </sheetPr>
  <dimension ref="A1:AC507"/>
  <sheetViews>
    <sheetView zoomScaleNormal="100" workbookViewId="0">
      <pane xSplit="2" ySplit="3" topLeftCell="C4" activePane="bottomRight" state="frozen"/>
      <selection activeCell="C504" sqref="C504:E504"/>
      <selection pane="topRight" activeCell="C504" sqref="C504:E504"/>
      <selection pane="bottomLeft" activeCell="C504" sqref="C504:E504"/>
      <selection pane="bottomRight" sqref="A1:AA1"/>
    </sheetView>
  </sheetViews>
  <sheetFormatPr defaultRowHeight="15" x14ac:dyDescent="0.25"/>
  <cols>
    <col min="1" max="1" width="26.7109375" bestFit="1" customWidth="1"/>
    <col min="2" max="2" width="12" style="94" customWidth="1"/>
    <col min="3" max="5" width="9.140625" style="94"/>
    <col min="6" max="6" width="10.85546875" customWidth="1"/>
    <col min="7" max="9" width="10.7109375" customWidth="1"/>
    <col min="10" max="11" width="11" customWidth="1"/>
    <col min="13" max="13" width="10.5703125" customWidth="1"/>
    <col min="14" max="14" width="11" customWidth="1"/>
    <col min="16" max="16" width="9.140625" bestFit="1" customWidth="1"/>
    <col min="18" max="18" width="9.140625" bestFit="1" customWidth="1"/>
    <col min="19" max="19" width="10.42578125" bestFit="1" customWidth="1"/>
    <col min="20" max="20" width="14" bestFit="1" customWidth="1"/>
    <col min="21" max="21" width="11.140625" bestFit="1" customWidth="1"/>
    <col min="22" max="22" width="11.42578125" bestFit="1" customWidth="1"/>
    <col min="23" max="23" width="12.5703125" style="76" customWidth="1"/>
    <col min="24" max="24" width="13.140625" bestFit="1" customWidth="1"/>
    <col min="25" max="25" width="13.85546875" customWidth="1"/>
    <col min="26" max="27" width="11.140625" bestFit="1" customWidth="1"/>
  </cols>
  <sheetData>
    <row r="1" spans="1:29" x14ac:dyDescent="0.25">
      <c r="A1" s="175" t="str">
        <f>'Table of Contents'!B14&amp;": "&amp;'Table of Contents'!C14</f>
        <v>Tab 9: Keystone STARS Reach Data</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99"/>
      <c r="AB1" s="5"/>
      <c r="AC1" s="5"/>
    </row>
    <row r="2" spans="1:29" x14ac:dyDescent="0.25">
      <c r="A2" s="210" t="s">
        <v>792</v>
      </c>
      <c r="B2" s="211"/>
      <c r="C2" s="211"/>
      <c r="D2" s="211"/>
      <c r="E2" s="212"/>
      <c r="F2" s="213" t="s">
        <v>611</v>
      </c>
      <c r="G2" s="214"/>
      <c r="H2" s="214"/>
      <c r="I2" s="214"/>
      <c r="J2" s="214"/>
      <c r="K2" s="214"/>
      <c r="L2" s="214"/>
      <c r="M2" s="214"/>
      <c r="N2" s="214"/>
      <c r="O2" s="214"/>
      <c r="P2" s="214"/>
      <c r="Q2" s="214"/>
      <c r="R2" s="214"/>
      <c r="S2" s="214"/>
      <c r="T2" s="214"/>
      <c r="U2" s="214"/>
      <c r="V2" s="214"/>
      <c r="W2" s="214"/>
      <c r="X2" s="214"/>
      <c r="Y2" s="214"/>
      <c r="Z2" s="215"/>
      <c r="AA2" s="77"/>
      <c r="AB2" s="5"/>
    </row>
    <row r="3" spans="1:29" ht="60" x14ac:dyDescent="0.25">
      <c r="A3" s="29" t="str">
        <f>'1'!A3</f>
        <v>School District</v>
      </c>
      <c r="B3" s="29" t="str">
        <f>'1'!B3</f>
        <v>County</v>
      </c>
      <c r="C3" s="83" t="str">
        <f>'[2]12'!C2</f>
        <v># of Children Ages 0-2*</v>
      </c>
      <c r="D3" s="83" t="str">
        <f>'[2]12'!D2</f>
        <v># of Children Ages 3-4*</v>
      </c>
      <c r="E3" s="83" t="str">
        <f>'[2]12'!E2</f>
        <v># of Children Under 5*</v>
      </c>
      <c r="F3" s="30" t="s">
        <v>659</v>
      </c>
      <c r="G3" s="30" t="s">
        <v>660</v>
      </c>
      <c r="H3" s="30" t="s">
        <v>661</v>
      </c>
      <c r="I3" s="30" t="s">
        <v>662</v>
      </c>
      <c r="J3" s="30" t="s">
        <v>663</v>
      </c>
      <c r="K3" s="30" t="s">
        <v>664</v>
      </c>
      <c r="L3" s="30" t="s">
        <v>665</v>
      </c>
      <c r="M3" s="30" t="s">
        <v>666</v>
      </c>
      <c r="N3" s="31" t="s">
        <v>667</v>
      </c>
      <c r="O3" s="32" t="s">
        <v>668</v>
      </c>
      <c r="P3" s="32" t="s">
        <v>669</v>
      </c>
      <c r="Q3" s="32" t="s">
        <v>670</v>
      </c>
      <c r="R3" s="32" t="s">
        <v>671</v>
      </c>
      <c r="S3" s="32" t="s">
        <v>672</v>
      </c>
      <c r="T3" s="32" t="s">
        <v>673</v>
      </c>
      <c r="U3" s="33" t="s">
        <v>612</v>
      </c>
      <c r="V3" s="33" t="s">
        <v>613</v>
      </c>
      <c r="W3" s="32" t="s">
        <v>674</v>
      </c>
      <c r="X3" s="34" t="s">
        <v>647</v>
      </c>
      <c r="Y3" s="32" t="s">
        <v>675</v>
      </c>
      <c r="Z3" s="34" t="s">
        <v>614</v>
      </c>
      <c r="AA3" s="5"/>
      <c r="AB3" s="5"/>
    </row>
    <row r="4" spans="1:29" x14ac:dyDescent="0.25">
      <c r="A4" s="9" t="str">
        <f>'10'!A4</f>
        <v>Abington Heights SD</v>
      </c>
      <c r="B4" s="10" t="str">
        <f>'10'!B4</f>
        <v>Lackawanna</v>
      </c>
      <c r="C4" s="97">
        <f>'10'!C4</f>
        <v>636</v>
      </c>
      <c r="D4" s="97">
        <f>'10'!D4</f>
        <v>472</v>
      </c>
      <c r="E4" s="97">
        <f>'10'!E4</f>
        <v>1108</v>
      </c>
      <c r="F4" s="136">
        <v>1</v>
      </c>
      <c r="G4" s="136">
        <v>1</v>
      </c>
      <c r="H4" s="136">
        <v>2</v>
      </c>
      <c r="I4" s="136">
        <v>0</v>
      </c>
      <c r="J4" s="136">
        <v>4</v>
      </c>
      <c r="K4" s="64">
        <f t="shared" ref="K4" si="0">SUM(F4:I4)</f>
        <v>4</v>
      </c>
      <c r="L4" s="78">
        <f>H4+I4</f>
        <v>2</v>
      </c>
      <c r="M4" s="78">
        <f>J4+K4</f>
        <v>8</v>
      </c>
      <c r="N4" s="79">
        <f>K4/M4</f>
        <v>0.5</v>
      </c>
      <c r="O4" s="137">
        <v>49.172222222222224</v>
      </c>
      <c r="P4" s="137">
        <v>69.636111111111106</v>
      </c>
      <c r="Q4" s="137">
        <v>93.191666666666663</v>
      </c>
      <c r="R4" s="129">
        <v>91.908333333333331</v>
      </c>
      <c r="S4" s="135">
        <v>159</v>
      </c>
      <c r="T4" s="159">
        <v>106</v>
      </c>
      <c r="U4" s="23">
        <f t="shared" ref="U4" si="1">(O4+P4)/(O4+P4+R4)</f>
        <v>0.56382978723404253</v>
      </c>
      <c r="V4" s="23">
        <f t="shared" ref="V4" si="2">(O4+P4)/E4</f>
        <v>0.1072277376654633</v>
      </c>
      <c r="W4" s="129">
        <v>89.106250000000003</v>
      </c>
      <c r="X4" s="23">
        <f t="shared" ref="X4:X67" si="3">W4/E4</f>
        <v>8.0420803249097478E-2</v>
      </c>
      <c r="Y4" s="138">
        <v>59.404166666666669</v>
      </c>
      <c r="Z4" s="79">
        <f t="shared" ref="Z4:Z67" si="4">Y4/E4</f>
        <v>5.361386883273165E-2</v>
      </c>
      <c r="AA4" s="5"/>
      <c r="AB4" s="36"/>
    </row>
    <row r="5" spans="1:29" x14ac:dyDescent="0.25">
      <c r="A5" s="9" t="str">
        <f>'10'!A5</f>
        <v>Abington SD</v>
      </c>
      <c r="B5" s="10" t="str">
        <f>'10'!B5</f>
        <v>Montgomery</v>
      </c>
      <c r="C5" s="97">
        <f>'10'!C5</f>
        <v>2058</v>
      </c>
      <c r="D5" s="97">
        <f>'10'!D5</f>
        <v>1313</v>
      </c>
      <c r="E5" s="97">
        <f>'10'!E5</f>
        <v>3371</v>
      </c>
      <c r="F5" s="136">
        <v>3</v>
      </c>
      <c r="G5" s="136">
        <v>2</v>
      </c>
      <c r="H5" s="136">
        <v>9</v>
      </c>
      <c r="I5" s="136">
        <v>4</v>
      </c>
      <c r="J5" s="136">
        <v>18</v>
      </c>
      <c r="K5" s="64">
        <f t="shared" ref="K5:K68" si="5">SUM(F5:I5)</f>
        <v>18</v>
      </c>
      <c r="L5" s="78">
        <f t="shared" ref="L5:L68" si="6">H5+I5</f>
        <v>13</v>
      </c>
      <c r="M5" s="78">
        <f t="shared" ref="M5:M68" si="7">J5+K5</f>
        <v>36</v>
      </c>
      <c r="N5" s="79">
        <f t="shared" ref="N5:N68" si="8">K5/M5</f>
        <v>0.5</v>
      </c>
      <c r="O5" s="137">
        <v>247.35382830626449</v>
      </c>
      <c r="P5" s="137">
        <v>333.12529002320184</v>
      </c>
      <c r="Q5" s="137">
        <v>373.52088167053364</v>
      </c>
      <c r="R5" s="129">
        <v>350.47795823665888</v>
      </c>
      <c r="S5" s="135">
        <v>795</v>
      </c>
      <c r="T5" s="159">
        <v>689</v>
      </c>
      <c r="U5" s="23">
        <f t="shared" ref="U5:U68" si="9">(O5+P5)/(O5+P5+R5)</f>
        <v>0.62352941176470589</v>
      </c>
      <c r="V5" s="23">
        <f t="shared" ref="V5:V68" si="10">(O5+P5)/E5</f>
        <v>0.17219789923745665</v>
      </c>
      <c r="W5" s="129">
        <v>483.73259860788863</v>
      </c>
      <c r="X5" s="23">
        <f t="shared" si="3"/>
        <v>0.14349824936454722</v>
      </c>
      <c r="Y5" s="138">
        <v>419.23491879350348</v>
      </c>
      <c r="Z5" s="79">
        <f t="shared" si="4"/>
        <v>0.12436514944927425</v>
      </c>
      <c r="AA5" s="5"/>
      <c r="AB5" s="36"/>
    </row>
    <row r="6" spans="1:29" x14ac:dyDescent="0.25">
      <c r="A6" s="9" t="str">
        <f>'10'!A6</f>
        <v>Albert Gallatin Area SD</v>
      </c>
      <c r="B6" s="10" t="str">
        <f>'10'!B6</f>
        <v>Fayette</v>
      </c>
      <c r="C6" s="97">
        <f>'10'!C6</f>
        <v>718</v>
      </c>
      <c r="D6" s="97">
        <f>'10'!D6</f>
        <v>551</v>
      </c>
      <c r="E6" s="97">
        <f>'10'!E6</f>
        <v>1269</v>
      </c>
      <c r="F6" s="136">
        <v>1</v>
      </c>
      <c r="G6" s="136">
        <v>1</v>
      </c>
      <c r="H6" s="136">
        <v>2</v>
      </c>
      <c r="I6" s="136">
        <v>1</v>
      </c>
      <c r="J6" s="136">
        <v>2</v>
      </c>
      <c r="K6" s="64">
        <f t="shared" si="5"/>
        <v>5</v>
      </c>
      <c r="L6" s="78">
        <f t="shared" si="6"/>
        <v>3</v>
      </c>
      <c r="M6" s="78">
        <f t="shared" si="7"/>
        <v>7</v>
      </c>
      <c r="N6" s="79">
        <f t="shared" si="8"/>
        <v>0.7142857142857143</v>
      </c>
      <c r="O6" s="137">
        <v>38.225653206650833</v>
      </c>
      <c r="P6" s="137">
        <v>45.807600950118761</v>
      </c>
      <c r="Q6" s="137">
        <v>48.966745843230406</v>
      </c>
      <c r="R6" s="129">
        <v>6.3182897862232785</v>
      </c>
      <c r="S6" s="135">
        <v>122</v>
      </c>
      <c r="T6" s="159">
        <v>69</v>
      </c>
      <c r="U6" s="23">
        <f t="shared" si="9"/>
        <v>0.93006993006993011</v>
      </c>
      <c r="V6" s="23">
        <f t="shared" si="10"/>
        <v>6.6220058437170687E-2</v>
      </c>
      <c r="W6" s="129">
        <v>77.083135391923989</v>
      </c>
      <c r="X6" s="23">
        <f t="shared" si="3"/>
        <v>6.0743211498758068E-2</v>
      </c>
      <c r="Y6" s="138">
        <v>43.596199524940616</v>
      </c>
      <c r="Z6" s="79">
        <f t="shared" si="4"/>
        <v>3.4354767159133659E-2</v>
      </c>
      <c r="AA6" s="5"/>
      <c r="AB6" s="36"/>
    </row>
    <row r="7" spans="1:29" x14ac:dyDescent="0.25">
      <c r="A7" s="9" t="str">
        <f>'10'!A7</f>
        <v>Aliquippa SD</v>
      </c>
      <c r="B7" s="10" t="str">
        <f>'10'!B7</f>
        <v>Beaver</v>
      </c>
      <c r="C7" s="97">
        <f>'10'!C7</f>
        <v>314</v>
      </c>
      <c r="D7" s="97">
        <f>'10'!D7</f>
        <v>266</v>
      </c>
      <c r="E7" s="97">
        <f>'10'!E7</f>
        <v>580</v>
      </c>
      <c r="F7" s="136">
        <v>1</v>
      </c>
      <c r="G7" s="136">
        <v>3</v>
      </c>
      <c r="H7" s="136">
        <v>1</v>
      </c>
      <c r="I7" s="136">
        <v>0</v>
      </c>
      <c r="J7" s="136">
        <v>9</v>
      </c>
      <c r="K7" s="64">
        <f t="shared" si="5"/>
        <v>5</v>
      </c>
      <c r="L7" s="78">
        <f t="shared" si="6"/>
        <v>1</v>
      </c>
      <c r="M7" s="78">
        <f t="shared" si="7"/>
        <v>14</v>
      </c>
      <c r="N7" s="79">
        <f t="shared" si="8"/>
        <v>0.35714285714285715</v>
      </c>
      <c r="O7" s="137">
        <v>47.945205479452049</v>
      </c>
      <c r="P7" s="137">
        <v>61.263318112633179</v>
      </c>
      <c r="Q7" s="137">
        <v>65.791476407914757</v>
      </c>
      <c r="R7" s="129">
        <v>121.68949771689498</v>
      </c>
      <c r="S7" s="135">
        <v>122</v>
      </c>
      <c r="T7" s="159">
        <v>11</v>
      </c>
      <c r="U7" s="23">
        <f t="shared" si="9"/>
        <v>0.47297297297297292</v>
      </c>
      <c r="V7" s="23">
        <f t="shared" si="10"/>
        <v>0.18829055791738833</v>
      </c>
      <c r="W7" s="129">
        <v>76.133942161339419</v>
      </c>
      <c r="X7" s="23">
        <f t="shared" si="3"/>
        <v>0.13126541751955073</v>
      </c>
      <c r="Y7" s="138">
        <v>6.8645357686453572</v>
      </c>
      <c r="Z7" s="79">
        <f t="shared" si="4"/>
        <v>1.1835406497664409E-2</v>
      </c>
      <c r="AA7" s="5"/>
      <c r="AB7" s="36"/>
    </row>
    <row r="8" spans="1:29" x14ac:dyDescent="0.25">
      <c r="A8" s="9" t="str">
        <f>'10'!A8</f>
        <v>Allegheny Valley SD</v>
      </c>
      <c r="B8" s="10" t="str">
        <f>'10'!B8</f>
        <v>Allegheny</v>
      </c>
      <c r="C8" s="97">
        <f>'10'!C8</f>
        <v>300</v>
      </c>
      <c r="D8" s="97">
        <f>'10'!D8</f>
        <v>189</v>
      </c>
      <c r="E8" s="97">
        <f>'10'!E8</f>
        <v>489</v>
      </c>
      <c r="F8" s="136">
        <v>1</v>
      </c>
      <c r="G8" s="136">
        <v>0</v>
      </c>
      <c r="H8" s="136">
        <v>0</v>
      </c>
      <c r="I8" s="136">
        <v>1</v>
      </c>
      <c r="J8" s="136">
        <v>3</v>
      </c>
      <c r="K8" s="64">
        <f t="shared" si="5"/>
        <v>2</v>
      </c>
      <c r="L8" s="78">
        <f t="shared" si="6"/>
        <v>1</v>
      </c>
      <c r="M8" s="78">
        <f t="shared" si="7"/>
        <v>5</v>
      </c>
      <c r="N8" s="79">
        <f t="shared" si="8"/>
        <v>0.4</v>
      </c>
      <c r="O8" s="137">
        <v>31.947957952783042</v>
      </c>
      <c r="P8" s="137">
        <v>37.336550060313634</v>
      </c>
      <c r="Q8" s="137">
        <v>36.715491986903324</v>
      </c>
      <c r="R8" s="129">
        <v>72.552645183525769</v>
      </c>
      <c r="S8" s="135">
        <v>53</v>
      </c>
      <c r="T8" s="159">
        <v>53</v>
      </c>
      <c r="U8" s="23">
        <f t="shared" si="9"/>
        <v>0.488479262672811</v>
      </c>
      <c r="V8" s="23">
        <f t="shared" si="10"/>
        <v>0.14168611045623045</v>
      </c>
      <c r="W8" s="129">
        <v>34.642254006548335</v>
      </c>
      <c r="X8" s="23">
        <f t="shared" si="3"/>
        <v>7.0843055228115209E-2</v>
      </c>
      <c r="Y8" s="138">
        <v>34.642254006548335</v>
      </c>
      <c r="Z8" s="79">
        <f t="shared" si="4"/>
        <v>7.0843055228115209E-2</v>
      </c>
      <c r="AA8" s="5"/>
      <c r="AB8" s="36"/>
    </row>
    <row r="9" spans="1:29" x14ac:dyDescent="0.25">
      <c r="A9" s="9" t="str">
        <f>'10'!A9</f>
        <v>Allegheny-Clarion Valley SD</v>
      </c>
      <c r="B9" s="10" t="str">
        <f>'10'!B9</f>
        <v>Clarion</v>
      </c>
      <c r="C9" s="97">
        <f>'10'!C9</f>
        <v>124</v>
      </c>
      <c r="D9" s="97">
        <f>'10'!D9</f>
        <v>118</v>
      </c>
      <c r="E9" s="97">
        <f>'10'!E9</f>
        <v>242</v>
      </c>
      <c r="F9" s="136">
        <v>0</v>
      </c>
      <c r="G9" s="136">
        <v>0</v>
      </c>
      <c r="H9" s="136">
        <v>0</v>
      </c>
      <c r="I9" s="136">
        <v>0</v>
      </c>
      <c r="J9" s="136">
        <v>2</v>
      </c>
      <c r="K9" s="64">
        <f t="shared" si="5"/>
        <v>0</v>
      </c>
      <c r="L9" s="78">
        <f t="shared" si="6"/>
        <v>0</v>
      </c>
      <c r="M9" s="78">
        <f t="shared" si="7"/>
        <v>2</v>
      </c>
      <c r="N9" s="79">
        <f t="shared" si="8"/>
        <v>0</v>
      </c>
      <c r="O9" s="137">
        <v>0</v>
      </c>
      <c r="P9" s="137">
        <v>0</v>
      </c>
      <c r="Q9" s="137">
        <v>0</v>
      </c>
      <c r="R9" s="129">
        <v>39.790697674418603</v>
      </c>
      <c r="S9" s="135">
        <v>0</v>
      </c>
      <c r="T9" s="159">
        <v>0</v>
      </c>
      <c r="U9" s="23">
        <f t="shared" si="9"/>
        <v>0</v>
      </c>
      <c r="V9" s="23">
        <f t="shared" si="10"/>
        <v>0</v>
      </c>
      <c r="W9" s="129">
        <v>0</v>
      </c>
      <c r="X9" s="23">
        <f t="shared" si="3"/>
        <v>0</v>
      </c>
      <c r="Y9" s="138">
        <v>0</v>
      </c>
      <c r="Z9" s="79">
        <f t="shared" si="4"/>
        <v>0</v>
      </c>
      <c r="AA9" s="5"/>
      <c r="AB9" s="36"/>
    </row>
    <row r="10" spans="1:29" x14ac:dyDescent="0.25">
      <c r="A10" s="9" t="str">
        <f>'10'!A10</f>
        <v>Allentown City SD</v>
      </c>
      <c r="B10" s="10" t="str">
        <f>'10'!B10</f>
        <v>Lehigh</v>
      </c>
      <c r="C10" s="97">
        <f>'10'!C10</f>
        <v>5546</v>
      </c>
      <c r="D10" s="97">
        <f>'10'!D10</f>
        <v>3471</v>
      </c>
      <c r="E10" s="97">
        <f>'10'!E10</f>
        <v>9017</v>
      </c>
      <c r="F10" s="136">
        <v>50</v>
      </c>
      <c r="G10" s="136">
        <v>38</v>
      </c>
      <c r="H10" s="136">
        <v>10</v>
      </c>
      <c r="I10" s="136">
        <v>12</v>
      </c>
      <c r="J10" s="136">
        <v>66</v>
      </c>
      <c r="K10" s="64">
        <f t="shared" si="5"/>
        <v>110</v>
      </c>
      <c r="L10" s="78">
        <f t="shared" si="6"/>
        <v>22</v>
      </c>
      <c r="M10" s="78">
        <f t="shared" si="7"/>
        <v>176</v>
      </c>
      <c r="N10" s="79">
        <f t="shared" si="8"/>
        <v>0.625</v>
      </c>
      <c r="O10" s="137">
        <v>531.13118279569892</v>
      </c>
      <c r="P10" s="137">
        <v>673.07813620071681</v>
      </c>
      <c r="Q10" s="137">
        <v>971.79068100358427</v>
      </c>
      <c r="R10" s="129">
        <v>564.47311827956992</v>
      </c>
      <c r="S10" s="135">
        <v>1392</v>
      </c>
      <c r="T10" s="159">
        <v>608</v>
      </c>
      <c r="U10" s="23">
        <f t="shared" si="9"/>
        <v>0.68085106382978722</v>
      </c>
      <c r="V10" s="23">
        <f t="shared" si="10"/>
        <v>0.13354877664371917</v>
      </c>
      <c r="W10" s="129">
        <v>770.33978494623648</v>
      </c>
      <c r="X10" s="23">
        <f t="shared" si="3"/>
        <v>8.5431938000026228E-2</v>
      </c>
      <c r="Y10" s="138">
        <v>336.47025089605734</v>
      </c>
      <c r="Z10" s="79">
        <f t="shared" si="4"/>
        <v>3.7315099356333294E-2</v>
      </c>
      <c r="AA10" s="5"/>
      <c r="AB10" s="36"/>
    </row>
    <row r="11" spans="1:29" x14ac:dyDescent="0.25">
      <c r="A11" s="9" t="str">
        <f>'10'!A11</f>
        <v>Altoona Area SD</v>
      </c>
      <c r="B11" s="10" t="str">
        <f>'10'!B11</f>
        <v>Blair</v>
      </c>
      <c r="C11" s="97">
        <f>'10'!C11</f>
        <v>1950</v>
      </c>
      <c r="D11" s="97">
        <f>'10'!D11</f>
        <v>1480</v>
      </c>
      <c r="E11" s="97">
        <f>'10'!E11</f>
        <v>3430</v>
      </c>
      <c r="F11" s="136">
        <v>4</v>
      </c>
      <c r="G11" s="136">
        <v>3</v>
      </c>
      <c r="H11" s="136">
        <v>3</v>
      </c>
      <c r="I11" s="136">
        <v>15</v>
      </c>
      <c r="J11" s="136">
        <v>5</v>
      </c>
      <c r="K11" s="64">
        <f t="shared" si="5"/>
        <v>25</v>
      </c>
      <c r="L11" s="78">
        <f t="shared" si="6"/>
        <v>18</v>
      </c>
      <c r="M11" s="78">
        <f t="shared" si="7"/>
        <v>30</v>
      </c>
      <c r="N11" s="79">
        <f t="shared" si="8"/>
        <v>0.83333333333333337</v>
      </c>
      <c r="O11" s="137">
        <v>281.48837209302326</v>
      </c>
      <c r="P11" s="137">
        <v>366.34883720930236</v>
      </c>
      <c r="Q11" s="137">
        <v>509.16279069767444</v>
      </c>
      <c r="R11" s="129">
        <v>94.627906976744185</v>
      </c>
      <c r="S11" s="135">
        <v>987</v>
      </c>
      <c r="T11" s="159">
        <v>828</v>
      </c>
      <c r="U11" s="23">
        <f t="shared" si="9"/>
        <v>0.87254901960784315</v>
      </c>
      <c r="V11" s="23">
        <f t="shared" si="10"/>
        <v>0.1888738219540308</v>
      </c>
      <c r="W11" s="129">
        <v>552.64937388193198</v>
      </c>
      <c r="X11" s="23">
        <f t="shared" si="3"/>
        <v>0.16112226643788105</v>
      </c>
      <c r="Y11" s="138">
        <v>463.62075134168157</v>
      </c>
      <c r="Z11" s="79">
        <f t="shared" si="4"/>
        <v>0.13516639980807044</v>
      </c>
      <c r="AA11" s="5"/>
      <c r="AB11" s="36"/>
    </row>
    <row r="12" spans="1:29" x14ac:dyDescent="0.25">
      <c r="A12" s="9" t="str">
        <f>'10'!A12</f>
        <v>Ambridge Area SD</v>
      </c>
      <c r="B12" s="10" t="str">
        <f>'10'!B12</f>
        <v>Beaver</v>
      </c>
      <c r="C12" s="97">
        <f>'10'!C12</f>
        <v>614</v>
      </c>
      <c r="D12" s="97">
        <f>'10'!D12</f>
        <v>464</v>
      </c>
      <c r="E12" s="97">
        <f>'10'!E12</f>
        <v>1078</v>
      </c>
      <c r="F12" s="136">
        <v>1</v>
      </c>
      <c r="G12" s="136">
        <v>0</v>
      </c>
      <c r="H12" s="136">
        <v>0</v>
      </c>
      <c r="I12" s="136">
        <v>0</v>
      </c>
      <c r="J12" s="136">
        <v>8</v>
      </c>
      <c r="K12" s="64">
        <f t="shared" si="5"/>
        <v>1</v>
      </c>
      <c r="L12" s="78">
        <f t="shared" si="6"/>
        <v>0</v>
      </c>
      <c r="M12" s="78">
        <f t="shared" si="7"/>
        <v>9</v>
      </c>
      <c r="N12" s="79">
        <f t="shared" si="8"/>
        <v>0.1111111111111111</v>
      </c>
      <c r="O12" s="137">
        <v>14.520547945205479</v>
      </c>
      <c r="P12" s="137">
        <v>18.554033485540334</v>
      </c>
      <c r="Q12" s="137">
        <v>19.925418569254184</v>
      </c>
      <c r="R12" s="129">
        <v>178.47792998477928</v>
      </c>
      <c r="S12" s="135">
        <v>0</v>
      </c>
      <c r="T12" s="159">
        <v>0</v>
      </c>
      <c r="U12" s="23">
        <f t="shared" si="9"/>
        <v>0.15634218289085544</v>
      </c>
      <c r="V12" s="23">
        <f t="shared" si="10"/>
        <v>3.0681429898651028E-2</v>
      </c>
      <c r="W12" s="129">
        <v>0</v>
      </c>
      <c r="X12" s="23">
        <f t="shared" si="3"/>
        <v>0</v>
      </c>
      <c r="Y12" s="138">
        <v>0</v>
      </c>
      <c r="Z12" s="79">
        <f t="shared" si="4"/>
        <v>0</v>
      </c>
      <c r="AA12" s="5"/>
      <c r="AB12" s="36"/>
    </row>
    <row r="13" spans="1:29" x14ac:dyDescent="0.25">
      <c r="A13" s="9" t="str">
        <f>'10'!A13</f>
        <v>Annville-Cleona SD</v>
      </c>
      <c r="B13" s="10" t="str">
        <f>'10'!B13</f>
        <v>Lebanon</v>
      </c>
      <c r="C13" s="97">
        <f>'10'!C13</f>
        <v>325</v>
      </c>
      <c r="D13" s="97">
        <f>'10'!D13</f>
        <v>209</v>
      </c>
      <c r="E13" s="97">
        <f>'10'!E13</f>
        <v>534</v>
      </c>
      <c r="F13" s="136">
        <v>0</v>
      </c>
      <c r="G13" s="136">
        <v>2</v>
      </c>
      <c r="H13" s="136">
        <v>2</v>
      </c>
      <c r="I13" s="136">
        <v>1</v>
      </c>
      <c r="J13" s="136">
        <v>3</v>
      </c>
      <c r="K13" s="64">
        <f t="shared" si="5"/>
        <v>5</v>
      </c>
      <c r="L13" s="78">
        <f t="shared" si="6"/>
        <v>3</v>
      </c>
      <c r="M13" s="78">
        <f t="shared" si="7"/>
        <v>8</v>
      </c>
      <c r="N13" s="79">
        <f t="shared" si="8"/>
        <v>0.625</v>
      </c>
      <c r="O13" s="137">
        <v>47.825443786982248</v>
      </c>
      <c r="P13" s="137">
        <v>85.458579881656803</v>
      </c>
      <c r="Q13" s="137">
        <v>131.71597633136093</v>
      </c>
      <c r="R13" s="129">
        <v>10.562130177514792</v>
      </c>
      <c r="S13" s="135">
        <v>265</v>
      </c>
      <c r="T13" s="159">
        <v>159</v>
      </c>
      <c r="U13" s="23">
        <f t="shared" si="9"/>
        <v>0.92657342657342656</v>
      </c>
      <c r="V13" s="23">
        <f t="shared" si="10"/>
        <v>0.24959554994127167</v>
      </c>
      <c r="W13" s="129">
        <v>133.28402366863907</v>
      </c>
      <c r="X13" s="23">
        <f t="shared" si="3"/>
        <v>0.24959554994127167</v>
      </c>
      <c r="Y13" s="138">
        <v>79.970414201183431</v>
      </c>
      <c r="Z13" s="79">
        <f t="shared" si="4"/>
        <v>0.14975732996476299</v>
      </c>
      <c r="AA13" s="5"/>
      <c r="AB13" s="36"/>
    </row>
    <row r="14" spans="1:29" x14ac:dyDescent="0.25">
      <c r="A14" s="9" t="str">
        <f>'10'!A14</f>
        <v>Antietam SD</v>
      </c>
      <c r="B14" s="10" t="str">
        <f>'10'!B14</f>
        <v>Berks</v>
      </c>
      <c r="C14" s="97">
        <f>'10'!C14</f>
        <v>321</v>
      </c>
      <c r="D14" s="97">
        <f>'10'!D14</f>
        <v>299</v>
      </c>
      <c r="E14" s="97">
        <f>'10'!E14</f>
        <v>620</v>
      </c>
      <c r="F14" s="136">
        <v>0</v>
      </c>
      <c r="G14" s="136">
        <v>0</v>
      </c>
      <c r="H14" s="136">
        <v>0</v>
      </c>
      <c r="I14" s="136">
        <v>1</v>
      </c>
      <c r="J14" s="136">
        <v>1</v>
      </c>
      <c r="K14" s="64">
        <f t="shared" si="5"/>
        <v>1</v>
      </c>
      <c r="L14" s="78">
        <f t="shared" si="6"/>
        <v>1</v>
      </c>
      <c r="M14" s="78">
        <f t="shared" si="7"/>
        <v>2</v>
      </c>
      <c r="N14" s="79">
        <f t="shared" si="8"/>
        <v>0.5</v>
      </c>
      <c r="O14" s="137">
        <v>13.310703873386089</v>
      </c>
      <c r="P14" s="137">
        <v>17.173677634319034</v>
      </c>
      <c r="Q14" s="137">
        <v>22.515618492294877</v>
      </c>
      <c r="R14" s="129">
        <v>30.484381507705123</v>
      </c>
      <c r="S14" s="135">
        <v>53</v>
      </c>
      <c r="T14" s="159">
        <v>53</v>
      </c>
      <c r="U14" s="23">
        <f t="shared" si="9"/>
        <v>0.5</v>
      </c>
      <c r="V14" s="23">
        <f t="shared" si="10"/>
        <v>4.9168357270492132E-2</v>
      </c>
      <c r="W14" s="129">
        <v>30.484381507705123</v>
      </c>
      <c r="X14" s="23">
        <f t="shared" si="3"/>
        <v>4.9168357270492132E-2</v>
      </c>
      <c r="Y14" s="138">
        <v>30.484381507705123</v>
      </c>
      <c r="Z14" s="79">
        <f t="shared" si="4"/>
        <v>4.9168357270492132E-2</v>
      </c>
      <c r="AA14" s="5"/>
      <c r="AB14" s="36"/>
    </row>
    <row r="15" spans="1:29" x14ac:dyDescent="0.25">
      <c r="A15" s="9" t="str">
        <f>'10'!A15</f>
        <v>Apollo-Ridge SD</v>
      </c>
      <c r="B15" s="10" t="str">
        <f>'10'!B15</f>
        <v>Armstrong</v>
      </c>
      <c r="C15" s="97">
        <f>'10'!C15</f>
        <v>239</v>
      </c>
      <c r="D15" s="97">
        <f>'10'!D15</f>
        <v>172</v>
      </c>
      <c r="E15" s="97">
        <f>'10'!E15</f>
        <v>411</v>
      </c>
      <c r="F15" s="136">
        <v>0</v>
      </c>
      <c r="G15" s="136">
        <v>3</v>
      </c>
      <c r="H15" s="136">
        <v>0</v>
      </c>
      <c r="I15" s="136">
        <v>0</v>
      </c>
      <c r="J15" s="136">
        <v>0</v>
      </c>
      <c r="K15" s="64">
        <f t="shared" si="5"/>
        <v>3</v>
      </c>
      <c r="L15" s="78">
        <f t="shared" si="6"/>
        <v>0</v>
      </c>
      <c r="M15" s="78">
        <f t="shared" si="7"/>
        <v>3</v>
      </c>
      <c r="N15" s="79">
        <f t="shared" si="8"/>
        <v>1</v>
      </c>
      <c r="O15" s="137">
        <v>38.313253012048193</v>
      </c>
      <c r="P15" s="137">
        <v>62.25903614457831</v>
      </c>
      <c r="Q15" s="137">
        <v>58.427710843373497</v>
      </c>
      <c r="R15" s="129">
        <v>0</v>
      </c>
      <c r="S15" s="135">
        <v>159</v>
      </c>
      <c r="T15" s="159">
        <v>0</v>
      </c>
      <c r="U15" s="23">
        <f t="shared" si="9"/>
        <v>1</v>
      </c>
      <c r="V15" s="23">
        <f t="shared" si="10"/>
        <v>0.24470143347111073</v>
      </c>
      <c r="W15" s="129">
        <v>100.5722891566265</v>
      </c>
      <c r="X15" s="23">
        <f t="shared" si="3"/>
        <v>0.2447014334711107</v>
      </c>
      <c r="Y15" s="138">
        <v>0</v>
      </c>
      <c r="Z15" s="79">
        <f t="shared" si="4"/>
        <v>0</v>
      </c>
      <c r="AA15" s="5"/>
      <c r="AB15" s="36"/>
    </row>
    <row r="16" spans="1:29" x14ac:dyDescent="0.25">
      <c r="A16" s="9" t="str">
        <f>'10'!A16</f>
        <v>Armstrong SD</v>
      </c>
      <c r="B16" s="10" t="str">
        <f>'10'!B16</f>
        <v>Armstrong</v>
      </c>
      <c r="C16" s="97">
        <f>'10'!C16</f>
        <v>1315</v>
      </c>
      <c r="D16" s="97">
        <f>'10'!D16</f>
        <v>990</v>
      </c>
      <c r="E16" s="97">
        <f>'10'!E16</f>
        <v>2305</v>
      </c>
      <c r="F16" s="136">
        <v>4</v>
      </c>
      <c r="G16" s="136">
        <v>2</v>
      </c>
      <c r="H16" s="136">
        <v>2</v>
      </c>
      <c r="I16" s="136">
        <v>0</v>
      </c>
      <c r="J16" s="136">
        <v>20</v>
      </c>
      <c r="K16" s="64">
        <f t="shared" si="5"/>
        <v>8</v>
      </c>
      <c r="L16" s="78">
        <f t="shared" si="6"/>
        <v>2</v>
      </c>
      <c r="M16" s="78">
        <f t="shared" si="7"/>
        <v>28</v>
      </c>
      <c r="N16" s="79">
        <f t="shared" si="8"/>
        <v>0.2857142857142857</v>
      </c>
      <c r="O16" s="137">
        <v>45.783132530120483</v>
      </c>
      <c r="P16" s="137">
        <v>74.397590361445779</v>
      </c>
      <c r="Q16" s="137">
        <v>69.819277108433738</v>
      </c>
      <c r="R16" s="129">
        <v>188.49397590361446</v>
      </c>
      <c r="S16" s="135">
        <v>74</v>
      </c>
      <c r="T16" s="159">
        <v>58</v>
      </c>
      <c r="U16" s="23">
        <f t="shared" si="9"/>
        <v>0.38934426229508201</v>
      </c>
      <c r="V16" s="23">
        <f t="shared" si="10"/>
        <v>5.2139142252306404E-2</v>
      </c>
      <c r="W16" s="129">
        <v>46.807228915662648</v>
      </c>
      <c r="X16" s="23">
        <f t="shared" si="3"/>
        <v>2.0306823824582494E-2</v>
      </c>
      <c r="Y16" s="138">
        <v>36.686746987951807</v>
      </c>
      <c r="Z16" s="79">
        <f t="shared" si="4"/>
        <v>1.5916159213861955E-2</v>
      </c>
      <c r="AA16" s="5"/>
      <c r="AB16" s="36"/>
    </row>
    <row r="17" spans="1:28" x14ac:dyDescent="0.25">
      <c r="A17" s="9" t="str">
        <f>'10'!A17</f>
        <v>Athens Area SD</v>
      </c>
      <c r="B17" s="10" t="str">
        <f>'10'!B17</f>
        <v>Bradford</v>
      </c>
      <c r="C17" s="97">
        <f>'10'!C17</f>
        <v>440</v>
      </c>
      <c r="D17" s="97">
        <f>'10'!D17</f>
        <v>353</v>
      </c>
      <c r="E17" s="97">
        <f>'10'!E17</f>
        <v>793</v>
      </c>
      <c r="F17" s="136">
        <v>3</v>
      </c>
      <c r="G17" s="136">
        <v>4</v>
      </c>
      <c r="H17" s="136">
        <v>1</v>
      </c>
      <c r="I17" s="136">
        <v>0</v>
      </c>
      <c r="J17" s="136">
        <v>4</v>
      </c>
      <c r="K17" s="64">
        <f t="shared" si="5"/>
        <v>8</v>
      </c>
      <c r="L17" s="78">
        <f t="shared" si="6"/>
        <v>1</v>
      </c>
      <c r="M17" s="78">
        <f t="shared" si="7"/>
        <v>12</v>
      </c>
      <c r="N17" s="79">
        <f t="shared" si="8"/>
        <v>0.66666666666666663</v>
      </c>
      <c r="O17" s="137">
        <v>99.384615384615387</v>
      </c>
      <c r="P17" s="137">
        <v>126.84615384615385</v>
      </c>
      <c r="Q17" s="137">
        <v>113.76923076923076</v>
      </c>
      <c r="R17" s="129">
        <v>17.3</v>
      </c>
      <c r="S17" s="135">
        <v>223</v>
      </c>
      <c r="T17" s="159">
        <v>11</v>
      </c>
      <c r="U17" s="23">
        <f t="shared" si="9"/>
        <v>0.9289617486338797</v>
      </c>
      <c r="V17" s="23">
        <f t="shared" si="10"/>
        <v>0.28528470268697254</v>
      </c>
      <c r="W17" s="129">
        <v>148.38076923076926</v>
      </c>
      <c r="X17" s="23">
        <f t="shared" si="3"/>
        <v>0.18711320205645557</v>
      </c>
      <c r="Y17" s="138">
        <v>7.3192307692307699</v>
      </c>
      <c r="Z17" s="79">
        <f t="shared" si="4"/>
        <v>9.2297992045785246E-3</v>
      </c>
      <c r="AA17" s="5"/>
      <c r="AB17" s="36"/>
    </row>
    <row r="18" spans="1:28" x14ac:dyDescent="0.25">
      <c r="A18" s="9" t="str">
        <f>'10'!A18</f>
        <v>Austin Area SD</v>
      </c>
      <c r="B18" s="10" t="str">
        <f>'10'!B18</f>
        <v>Potter</v>
      </c>
      <c r="C18" s="97">
        <f>'10'!C18</f>
        <v>46</v>
      </c>
      <c r="D18" s="97">
        <f>'10'!D18</f>
        <v>18</v>
      </c>
      <c r="E18" s="97">
        <f>'10'!E18</f>
        <v>64</v>
      </c>
      <c r="F18" s="136">
        <v>0</v>
      </c>
      <c r="G18" s="136">
        <v>0</v>
      </c>
      <c r="H18" s="136">
        <v>0</v>
      </c>
      <c r="I18" s="136">
        <v>0</v>
      </c>
      <c r="J18" s="136">
        <v>0</v>
      </c>
      <c r="K18" s="64">
        <f t="shared" si="5"/>
        <v>0</v>
      </c>
      <c r="L18" s="78">
        <f t="shared" si="6"/>
        <v>0</v>
      </c>
      <c r="M18" s="78">
        <f t="shared" si="7"/>
        <v>0</v>
      </c>
      <c r="N18" s="79"/>
      <c r="O18" s="137">
        <v>0</v>
      </c>
      <c r="P18" s="137">
        <v>0</v>
      </c>
      <c r="Q18" s="137">
        <v>0</v>
      </c>
      <c r="R18" s="129">
        <v>0</v>
      </c>
      <c r="S18" s="135">
        <v>0</v>
      </c>
      <c r="T18" s="159">
        <v>0</v>
      </c>
      <c r="U18" s="23"/>
      <c r="V18" s="23">
        <f t="shared" si="10"/>
        <v>0</v>
      </c>
      <c r="W18" s="129">
        <v>0</v>
      </c>
      <c r="X18" s="23">
        <f t="shared" si="3"/>
        <v>0</v>
      </c>
      <c r="Y18" s="138">
        <v>0</v>
      </c>
      <c r="Z18" s="79">
        <f t="shared" si="4"/>
        <v>0</v>
      </c>
      <c r="AA18" s="5"/>
      <c r="AB18" s="36"/>
    </row>
    <row r="19" spans="1:28" x14ac:dyDescent="0.25">
      <c r="A19" s="9" t="str">
        <f>'10'!A19</f>
        <v>Avella Area SD</v>
      </c>
      <c r="B19" s="10" t="str">
        <f>'10'!B19</f>
        <v>Washington</v>
      </c>
      <c r="C19" s="97">
        <f>'10'!C19</f>
        <v>97</v>
      </c>
      <c r="D19" s="97">
        <f>'10'!D19</f>
        <v>48</v>
      </c>
      <c r="E19" s="97">
        <f>'10'!E19</f>
        <v>145</v>
      </c>
      <c r="F19" s="136">
        <v>0</v>
      </c>
      <c r="G19" s="136">
        <v>0</v>
      </c>
      <c r="H19" s="136">
        <v>0</v>
      </c>
      <c r="I19" s="136">
        <v>0</v>
      </c>
      <c r="J19" s="136">
        <v>1</v>
      </c>
      <c r="K19" s="64">
        <f t="shared" si="5"/>
        <v>0</v>
      </c>
      <c r="L19" s="78">
        <f t="shared" si="6"/>
        <v>0</v>
      </c>
      <c r="M19" s="78">
        <f t="shared" si="7"/>
        <v>1</v>
      </c>
      <c r="N19" s="79">
        <f t="shared" si="8"/>
        <v>0</v>
      </c>
      <c r="O19" s="137">
        <v>0</v>
      </c>
      <c r="P19" s="137">
        <v>0</v>
      </c>
      <c r="Q19" s="137">
        <v>0</v>
      </c>
      <c r="R19" s="129">
        <v>33.318497913769122</v>
      </c>
      <c r="S19" s="135">
        <v>0</v>
      </c>
      <c r="T19" s="159">
        <v>0</v>
      </c>
      <c r="U19" s="23">
        <f t="shared" si="9"/>
        <v>0</v>
      </c>
      <c r="V19" s="23">
        <f t="shared" si="10"/>
        <v>0</v>
      </c>
      <c r="W19" s="129">
        <v>0</v>
      </c>
      <c r="X19" s="23">
        <f t="shared" si="3"/>
        <v>0</v>
      </c>
      <c r="Y19" s="138">
        <v>0</v>
      </c>
      <c r="Z19" s="79">
        <f t="shared" si="4"/>
        <v>0</v>
      </c>
      <c r="AA19" s="5"/>
      <c r="AB19" s="36"/>
    </row>
    <row r="20" spans="1:28" x14ac:dyDescent="0.25">
      <c r="A20" s="9" t="str">
        <f>'10'!A20</f>
        <v>Avon Grove SD</v>
      </c>
      <c r="B20" s="10" t="str">
        <f>'10'!B20</f>
        <v>Chester</v>
      </c>
      <c r="C20" s="97">
        <f>'10'!C20</f>
        <v>1267</v>
      </c>
      <c r="D20" s="97">
        <f>'10'!D20</f>
        <v>774</v>
      </c>
      <c r="E20" s="97">
        <f>'10'!E20</f>
        <v>2041</v>
      </c>
      <c r="F20" s="136">
        <v>4</v>
      </c>
      <c r="G20" s="136">
        <v>4</v>
      </c>
      <c r="H20" s="136">
        <v>1</v>
      </c>
      <c r="I20" s="136">
        <v>1</v>
      </c>
      <c r="J20" s="136">
        <v>9</v>
      </c>
      <c r="K20" s="64">
        <f t="shared" si="5"/>
        <v>10</v>
      </c>
      <c r="L20" s="78">
        <f t="shared" si="6"/>
        <v>2</v>
      </c>
      <c r="M20" s="78">
        <f t="shared" si="7"/>
        <v>19</v>
      </c>
      <c r="N20" s="79">
        <f t="shared" si="8"/>
        <v>0.52631578947368418</v>
      </c>
      <c r="O20" s="137">
        <v>142.45768449559921</v>
      </c>
      <c r="P20" s="137">
        <v>186.23561272850372</v>
      </c>
      <c r="Q20" s="137">
        <v>201.30670277589709</v>
      </c>
      <c r="R20" s="129">
        <v>57.676371022342593</v>
      </c>
      <c r="S20" s="135">
        <v>318</v>
      </c>
      <c r="T20" s="159">
        <v>106</v>
      </c>
      <c r="U20" s="23">
        <f t="shared" si="9"/>
        <v>0.8507223113964687</v>
      </c>
      <c r="V20" s="23">
        <f t="shared" si="10"/>
        <v>0.16104522156986914</v>
      </c>
      <c r="W20" s="129">
        <v>197.21597833446177</v>
      </c>
      <c r="X20" s="23">
        <f t="shared" si="3"/>
        <v>9.662713294192149E-2</v>
      </c>
      <c r="Y20" s="138">
        <v>65.738659444820584</v>
      </c>
      <c r="Z20" s="79">
        <f t="shared" si="4"/>
        <v>3.2209044313973825E-2</v>
      </c>
      <c r="AA20" s="5"/>
      <c r="AB20" s="36"/>
    </row>
    <row r="21" spans="1:28" x14ac:dyDescent="0.25">
      <c r="A21" s="9" t="str">
        <f>'10'!A21</f>
        <v>Avonworth SD</v>
      </c>
      <c r="B21" s="10" t="str">
        <f>'10'!B21</f>
        <v>Allegheny</v>
      </c>
      <c r="C21" s="97">
        <f>'10'!C21</f>
        <v>435</v>
      </c>
      <c r="D21" s="97">
        <f>'10'!D21</f>
        <v>343</v>
      </c>
      <c r="E21" s="97">
        <f>'10'!E21</f>
        <v>778</v>
      </c>
      <c r="F21" s="136">
        <v>0</v>
      </c>
      <c r="G21" s="136">
        <v>2</v>
      </c>
      <c r="H21" s="136">
        <v>0</v>
      </c>
      <c r="I21" s="136">
        <v>0</v>
      </c>
      <c r="J21" s="136">
        <v>3</v>
      </c>
      <c r="K21" s="64">
        <f t="shared" si="5"/>
        <v>2</v>
      </c>
      <c r="L21" s="78">
        <f t="shared" si="6"/>
        <v>0</v>
      </c>
      <c r="M21" s="78">
        <f t="shared" si="7"/>
        <v>5</v>
      </c>
      <c r="N21" s="79">
        <f t="shared" si="8"/>
        <v>0.4</v>
      </c>
      <c r="O21" s="137">
        <v>31.947957952783042</v>
      </c>
      <c r="P21" s="137">
        <v>37.336550060313634</v>
      </c>
      <c r="Q21" s="137">
        <v>36.715491986903324</v>
      </c>
      <c r="R21" s="129">
        <v>72.552645183525769</v>
      </c>
      <c r="S21" s="135">
        <v>106</v>
      </c>
      <c r="T21" s="159">
        <v>0</v>
      </c>
      <c r="U21" s="23">
        <f t="shared" si="9"/>
        <v>0.488479262672811</v>
      </c>
      <c r="V21" s="23">
        <f t="shared" si="10"/>
        <v>8.9054637548967461E-2</v>
      </c>
      <c r="W21" s="129">
        <v>69.284508013096669</v>
      </c>
      <c r="X21" s="23">
        <f t="shared" si="3"/>
        <v>8.9054637548967447E-2</v>
      </c>
      <c r="Y21" s="138">
        <v>0</v>
      </c>
      <c r="Z21" s="79">
        <f t="shared" si="4"/>
        <v>0</v>
      </c>
      <c r="AA21" s="5"/>
      <c r="AB21" s="36"/>
    </row>
    <row r="22" spans="1:28" x14ac:dyDescent="0.25">
      <c r="A22" s="9" t="str">
        <f>'10'!A22</f>
        <v>Bald Eagle Area SD</v>
      </c>
      <c r="B22" s="10" t="str">
        <f>'10'!B22</f>
        <v>Centre</v>
      </c>
      <c r="C22" s="97">
        <f>'10'!C22</f>
        <v>353</v>
      </c>
      <c r="D22" s="97">
        <f>'10'!D22</f>
        <v>241</v>
      </c>
      <c r="E22" s="97">
        <f>'10'!E22</f>
        <v>594</v>
      </c>
      <c r="F22" s="136">
        <v>0</v>
      </c>
      <c r="G22" s="136">
        <v>1</v>
      </c>
      <c r="H22" s="136">
        <v>0</v>
      </c>
      <c r="I22" s="136">
        <v>0</v>
      </c>
      <c r="J22" s="136">
        <v>7</v>
      </c>
      <c r="K22" s="64">
        <f t="shared" si="5"/>
        <v>1</v>
      </c>
      <c r="L22" s="78">
        <f t="shared" si="6"/>
        <v>0</v>
      </c>
      <c r="M22" s="78">
        <f t="shared" si="7"/>
        <v>8</v>
      </c>
      <c r="N22" s="79">
        <f t="shared" si="8"/>
        <v>0.125</v>
      </c>
      <c r="O22" s="137">
        <v>13.978021978021978</v>
      </c>
      <c r="P22" s="137">
        <v>17.589010989010987</v>
      </c>
      <c r="Q22" s="137">
        <v>21.432967032967035</v>
      </c>
      <c r="R22" s="129">
        <v>53.008791208791209</v>
      </c>
      <c r="S22" s="135">
        <v>53</v>
      </c>
      <c r="T22" s="159">
        <v>0</v>
      </c>
      <c r="U22" s="23">
        <f t="shared" si="9"/>
        <v>0.37323943661971826</v>
      </c>
      <c r="V22" s="23">
        <f t="shared" si="10"/>
        <v>5.3143153143153141E-2</v>
      </c>
      <c r="W22" s="129">
        <v>31.567032967032965</v>
      </c>
      <c r="X22" s="23">
        <f t="shared" si="3"/>
        <v>5.3143153143153141E-2</v>
      </c>
      <c r="Y22" s="138">
        <v>0</v>
      </c>
      <c r="Z22" s="79">
        <f t="shared" si="4"/>
        <v>0</v>
      </c>
      <c r="AA22" s="5"/>
      <c r="AB22" s="36"/>
    </row>
    <row r="23" spans="1:28" x14ac:dyDescent="0.25">
      <c r="A23" s="9" t="str">
        <f>'10'!A23</f>
        <v>Baldwin-Whitehall SD</v>
      </c>
      <c r="B23" s="10" t="str">
        <f>'10'!B23</f>
        <v>Allegheny</v>
      </c>
      <c r="C23" s="97">
        <f>'10'!C23</f>
        <v>1399</v>
      </c>
      <c r="D23" s="97">
        <f>'10'!D23</f>
        <v>748</v>
      </c>
      <c r="E23" s="97">
        <f>'10'!E23</f>
        <v>2147</v>
      </c>
      <c r="F23" s="136">
        <v>2</v>
      </c>
      <c r="G23" s="136">
        <v>2</v>
      </c>
      <c r="H23" s="136">
        <v>0</v>
      </c>
      <c r="I23" s="136">
        <v>1</v>
      </c>
      <c r="J23" s="136">
        <v>8</v>
      </c>
      <c r="K23" s="64">
        <f t="shared" si="5"/>
        <v>5</v>
      </c>
      <c r="L23" s="78">
        <f t="shared" si="6"/>
        <v>1</v>
      </c>
      <c r="M23" s="78">
        <f t="shared" si="7"/>
        <v>13</v>
      </c>
      <c r="N23" s="79">
        <f t="shared" si="8"/>
        <v>0.38461538461538464</v>
      </c>
      <c r="O23" s="137">
        <v>79.869894881957606</v>
      </c>
      <c r="P23" s="137">
        <v>93.341375150784074</v>
      </c>
      <c r="Q23" s="137">
        <v>91.788729967258305</v>
      </c>
      <c r="R23" s="129">
        <v>151.64156470790971</v>
      </c>
      <c r="S23" s="135">
        <v>159</v>
      </c>
      <c r="T23" s="159">
        <v>53</v>
      </c>
      <c r="U23" s="23">
        <f t="shared" si="9"/>
        <v>0.53319919517102621</v>
      </c>
      <c r="V23" s="23">
        <f t="shared" si="10"/>
        <v>8.0675952507099052E-2</v>
      </c>
      <c r="W23" s="129">
        <v>103.92676201964501</v>
      </c>
      <c r="X23" s="23">
        <f t="shared" si="3"/>
        <v>4.8405571504259434E-2</v>
      </c>
      <c r="Y23" s="138">
        <v>34.642254006548335</v>
      </c>
      <c r="Z23" s="79">
        <f t="shared" si="4"/>
        <v>1.6135190501419813E-2</v>
      </c>
      <c r="AA23" s="5"/>
      <c r="AB23" s="36"/>
    </row>
    <row r="24" spans="1:28" x14ac:dyDescent="0.25">
      <c r="A24" s="9" t="str">
        <f>'10'!A24</f>
        <v>Bangor Area SD</v>
      </c>
      <c r="B24" s="10" t="str">
        <f>'10'!B24</f>
        <v>Northampton</v>
      </c>
      <c r="C24" s="97">
        <f>'10'!C24</f>
        <v>628</v>
      </c>
      <c r="D24" s="97">
        <f>'10'!D24</f>
        <v>474</v>
      </c>
      <c r="E24" s="97">
        <f>'10'!E24</f>
        <v>1102</v>
      </c>
      <c r="F24" s="136">
        <v>0</v>
      </c>
      <c r="G24" s="136">
        <v>0</v>
      </c>
      <c r="H24" s="136">
        <v>1</v>
      </c>
      <c r="I24" s="136">
        <v>3</v>
      </c>
      <c r="J24" s="136">
        <v>4</v>
      </c>
      <c r="K24" s="64">
        <f t="shared" si="5"/>
        <v>4</v>
      </c>
      <c r="L24" s="78">
        <f t="shared" si="6"/>
        <v>4</v>
      </c>
      <c r="M24" s="78">
        <f t="shared" si="7"/>
        <v>8</v>
      </c>
      <c r="N24" s="79">
        <f t="shared" si="8"/>
        <v>0.5</v>
      </c>
      <c r="O24" s="137">
        <v>47.050322580645158</v>
      </c>
      <c r="P24" s="137">
        <v>72.490322580645156</v>
      </c>
      <c r="Q24" s="137">
        <v>92.459354838709686</v>
      </c>
      <c r="R24" s="129">
        <v>95.858064516129019</v>
      </c>
      <c r="S24" s="135">
        <v>212</v>
      </c>
      <c r="T24" s="159">
        <v>212</v>
      </c>
      <c r="U24" s="23">
        <f t="shared" si="9"/>
        <v>0.55497382198952883</v>
      </c>
      <c r="V24" s="23">
        <f t="shared" si="10"/>
        <v>0.10847608453837597</v>
      </c>
      <c r="W24" s="129">
        <v>119.54064516129031</v>
      </c>
      <c r="X24" s="23">
        <f t="shared" si="3"/>
        <v>0.10847608453837597</v>
      </c>
      <c r="Y24" s="138">
        <v>119.54064516129031</v>
      </c>
      <c r="Z24" s="79">
        <f t="shared" si="4"/>
        <v>0.10847608453837597</v>
      </c>
      <c r="AA24" s="5"/>
      <c r="AB24" s="36"/>
    </row>
    <row r="25" spans="1:28" x14ac:dyDescent="0.25">
      <c r="A25" s="9" t="str">
        <f>'10'!A25</f>
        <v>Beaver Area SD</v>
      </c>
      <c r="B25" s="10" t="str">
        <f>'10'!B25</f>
        <v>Beaver</v>
      </c>
      <c r="C25" s="97">
        <f>'10'!C25</f>
        <v>445</v>
      </c>
      <c r="D25" s="97">
        <f>'10'!D25</f>
        <v>305</v>
      </c>
      <c r="E25" s="97">
        <f>'10'!E25</f>
        <v>750</v>
      </c>
      <c r="F25" s="136">
        <v>0</v>
      </c>
      <c r="G25" s="136">
        <v>1</v>
      </c>
      <c r="H25" s="136">
        <v>2</v>
      </c>
      <c r="I25" s="136">
        <v>0</v>
      </c>
      <c r="J25" s="136">
        <v>1</v>
      </c>
      <c r="K25" s="64">
        <f t="shared" si="5"/>
        <v>3</v>
      </c>
      <c r="L25" s="78">
        <f t="shared" si="6"/>
        <v>2</v>
      </c>
      <c r="M25" s="78">
        <f t="shared" si="7"/>
        <v>4</v>
      </c>
      <c r="N25" s="79">
        <f t="shared" si="8"/>
        <v>0.75</v>
      </c>
      <c r="O25" s="137">
        <v>43.561643835616437</v>
      </c>
      <c r="P25" s="137">
        <v>55.662100456621005</v>
      </c>
      <c r="Q25" s="137">
        <v>59.776255707762552</v>
      </c>
      <c r="R25" s="129">
        <v>33.074581430745809</v>
      </c>
      <c r="S25" s="135">
        <v>159</v>
      </c>
      <c r="T25" s="159">
        <v>106</v>
      </c>
      <c r="U25" s="23">
        <f t="shared" si="9"/>
        <v>0.75000000000000011</v>
      </c>
      <c r="V25" s="23">
        <f t="shared" si="10"/>
        <v>0.13229832572298325</v>
      </c>
      <c r="W25" s="129">
        <v>99.223744292237441</v>
      </c>
      <c r="X25" s="23">
        <f t="shared" si="3"/>
        <v>0.13229832572298325</v>
      </c>
      <c r="Y25" s="138">
        <v>66.149162861491618</v>
      </c>
      <c r="Z25" s="79">
        <f t="shared" si="4"/>
        <v>8.8198883815322163E-2</v>
      </c>
      <c r="AA25" s="5"/>
      <c r="AB25" s="36"/>
    </row>
    <row r="26" spans="1:28" x14ac:dyDescent="0.25">
      <c r="A26" s="9" t="str">
        <f>'10'!A26</f>
        <v>Bedford Area SD</v>
      </c>
      <c r="B26" s="10" t="str">
        <f>'10'!B26</f>
        <v>Bedford</v>
      </c>
      <c r="C26" s="97">
        <f>'10'!C26</f>
        <v>441</v>
      </c>
      <c r="D26" s="97">
        <f>'10'!D26</f>
        <v>275</v>
      </c>
      <c r="E26" s="97">
        <f>'10'!E26</f>
        <v>716</v>
      </c>
      <c r="F26" s="136">
        <v>1</v>
      </c>
      <c r="G26" s="136">
        <v>0</v>
      </c>
      <c r="H26" s="136">
        <v>5</v>
      </c>
      <c r="I26" s="136">
        <v>0</v>
      </c>
      <c r="J26" s="136">
        <v>2</v>
      </c>
      <c r="K26" s="64">
        <f t="shared" si="5"/>
        <v>6</v>
      </c>
      <c r="L26" s="78">
        <f t="shared" si="6"/>
        <v>5</v>
      </c>
      <c r="M26" s="78">
        <f t="shared" si="7"/>
        <v>8</v>
      </c>
      <c r="N26" s="79">
        <f t="shared" si="8"/>
        <v>0.75</v>
      </c>
      <c r="O26" s="137">
        <v>22.058823529411764</v>
      </c>
      <c r="P26" s="137">
        <v>44.117647058823529</v>
      </c>
      <c r="Q26" s="137">
        <v>83.82352941176471</v>
      </c>
      <c r="R26" s="129">
        <v>46.764705882352942</v>
      </c>
      <c r="S26" s="135">
        <v>97</v>
      </c>
      <c r="T26" s="159">
        <v>97</v>
      </c>
      <c r="U26" s="23">
        <f t="shared" si="9"/>
        <v>0.5859375</v>
      </c>
      <c r="V26" s="23">
        <f t="shared" si="10"/>
        <v>9.2425238251725259E-2</v>
      </c>
      <c r="W26" s="129">
        <v>42.794117647058819</v>
      </c>
      <c r="X26" s="23">
        <f t="shared" si="3"/>
        <v>5.9768320736115668E-2</v>
      </c>
      <c r="Y26" s="138">
        <v>42.794117647058819</v>
      </c>
      <c r="Z26" s="79">
        <f t="shared" si="4"/>
        <v>5.9768320736115668E-2</v>
      </c>
      <c r="AA26" s="5"/>
      <c r="AB26" s="36"/>
    </row>
    <row r="27" spans="1:28" x14ac:dyDescent="0.25">
      <c r="A27" s="9" t="str">
        <f>'10'!A27</f>
        <v>Belle Vernon Area SD</v>
      </c>
      <c r="B27" s="10" t="str">
        <f>'10'!B27</f>
        <v>Westmoreland</v>
      </c>
      <c r="C27" s="97">
        <f>'10'!C27</f>
        <v>473</v>
      </c>
      <c r="D27" s="97">
        <f>'10'!D27</f>
        <v>341</v>
      </c>
      <c r="E27" s="97">
        <f>'10'!E27</f>
        <v>814</v>
      </c>
      <c r="F27" s="136">
        <v>3</v>
      </c>
      <c r="G27" s="136">
        <v>0</v>
      </c>
      <c r="H27" s="136">
        <v>0</v>
      </c>
      <c r="I27" s="136">
        <v>0</v>
      </c>
      <c r="J27" s="136">
        <v>2</v>
      </c>
      <c r="K27" s="64">
        <f t="shared" si="5"/>
        <v>3</v>
      </c>
      <c r="L27" s="78">
        <f t="shared" si="6"/>
        <v>0</v>
      </c>
      <c r="M27" s="78">
        <f t="shared" si="7"/>
        <v>5</v>
      </c>
      <c r="N27" s="79">
        <f t="shared" si="8"/>
        <v>0.6</v>
      </c>
      <c r="O27" s="137">
        <v>45.723243243243246</v>
      </c>
      <c r="P27" s="137">
        <v>55.005405405405412</v>
      </c>
      <c r="Q27" s="137">
        <v>58.271351351351349</v>
      </c>
      <c r="R27" s="129">
        <v>67.152432432432434</v>
      </c>
      <c r="S27" s="135">
        <v>0</v>
      </c>
      <c r="T27" s="159">
        <v>0</v>
      </c>
      <c r="U27" s="23">
        <f t="shared" si="9"/>
        <v>0.6</v>
      </c>
      <c r="V27" s="23">
        <f t="shared" si="10"/>
        <v>0.12374526861013349</v>
      </c>
      <c r="W27" s="129">
        <v>0</v>
      </c>
      <c r="X27" s="23">
        <f t="shared" si="3"/>
        <v>0</v>
      </c>
      <c r="Y27" s="138">
        <v>0</v>
      </c>
      <c r="Z27" s="79">
        <f t="shared" si="4"/>
        <v>0</v>
      </c>
      <c r="AA27" s="5"/>
      <c r="AB27" s="36"/>
    </row>
    <row r="28" spans="1:28" x14ac:dyDescent="0.25">
      <c r="A28" s="9" t="str">
        <f>'10'!A28</f>
        <v>Bellefonte Area SD</v>
      </c>
      <c r="B28" s="10" t="str">
        <f>'10'!B28</f>
        <v>Centre</v>
      </c>
      <c r="C28" s="97">
        <f>'10'!C28</f>
        <v>1015</v>
      </c>
      <c r="D28" s="97">
        <f>'10'!D28</f>
        <v>521</v>
      </c>
      <c r="E28" s="97">
        <f>'10'!E28</f>
        <v>1536</v>
      </c>
      <c r="F28" s="136">
        <v>4</v>
      </c>
      <c r="G28" s="136">
        <v>0</v>
      </c>
      <c r="H28" s="136">
        <v>0</v>
      </c>
      <c r="I28" s="136">
        <v>6</v>
      </c>
      <c r="J28" s="136">
        <v>14</v>
      </c>
      <c r="K28" s="64">
        <f t="shared" si="5"/>
        <v>10</v>
      </c>
      <c r="L28" s="78">
        <f t="shared" si="6"/>
        <v>6</v>
      </c>
      <c r="M28" s="78">
        <f t="shared" si="7"/>
        <v>24</v>
      </c>
      <c r="N28" s="79">
        <f t="shared" si="8"/>
        <v>0.41666666666666669</v>
      </c>
      <c r="O28" s="137">
        <v>114.46153846153847</v>
      </c>
      <c r="P28" s="137">
        <v>144.03076923076924</v>
      </c>
      <c r="Q28" s="137">
        <v>175.50769230769231</v>
      </c>
      <c r="R28" s="129">
        <v>113.16483516483515</v>
      </c>
      <c r="S28" s="135">
        <v>318</v>
      </c>
      <c r="T28" s="159">
        <v>318</v>
      </c>
      <c r="U28" s="23">
        <f t="shared" si="9"/>
        <v>0.69551282051282048</v>
      </c>
      <c r="V28" s="23">
        <f t="shared" si="10"/>
        <v>0.16828926282051282</v>
      </c>
      <c r="W28" s="129">
        <v>189.4021978021978</v>
      </c>
      <c r="X28" s="23">
        <f t="shared" si="3"/>
        <v>0.12330872252747253</v>
      </c>
      <c r="Y28" s="138">
        <v>189.4021978021978</v>
      </c>
      <c r="Z28" s="79">
        <f t="shared" si="4"/>
        <v>0.12330872252747253</v>
      </c>
      <c r="AA28" s="5"/>
      <c r="AB28" s="36"/>
    </row>
    <row r="29" spans="1:28" x14ac:dyDescent="0.25">
      <c r="A29" s="9" t="str">
        <f>'10'!A29</f>
        <v>Bellwood-Antis SD</v>
      </c>
      <c r="B29" s="10" t="str">
        <f>'10'!B29</f>
        <v>Blair</v>
      </c>
      <c r="C29" s="97">
        <f>'10'!C29</f>
        <v>251</v>
      </c>
      <c r="D29" s="97">
        <f>'10'!D29</f>
        <v>193</v>
      </c>
      <c r="E29" s="97">
        <f>'10'!E29</f>
        <v>444</v>
      </c>
      <c r="F29" s="136">
        <v>2</v>
      </c>
      <c r="G29" s="136">
        <v>1</v>
      </c>
      <c r="H29" s="136">
        <v>0</v>
      </c>
      <c r="I29" s="136">
        <v>0</v>
      </c>
      <c r="J29" s="136">
        <v>1</v>
      </c>
      <c r="K29" s="64">
        <f t="shared" si="5"/>
        <v>3</v>
      </c>
      <c r="L29" s="78">
        <f t="shared" si="6"/>
        <v>0</v>
      </c>
      <c r="M29" s="78">
        <f t="shared" si="7"/>
        <v>4</v>
      </c>
      <c r="N29" s="79">
        <f t="shared" si="8"/>
        <v>0.75</v>
      </c>
      <c r="O29" s="137">
        <v>38.68336314847943</v>
      </c>
      <c r="P29" s="137">
        <v>50.345259391771023</v>
      </c>
      <c r="Q29" s="137">
        <v>69.971377459749547</v>
      </c>
      <c r="R29" s="129">
        <v>29.67620751341682</v>
      </c>
      <c r="S29" s="135">
        <v>53</v>
      </c>
      <c r="T29" s="159">
        <v>0</v>
      </c>
      <c r="U29" s="23">
        <f t="shared" si="9"/>
        <v>0.74999999999999989</v>
      </c>
      <c r="V29" s="23">
        <f t="shared" si="10"/>
        <v>0.20051491563119472</v>
      </c>
      <c r="W29" s="129">
        <v>29.676207513416816</v>
      </c>
      <c r="X29" s="23">
        <f t="shared" si="3"/>
        <v>6.6838305210398241E-2</v>
      </c>
      <c r="Y29" s="138">
        <v>0</v>
      </c>
      <c r="Z29" s="79">
        <f t="shared" si="4"/>
        <v>0</v>
      </c>
      <c r="AA29" s="5"/>
      <c r="AB29" s="36"/>
    </row>
    <row r="30" spans="1:28" x14ac:dyDescent="0.25">
      <c r="A30" s="9" t="str">
        <f>'10'!A30</f>
        <v>Bensalem Township SD</v>
      </c>
      <c r="B30" s="10" t="str">
        <f>'10'!B30</f>
        <v>Bucks</v>
      </c>
      <c r="C30" s="97">
        <f>'10'!C30</f>
        <v>2072</v>
      </c>
      <c r="D30" s="97">
        <f>'10'!D30</f>
        <v>1308</v>
      </c>
      <c r="E30" s="97">
        <f>'10'!E30</f>
        <v>3380</v>
      </c>
      <c r="F30" s="136">
        <v>2</v>
      </c>
      <c r="G30" s="136">
        <v>6</v>
      </c>
      <c r="H30" s="136">
        <v>5</v>
      </c>
      <c r="I30" s="136">
        <v>6</v>
      </c>
      <c r="J30" s="136">
        <v>5</v>
      </c>
      <c r="K30" s="64">
        <f t="shared" si="5"/>
        <v>19</v>
      </c>
      <c r="L30" s="78">
        <f t="shared" si="6"/>
        <v>11</v>
      </c>
      <c r="M30" s="78">
        <f t="shared" si="7"/>
        <v>24</v>
      </c>
      <c r="N30" s="79">
        <f t="shared" si="8"/>
        <v>0.79166666666666663</v>
      </c>
      <c r="O30" s="137">
        <v>231.98595396020289</v>
      </c>
      <c r="P30" s="137">
        <v>356.21069059695668</v>
      </c>
      <c r="Q30" s="137">
        <v>370.80335544284043</v>
      </c>
      <c r="R30" s="129">
        <v>136.77565353101835</v>
      </c>
      <c r="S30" s="135">
        <v>853</v>
      </c>
      <c r="T30" s="159">
        <v>583</v>
      </c>
      <c r="U30" s="23">
        <f t="shared" si="9"/>
        <v>0.81133671742808788</v>
      </c>
      <c r="V30" s="23">
        <f t="shared" si="10"/>
        <v>0.17402267590448506</v>
      </c>
      <c r="W30" s="129">
        <v>523.18220834959027</v>
      </c>
      <c r="X30" s="23">
        <f t="shared" si="3"/>
        <v>0.15478763560638764</v>
      </c>
      <c r="Y30" s="138">
        <v>357.57939914163086</v>
      </c>
      <c r="Z30" s="79">
        <f t="shared" si="4"/>
        <v>0.10579272163953576</v>
      </c>
      <c r="AA30" s="5"/>
      <c r="AB30" s="36"/>
    </row>
    <row r="31" spans="1:28" x14ac:dyDescent="0.25">
      <c r="A31" s="9" t="str">
        <f>'10'!A31</f>
        <v>Benton Area SD</v>
      </c>
      <c r="B31" s="10" t="str">
        <f>'10'!B31</f>
        <v>Columbia</v>
      </c>
      <c r="C31" s="97">
        <f>'10'!C31</f>
        <v>100</v>
      </c>
      <c r="D31" s="97">
        <f>'10'!D31</f>
        <v>86</v>
      </c>
      <c r="E31" s="97">
        <f>'10'!E31</f>
        <v>186</v>
      </c>
      <c r="F31" s="136">
        <v>0</v>
      </c>
      <c r="G31" s="136">
        <v>0</v>
      </c>
      <c r="H31" s="136">
        <v>0</v>
      </c>
      <c r="I31" s="136">
        <v>0</v>
      </c>
      <c r="J31" s="136">
        <v>0</v>
      </c>
      <c r="K31" s="64">
        <f t="shared" si="5"/>
        <v>0</v>
      </c>
      <c r="L31" s="78">
        <f t="shared" si="6"/>
        <v>0</v>
      </c>
      <c r="M31" s="78">
        <f t="shared" si="7"/>
        <v>0</v>
      </c>
      <c r="N31" s="79"/>
      <c r="O31" s="137">
        <v>0</v>
      </c>
      <c r="P31" s="137">
        <v>0</v>
      </c>
      <c r="Q31" s="137">
        <v>0</v>
      </c>
      <c r="R31" s="129">
        <v>0</v>
      </c>
      <c r="S31" s="135">
        <v>0</v>
      </c>
      <c r="T31" s="159">
        <v>0</v>
      </c>
      <c r="U31" s="23"/>
      <c r="V31" s="23">
        <f t="shared" si="10"/>
        <v>0</v>
      </c>
      <c r="W31" s="129">
        <v>0</v>
      </c>
      <c r="X31" s="23">
        <f t="shared" si="3"/>
        <v>0</v>
      </c>
      <c r="Y31" s="138">
        <v>0</v>
      </c>
      <c r="Z31" s="79">
        <f t="shared" si="4"/>
        <v>0</v>
      </c>
    </row>
    <row r="32" spans="1:28" x14ac:dyDescent="0.25">
      <c r="A32" s="9" t="str">
        <f>'10'!A32</f>
        <v>Bentworth SD</v>
      </c>
      <c r="B32" s="10" t="str">
        <f>'10'!B32</f>
        <v>Washington</v>
      </c>
      <c r="C32" s="97">
        <f>'10'!C32</f>
        <v>229</v>
      </c>
      <c r="D32" s="97">
        <f>'10'!D32</f>
        <v>175</v>
      </c>
      <c r="E32" s="97">
        <f>'10'!E32</f>
        <v>404</v>
      </c>
      <c r="F32" s="136">
        <v>0</v>
      </c>
      <c r="G32" s="136">
        <v>1</v>
      </c>
      <c r="H32" s="136">
        <v>0</v>
      </c>
      <c r="I32" s="136">
        <v>0</v>
      </c>
      <c r="J32" s="136">
        <v>3</v>
      </c>
      <c r="K32" s="64">
        <f t="shared" si="5"/>
        <v>1</v>
      </c>
      <c r="L32" s="78">
        <f t="shared" si="6"/>
        <v>0</v>
      </c>
      <c r="M32" s="78">
        <f t="shared" si="7"/>
        <v>4</v>
      </c>
      <c r="N32" s="79">
        <f t="shared" si="8"/>
        <v>0.25</v>
      </c>
      <c r="O32" s="137">
        <v>15.258692628650904</v>
      </c>
      <c r="P32" s="137">
        <v>18.05980528511822</v>
      </c>
      <c r="Q32" s="137">
        <v>19.681502086230875</v>
      </c>
      <c r="R32" s="129">
        <v>39.605006954102919</v>
      </c>
      <c r="S32" s="135">
        <v>53</v>
      </c>
      <c r="T32" s="159">
        <v>0</v>
      </c>
      <c r="U32" s="23">
        <f t="shared" si="9"/>
        <v>0.4568965517241379</v>
      </c>
      <c r="V32" s="23">
        <f t="shared" si="10"/>
        <v>8.2471529489527531E-2</v>
      </c>
      <c r="W32" s="129">
        <v>33.318497913769122</v>
      </c>
      <c r="X32" s="23">
        <f t="shared" si="3"/>
        <v>8.2471529489527531E-2</v>
      </c>
      <c r="Y32" s="138">
        <v>0</v>
      </c>
      <c r="Z32" s="79">
        <f t="shared" si="4"/>
        <v>0</v>
      </c>
    </row>
    <row r="33" spans="1:26" x14ac:dyDescent="0.25">
      <c r="A33" s="9" t="str">
        <f>'10'!A33</f>
        <v>Berlin Brothersvalley SD</v>
      </c>
      <c r="B33" s="10" t="str">
        <f>'10'!B33</f>
        <v>Somerset</v>
      </c>
      <c r="C33" s="97">
        <f>'10'!C33</f>
        <v>128</v>
      </c>
      <c r="D33" s="97">
        <f>'10'!D33</f>
        <v>83</v>
      </c>
      <c r="E33" s="97">
        <f>'10'!E33</f>
        <v>211</v>
      </c>
      <c r="F33" s="136">
        <v>1</v>
      </c>
      <c r="G33" s="136">
        <v>0</v>
      </c>
      <c r="H33" s="136">
        <v>0</v>
      </c>
      <c r="I33" s="136">
        <v>0</v>
      </c>
      <c r="J33" s="136">
        <v>1</v>
      </c>
      <c r="K33" s="64">
        <f t="shared" si="5"/>
        <v>1</v>
      </c>
      <c r="L33" s="78">
        <f t="shared" si="6"/>
        <v>0</v>
      </c>
      <c r="M33" s="78">
        <f t="shared" si="7"/>
        <v>2</v>
      </c>
      <c r="N33" s="79">
        <f t="shared" si="8"/>
        <v>0.5</v>
      </c>
      <c r="O33" s="137">
        <v>14.948717948717949</v>
      </c>
      <c r="P33" s="137">
        <v>14.042735042735043</v>
      </c>
      <c r="Q33" s="137">
        <v>24.008547008547009</v>
      </c>
      <c r="R33" s="129">
        <v>2.7350427350427351</v>
      </c>
      <c r="S33" s="135">
        <v>0</v>
      </c>
      <c r="T33" s="159">
        <v>0</v>
      </c>
      <c r="U33" s="23">
        <f t="shared" si="9"/>
        <v>0.9137931034482758</v>
      </c>
      <c r="V33" s="23">
        <f t="shared" si="10"/>
        <v>0.13740025114432697</v>
      </c>
      <c r="W33" s="129">
        <v>0</v>
      </c>
      <c r="X33" s="23">
        <f t="shared" si="3"/>
        <v>0</v>
      </c>
      <c r="Y33" s="138">
        <v>0</v>
      </c>
      <c r="Z33" s="79">
        <f t="shared" si="4"/>
        <v>0</v>
      </c>
    </row>
    <row r="34" spans="1:26" x14ac:dyDescent="0.25">
      <c r="A34" s="9" t="str">
        <f>'10'!A34</f>
        <v>Bermudian Springs SD</v>
      </c>
      <c r="B34" s="10" t="str">
        <f>'10'!B34</f>
        <v>Adams</v>
      </c>
      <c r="C34" s="97">
        <f>'10'!C34</f>
        <v>347</v>
      </c>
      <c r="D34" s="97">
        <f>'10'!D34</f>
        <v>367</v>
      </c>
      <c r="E34" s="97">
        <f>'10'!E34</f>
        <v>714</v>
      </c>
      <c r="F34" s="136">
        <v>0</v>
      </c>
      <c r="G34" s="136">
        <v>2</v>
      </c>
      <c r="H34" s="136">
        <v>0</v>
      </c>
      <c r="I34" s="136">
        <v>0</v>
      </c>
      <c r="J34" s="136">
        <v>3</v>
      </c>
      <c r="K34" s="64">
        <f t="shared" si="5"/>
        <v>2</v>
      </c>
      <c r="L34" s="78">
        <f t="shared" si="6"/>
        <v>0</v>
      </c>
      <c r="M34" s="78">
        <f t="shared" si="7"/>
        <v>5</v>
      </c>
      <c r="N34" s="79">
        <f t="shared" si="8"/>
        <v>0.4</v>
      </c>
      <c r="O34" s="137">
        <v>32.144404332129959</v>
      </c>
      <c r="P34" s="137">
        <v>40.180505415162457</v>
      </c>
      <c r="Q34" s="137">
        <v>33.675090252707584</v>
      </c>
      <c r="R34" s="129">
        <v>10.234657039711191</v>
      </c>
      <c r="S34" s="135">
        <v>106</v>
      </c>
      <c r="T34" s="159">
        <v>0</v>
      </c>
      <c r="U34" s="23">
        <f t="shared" si="9"/>
        <v>0.87603305785123964</v>
      </c>
      <c r="V34" s="23">
        <f t="shared" si="10"/>
        <v>0.10129539180293057</v>
      </c>
      <c r="W34" s="129">
        <v>72.324909747292409</v>
      </c>
      <c r="X34" s="23">
        <f t="shared" si="3"/>
        <v>0.10129539180293054</v>
      </c>
      <c r="Y34" s="138">
        <v>0</v>
      </c>
      <c r="Z34" s="79">
        <f t="shared" si="4"/>
        <v>0</v>
      </c>
    </row>
    <row r="35" spans="1:26" x14ac:dyDescent="0.25">
      <c r="A35" s="9" t="str">
        <f>'10'!A35</f>
        <v>Berwick Area SD</v>
      </c>
      <c r="B35" s="10" t="str">
        <f>'10'!B35</f>
        <v>Columbia</v>
      </c>
      <c r="C35" s="97">
        <f>'10'!C35</f>
        <v>668</v>
      </c>
      <c r="D35" s="97">
        <f>'10'!D35</f>
        <v>405</v>
      </c>
      <c r="E35" s="97">
        <f>'10'!E35</f>
        <v>1073</v>
      </c>
      <c r="F35" s="136">
        <v>2</v>
      </c>
      <c r="G35" s="136">
        <v>0</v>
      </c>
      <c r="H35" s="136">
        <v>0</v>
      </c>
      <c r="I35" s="136">
        <v>0</v>
      </c>
      <c r="J35" s="136">
        <v>6</v>
      </c>
      <c r="K35" s="64">
        <f t="shared" si="5"/>
        <v>2</v>
      </c>
      <c r="L35" s="78">
        <f t="shared" si="6"/>
        <v>0</v>
      </c>
      <c r="M35" s="78">
        <f t="shared" si="7"/>
        <v>8</v>
      </c>
      <c r="N35" s="79">
        <f t="shared" si="8"/>
        <v>0.25</v>
      </c>
      <c r="O35" s="137">
        <v>24.84375</v>
      </c>
      <c r="P35" s="137">
        <v>27.7421875</v>
      </c>
      <c r="Q35" s="137">
        <v>53.4140625</v>
      </c>
      <c r="R35" s="129">
        <v>92.2734375</v>
      </c>
      <c r="S35" s="135">
        <v>0</v>
      </c>
      <c r="T35" s="159">
        <v>0</v>
      </c>
      <c r="U35" s="23">
        <f t="shared" si="9"/>
        <v>0.36301369863013699</v>
      </c>
      <c r="V35" s="23">
        <f t="shared" si="10"/>
        <v>4.9008329450139797E-2</v>
      </c>
      <c r="W35" s="129">
        <v>0</v>
      </c>
      <c r="X35" s="23">
        <f t="shared" si="3"/>
        <v>0</v>
      </c>
      <c r="Y35" s="138">
        <v>0</v>
      </c>
      <c r="Z35" s="79">
        <f t="shared" si="4"/>
        <v>0</v>
      </c>
    </row>
    <row r="36" spans="1:26" x14ac:dyDescent="0.25">
      <c r="A36" s="9" t="str">
        <f>'10'!A36</f>
        <v>Bethel Park SD</v>
      </c>
      <c r="B36" s="10" t="str">
        <f>'10'!B36</f>
        <v>Allegheny</v>
      </c>
      <c r="C36" s="97">
        <f>'10'!C36</f>
        <v>825</v>
      </c>
      <c r="D36" s="97">
        <f>'10'!D36</f>
        <v>657</v>
      </c>
      <c r="E36" s="97">
        <f>'10'!E36</f>
        <v>1482</v>
      </c>
      <c r="F36" s="136">
        <v>6</v>
      </c>
      <c r="G36" s="136">
        <v>2</v>
      </c>
      <c r="H36" s="136">
        <v>0</v>
      </c>
      <c r="I36" s="136">
        <v>3</v>
      </c>
      <c r="J36" s="136">
        <v>4</v>
      </c>
      <c r="K36" s="64">
        <f t="shared" si="5"/>
        <v>11</v>
      </c>
      <c r="L36" s="78">
        <f t="shared" si="6"/>
        <v>3</v>
      </c>
      <c r="M36" s="78">
        <f t="shared" si="7"/>
        <v>15</v>
      </c>
      <c r="N36" s="79">
        <f t="shared" si="8"/>
        <v>0.73333333333333328</v>
      </c>
      <c r="O36" s="137">
        <v>161.24676891263141</v>
      </c>
      <c r="P36" s="137">
        <v>188.44390832328108</v>
      </c>
      <c r="Q36" s="137">
        <v>185.30932276408754</v>
      </c>
      <c r="R36" s="129">
        <v>79.742546958469759</v>
      </c>
      <c r="S36" s="135">
        <v>217</v>
      </c>
      <c r="T36" s="159">
        <v>111</v>
      </c>
      <c r="U36" s="23">
        <f t="shared" si="9"/>
        <v>0.81430745814307459</v>
      </c>
      <c r="V36" s="23">
        <f t="shared" si="10"/>
        <v>0.23595862161667511</v>
      </c>
      <c r="W36" s="129">
        <v>141.83715319662244</v>
      </c>
      <c r="X36" s="23">
        <f t="shared" si="3"/>
        <v>9.5706581104333624E-2</v>
      </c>
      <c r="Y36" s="138">
        <v>72.552645183525769</v>
      </c>
      <c r="Z36" s="79">
        <f t="shared" si="4"/>
        <v>4.8955900933553148E-2</v>
      </c>
    </row>
    <row r="37" spans="1:26" x14ac:dyDescent="0.25">
      <c r="A37" s="9" t="str">
        <f>'10'!A37</f>
        <v>Bethlehem Area SD</v>
      </c>
      <c r="B37" s="10" t="str">
        <f>'10'!B37</f>
        <v>Northampton</v>
      </c>
      <c r="C37" s="97">
        <f>'10'!C37</f>
        <v>3698</v>
      </c>
      <c r="D37" s="97">
        <f>'10'!D37</f>
        <v>2244</v>
      </c>
      <c r="E37" s="97">
        <f>'10'!E37</f>
        <v>5942</v>
      </c>
      <c r="F37" s="136">
        <v>13</v>
      </c>
      <c r="G37" s="136">
        <v>7</v>
      </c>
      <c r="H37" s="136">
        <v>11</v>
      </c>
      <c r="I37" s="136">
        <v>6</v>
      </c>
      <c r="J37" s="136">
        <v>24</v>
      </c>
      <c r="K37" s="64">
        <f t="shared" si="5"/>
        <v>37</v>
      </c>
      <c r="L37" s="78">
        <f t="shared" si="6"/>
        <v>17</v>
      </c>
      <c r="M37" s="78">
        <f t="shared" si="7"/>
        <v>61</v>
      </c>
      <c r="N37" s="79">
        <f t="shared" si="8"/>
        <v>0.60655737704918034</v>
      </c>
      <c r="O37" s="137">
        <v>393.93548387096774</v>
      </c>
      <c r="P37" s="137">
        <v>606.93548387096769</v>
      </c>
      <c r="Q37" s="137">
        <v>774.12903225806451</v>
      </c>
      <c r="R37" s="129">
        <v>477.03483870967739</v>
      </c>
      <c r="S37" s="135">
        <v>1182</v>
      </c>
      <c r="T37" s="159">
        <v>859</v>
      </c>
      <c r="U37" s="23">
        <f t="shared" si="9"/>
        <v>0.67722243418542538</v>
      </c>
      <c r="V37" s="23">
        <f t="shared" si="10"/>
        <v>0.16844008208379929</v>
      </c>
      <c r="W37" s="129">
        <v>666.49548387096775</v>
      </c>
      <c r="X37" s="23">
        <f t="shared" si="3"/>
        <v>0.1121668602946765</v>
      </c>
      <c r="Y37" s="138">
        <v>484.36516129032253</v>
      </c>
      <c r="Z37" s="79">
        <f t="shared" si="4"/>
        <v>8.1515510146469627E-2</v>
      </c>
    </row>
    <row r="38" spans="1:26" x14ac:dyDescent="0.25">
      <c r="A38" s="9" t="str">
        <f>'10'!A38</f>
        <v>Bethlehem-Center SD</v>
      </c>
      <c r="B38" s="10" t="str">
        <f>'10'!B38</f>
        <v>Washington</v>
      </c>
      <c r="C38" s="97">
        <f>'10'!C38</f>
        <v>239</v>
      </c>
      <c r="D38" s="97">
        <f>'10'!D38</f>
        <v>202</v>
      </c>
      <c r="E38" s="97">
        <f>'10'!E38</f>
        <v>441</v>
      </c>
      <c r="F38" s="136">
        <v>0</v>
      </c>
      <c r="G38" s="136">
        <v>0</v>
      </c>
      <c r="H38" s="136">
        <v>0</v>
      </c>
      <c r="I38" s="136">
        <v>0</v>
      </c>
      <c r="J38" s="136">
        <v>3</v>
      </c>
      <c r="K38" s="64">
        <f t="shared" si="5"/>
        <v>0</v>
      </c>
      <c r="L38" s="78">
        <f t="shared" si="6"/>
        <v>0</v>
      </c>
      <c r="M38" s="78">
        <f t="shared" si="7"/>
        <v>3</v>
      </c>
      <c r="N38" s="79">
        <f t="shared" si="8"/>
        <v>0</v>
      </c>
      <c r="O38" s="137">
        <v>0</v>
      </c>
      <c r="P38" s="137">
        <v>0</v>
      </c>
      <c r="Q38" s="137">
        <v>0</v>
      </c>
      <c r="R38" s="129">
        <v>99.955493741307379</v>
      </c>
      <c r="S38" s="135">
        <v>0</v>
      </c>
      <c r="T38" s="159">
        <v>0</v>
      </c>
      <c r="U38" s="23">
        <f t="shared" si="9"/>
        <v>0</v>
      </c>
      <c r="V38" s="23">
        <f t="shared" si="10"/>
        <v>0</v>
      </c>
      <c r="W38" s="129">
        <v>0</v>
      </c>
      <c r="X38" s="23">
        <f t="shared" si="3"/>
        <v>0</v>
      </c>
      <c r="Y38" s="138">
        <v>0</v>
      </c>
      <c r="Z38" s="79">
        <f t="shared" si="4"/>
        <v>0</v>
      </c>
    </row>
    <row r="39" spans="1:26" x14ac:dyDescent="0.25">
      <c r="A39" s="9" t="str">
        <f>'10'!A39</f>
        <v>Big Beaver Falls Area SD</v>
      </c>
      <c r="B39" s="10" t="str">
        <f>'10'!B39</f>
        <v>Beaver</v>
      </c>
      <c r="C39" s="97">
        <f>'10'!C39</f>
        <v>433</v>
      </c>
      <c r="D39" s="97">
        <f>'10'!D39</f>
        <v>454</v>
      </c>
      <c r="E39" s="97">
        <f>'10'!E39</f>
        <v>887</v>
      </c>
      <c r="F39" s="136">
        <v>0</v>
      </c>
      <c r="G39" s="136">
        <v>1</v>
      </c>
      <c r="H39" s="136">
        <v>1</v>
      </c>
      <c r="I39" s="136">
        <v>0</v>
      </c>
      <c r="J39" s="136">
        <v>3</v>
      </c>
      <c r="K39" s="64">
        <f t="shared" si="5"/>
        <v>2</v>
      </c>
      <c r="L39" s="78">
        <f t="shared" si="6"/>
        <v>1</v>
      </c>
      <c r="M39" s="78">
        <f t="shared" si="7"/>
        <v>5</v>
      </c>
      <c r="N39" s="79">
        <f t="shared" si="8"/>
        <v>0.4</v>
      </c>
      <c r="O39" s="137">
        <v>29.041095890410958</v>
      </c>
      <c r="P39" s="137">
        <v>37.108066971080667</v>
      </c>
      <c r="Q39" s="137">
        <v>39.850837138508368</v>
      </c>
      <c r="R39" s="129">
        <v>9.360730593607304</v>
      </c>
      <c r="S39" s="135">
        <v>106</v>
      </c>
      <c r="T39" s="159">
        <v>53</v>
      </c>
      <c r="U39" s="23">
        <f t="shared" si="9"/>
        <v>0.87603305785123975</v>
      </c>
      <c r="V39" s="23">
        <f t="shared" si="10"/>
        <v>7.4576282820170939E-2</v>
      </c>
      <c r="W39" s="129">
        <v>66.149162861491618</v>
      </c>
      <c r="X39" s="23">
        <f t="shared" si="3"/>
        <v>7.4576282820170939E-2</v>
      </c>
      <c r="Y39" s="138">
        <v>33.074581430745809</v>
      </c>
      <c r="Z39" s="79">
        <f t="shared" si="4"/>
        <v>3.7288141410085469E-2</v>
      </c>
    </row>
    <row r="40" spans="1:26" x14ac:dyDescent="0.25">
      <c r="A40" s="9" t="str">
        <f>'10'!A40</f>
        <v>Big Spring SD</v>
      </c>
      <c r="B40" s="10" t="str">
        <f>'10'!B40</f>
        <v>Cumberland</v>
      </c>
      <c r="C40" s="97">
        <f>'10'!C40</f>
        <v>788</v>
      </c>
      <c r="D40" s="97">
        <f>'10'!D40</f>
        <v>537</v>
      </c>
      <c r="E40" s="97">
        <f>'10'!E40</f>
        <v>1325</v>
      </c>
      <c r="F40" s="136">
        <v>0</v>
      </c>
      <c r="G40" s="136">
        <v>0</v>
      </c>
      <c r="H40" s="136">
        <v>1</v>
      </c>
      <c r="I40" s="136">
        <v>0</v>
      </c>
      <c r="J40" s="136">
        <v>7</v>
      </c>
      <c r="K40" s="64">
        <f t="shared" si="5"/>
        <v>1</v>
      </c>
      <c r="L40" s="78">
        <f t="shared" si="6"/>
        <v>1</v>
      </c>
      <c r="M40" s="78">
        <f t="shared" si="7"/>
        <v>8</v>
      </c>
      <c r="N40" s="79">
        <f t="shared" si="8"/>
        <v>0.125</v>
      </c>
      <c r="O40" s="137">
        <v>16.034277198211626</v>
      </c>
      <c r="P40" s="137">
        <v>21.326378539493295</v>
      </c>
      <c r="Q40" s="137">
        <v>15.639344262295081</v>
      </c>
      <c r="R40" s="129">
        <v>92.344262295081961</v>
      </c>
      <c r="S40" s="135">
        <v>53</v>
      </c>
      <c r="T40" s="159">
        <v>53</v>
      </c>
      <c r="U40" s="23">
        <f t="shared" si="9"/>
        <v>0.28804347826086957</v>
      </c>
      <c r="V40" s="23">
        <f t="shared" si="10"/>
        <v>2.8196721311475409E-2</v>
      </c>
      <c r="W40" s="129">
        <v>37.360655737704917</v>
      </c>
      <c r="X40" s="23">
        <f t="shared" si="3"/>
        <v>2.8196721311475409E-2</v>
      </c>
      <c r="Y40" s="138">
        <v>37.360655737704917</v>
      </c>
      <c r="Z40" s="79">
        <f t="shared" si="4"/>
        <v>2.8196721311475409E-2</v>
      </c>
    </row>
    <row r="41" spans="1:26" x14ac:dyDescent="0.25">
      <c r="A41" s="9" t="str">
        <f>'10'!A41</f>
        <v>Blackhawk SD</v>
      </c>
      <c r="B41" s="10" t="str">
        <f>'10'!B41</f>
        <v>Beaver</v>
      </c>
      <c r="C41" s="97">
        <f>'10'!C41</f>
        <v>469</v>
      </c>
      <c r="D41" s="97">
        <f>'10'!D41</f>
        <v>279</v>
      </c>
      <c r="E41" s="97">
        <f>'10'!E41</f>
        <v>748</v>
      </c>
      <c r="F41" s="136">
        <v>0</v>
      </c>
      <c r="G41" s="136">
        <v>2</v>
      </c>
      <c r="H41" s="136">
        <v>1</v>
      </c>
      <c r="I41" s="136">
        <v>0</v>
      </c>
      <c r="J41" s="136">
        <v>1</v>
      </c>
      <c r="K41" s="64">
        <f t="shared" si="5"/>
        <v>3</v>
      </c>
      <c r="L41" s="78">
        <f t="shared" si="6"/>
        <v>1</v>
      </c>
      <c r="M41" s="78">
        <f t="shared" si="7"/>
        <v>4</v>
      </c>
      <c r="N41" s="79">
        <f t="shared" si="8"/>
        <v>0.75</v>
      </c>
      <c r="O41" s="137">
        <v>43.561643835616437</v>
      </c>
      <c r="P41" s="137">
        <v>55.662100456621005</v>
      </c>
      <c r="Q41" s="137">
        <v>59.776255707762552</v>
      </c>
      <c r="R41" s="129">
        <v>3.1202435312024352</v>
      </c>
      <c r="S41" s="135">
        <v>159</v>
      </c>
      <c r="T41" s="159">
        <v>53</v>
      </c>
      <c r="U41" s="23">
        <f t="shared" si="9"/>
        <v>0.96951219512195119</v>
      </c>
      <c r="V41" s="23">
        <f t="shared" si="10"/>
        <v>0.13265206456181475</v>
      </c>
      <c r="W41" s="129">
        <v>99.223744292237441</v>
      </c>
      <c r="X41" s="23">
        <f t="shared" si="3"/>
        <v>0.13265206456181475</v>
      </c>
      <c r="Y41" s="138">
        <v>33.074581430745809</v>
      </c>
      <c r="Z41" s="79">
        <f t="shared" si="4"/>
        <v>4.4217354853938247E-2</v>
      </c>
    </row>
    <row r="42" spans="1:26" x14ac:dyDescent="0.25">
      <c r="A42" s="9" t="str">
        <f>'10'!A42</f>
        <v>Blacklick Valley SD</v>
      </c>
      <c r="B42" s="10" t="str">
        <f>'10'!B42</f>
        <v>Cambria</v>
      </c>
      <c r="C42" s="97">
        <f>'10'!C42</f>
        <v>206</v>
      </c>
      <c r="D42" s="97">
        <f>'10'!D42</f>
        <v>114</v>
      </c>
      <c r="E42" s="97">
        <f>'10'!E42</f>
        <v>320</v>
      </c>
      <c r="F42" s="136">
        <v>1</v>
      </c>
      <c r="G42" s="136">
        <v>0</v>
      </c>
      <c r="H42" s="136">
        <v>1</v>
      </c>
      <c r="I42" s="136">
        <v>0</v>
      </c>
      <c r="J42" s="136">
        <v>4</v>
      </c>
      <c r="K42" s="64">
        <f t="shared" si="5"/>
        <v>2</v>
      </c>
      <c r="L42" s="78">
        <f t="shared" si="6"/>
        <v>1</v>
      </c>
      <c r="M42" s="78">
        <f t="shared" si="7"/>
        <v>6</v>
      </c>
      <c r="N42" s="79">
        <f t="shared" si="8"/>
        <v>0.33333333333333331</v>
      </c>
      <c r="O42" s="137">
        <v>7.0926640926640934</v>
      </c>
      <c r="P42" s="137">
        <v>7.4749034749034742</v>
      </c>
      <c r="Q42" s="137">
        <v>7.4324324324324325</v>
      </c>
      <c r="R42" s="129">
        <v>25.162162162162161</v>
      </c>
      <c r="S42" s="135">
        <v>11</v>
      </c>
      <c r="T42" s="159">
        <v>11</v>
      </c>
      <c r="U42" s="23">
        <f t="shared" si="9"/>
        <v>0.3666666666666667</v>
      </c>
      <c r="V42" s="23">
        <f t="shared" si="10"/>
        <v>4.5523648648648649E-2</v>
      </c>
      <c r="W42" s="129">
        <v>7.2837837837837842</v>
      </c>
      <c r="X42" s="23">
        <f t="shared" si="3"/>
        <v>2.2761824324324324E-2</v>
      </c>
      <c r="Y42" s="138">
        <v>7.2837837837837842</v>
      </c>
      <c r="Z42" s="79">
        <f t="shared" si="4"/>
        <v>2.2761824324324324E-2</v>
      </c>
    </row>
    <row r="43" spans="1:26" x14ac:dyDescent="0.25">
      <c r="A43" s="9" t="str">
        <f>'10'!A43</f>
        <v>Blairsville-Saltsburg SD</v>
      </c>
      <c r="B43" s="10" t="str">
        <f>'10'!B43</f>
        <v>Indiana</v>
      </c>
      <c r="C43" s="97">
        <f>'10'!C43</f>
        <v>452</v>
      </c>
      <c r="D43" s="97">
        <f>'10'!D43</f>
        <v>319</v>
      </c>
      <c r="E43" s="97">
        <f>'10'!E43</f>
        <v>771</v>
      </c>
      <c r="F43" s="136">
        <v>0</v>
      </c>
      <c r="G43" s="136">
        <v>1</v>
      </c>
      <c r="H43" s="136">
        <v>0</v>
      </c>
      <c r="I43" s="136">
        <v>1</v>
      </c>
      <c r="J43" s="136">
        <v>4</v>
      </c>
      <c r="K43" s="64">
        <f t="shared" si="5"/>
        <v>2</v>
      </c>
      <c r="L43" s="78">
        <f t="shared" si="6"/>
        <v>1</v>
      </c>
      <c r="M43" s="78">
        <f t="shared" si="7"/>
        <v>6</v>
      </c>
      <c r="N43" s="79">
        <f t="shared" si="8"/>
        <v>0.33333333333333331</v>
      </c>
      <c r="O43" s="137">
        <v>18.938775510204081</v>
      </c>
      <c r="P43" s="137">
        <v>21.877551020408163</v>
      </c>
      <c r="Q43" s="137">
        <v>23.183673469387756</v>
      </c>
      <c r="R43" s="129">
        <v>12.755102040816325</v>
      </c>
      <c r="S43" s="135">
        <v>64</v>
      </c>
      <c r="T43" s="159">
        <v>53</v>
      </c>
      <c r="U43" s="23">
        <f t="shared" si="9"/>
        <v>0.76190476190476186</v>
      </c>
      <c r="V43" s="23">
        <f t="shared" si="10"/>
        <v>5.293946372323248E-2</v>
      </c>
      <c r="W43" s="129">
        <v>40.816326530612244</v>
      </c>
      <c r="X43" s="23">
        <f t="shared" si="3"/>
        <v>5.293946372323248E-2</v>
      </c>
      <c r="Y43" s="138">
        <v>33.801020408163268</v>
      </c>
      <c r="Z43" s="79">
        <f t="shared" si="4"/>
        <v>4.3840493395801906E-2</v>
      </c>
    </row>
    <row r="44" spans="1:26" x14ac:dyDescent="0.25">
      <c r="A44" s="9" t="str">
        <f>'10'!A44</f>
        <v>Bloomsburg Area SD</v>
      </c>
      <c r="B44" s="10" t="str">
        <f>'10'!B44</f>
        <v>Columbia</v>
      </c>
      <c r="C44" s="97">
        <f>'10'!C44</f>
        <v>620</v>
      </c>
      <c r="D44" s="97">
        <f>'10'!D44</f>
        <v>269</v>
      </c>
      <c r="E44" s="97">
        <f>'10'!E44</f>
        <v>889</v>
      </c>
      <c r="F44" s="136">
        <v>1</v>
      </c>
      <c r="G44" s="136">
        <v>6</v>
      </c>
      <c r="H44" s="136">
        <v>0</v>
      </c>
      <c r="I44" s="136">
        <v>2</v>
      </c>
      <c r="J44" s="136">
        <v>4</v>
      </c>
      <c r="K44" s="64">
        <f t="shared" si="5"/>
        <v>9</v>
      </c>
      <c r="L44" s="78">
        <f t="shared" si="6"/>
        <v>2</v>
      </c>
      <c r="M44" s="78">
        <f t="shared" si="7"/>
        <v>13</v>
      </c>
      <c r="N44" s="79">
        <f t="shared" si="8"/>
        <v>0.69230769230769229</v>
      </c>
      <c r="O44" s="137">
        <v>92.109375</v>
      </c>
      <c r="P44" s="137">
        <v>102.85546875</v>
      </c>
      <c r="Q44" s="137">
        <v>198.03515625</v>
      </c>
      <c r="R44" s="129">
        <v>33.734375</v>
      </c>
      <c r="S44" s="135">
        <v>340</v>
      </c>
      <c r="T44" s="159">
        <v>106</v>
      </c>
      <c r="U44" s="23">
        <f t="shared" si="9"/>
        <v>0.85249457700650755</v>
      </c>
      <c r="V44" s="23">
        <f t="shared" si="10"/>
        <v>0.21930803571428573</v>
      </c>
      <c r="W44" s="129">
        <v>168.671875</v>
      </c>
      <c r="X44" s="23">
        <f t="shared" si="3"/>
        <v>0.18973214285714285</v>
      </c>
      <c r="Y44" s="138">
        <v>52.5859375</v>
      </c>
      <c r="Z44" s="79">
        <f t="shared" si="4"/>
        <v>5.9151785714285712E-2</v>
      </c>
    </row>
    <row r="45" spans="1:26" x14ac:dyDescent="0.25">
      <c r="A45" s="9" t="str">
        <f>'10'!A45</f>
        <v>Blue Mountain SD</v>
      </c>
      <c r="B45" s="10" t="str">
        <f>'10'!B45</f>
        <v>Schuylkill</v>
      </c>
      <c r="C45" s="97">
        <f>'10'!C45</f>
        <v>452</v>
      </c>
      <c r="D45" s="97">
        <f>'10'!D45</f>
        <v>458</v>
      </c>
      <c r="E45" s="97">
        <f>'10'!E45</f>
        <v>910</v>
      </c>
      <c r="F45" s="136">
        <v>1</v>
      </c>
      <c r="G45" s="136">
        <v>0</v>
      </c>
      <c r="H45" s="136">
        <v>0</v>
      </c>
      <c r="I45" s="136">
        <v>1</v>
      </c>
      <c r="J45" s="136">
        <v>8</v>
      </c>
      <c r="K45" s="64">
        <f t="shared" si="5"/>
        <v>2</v>
      </c>
      <c r="L45" s="78">
        <f t="shared" si="6"/>
        <v>1</v>
      </c>
      <c r="M45" s="78">
        <f t="shared" si="7"/>
        <v>10</v>
      </c>
      <c r="N45" s="79">
        <f t="shared" si="8"/>
        <v>0.2</v>
      </c>
      <c r="O45" s="137">
        <v>14.341818181818182</v>
      </c>
      <c r="P45" s="137">
        <v>23.621818181818181</v>
      </c>
      <c r="Q45" s="137">
        <v>20.036363636363635</v>
      </c>
      <c r="R45" s="129">
        <v>218.61818181818182</v>
      </c>
      <c r="S45" s="135">
        <v>5</v>
      </c>
      <c r="T45" s="159">
        <v>5</v>
      </c>
      <c r="U45" s="23">
        <f t="shared" si="9"/>
        <v>0.14795918367346939</v>
      </c>
      <c r="V45" s="23">
        <f t="shared" si="10"/>
        <v>4.1718281718281715E-2</v>
      </c>
      <c r="W45" s="129">
        <v>3.2727272727272725</v>
      </c>
      <c r="X45" s="23">
        <f t="shared" si="3"/>
        <v>3.596403596403596E-3</v>
      </c>
      <c r="Y45" s="138">
        <v>3.2727272727272725</v>
      </c>
      <c r="Z45" s="79">
        <f t="shared" si="4"/>
        <v>3.596403596403596E-3</v>
      </c>
    </row>
    <row r="46" spans="1:26" x14ac:dyDescent="0.25">
      <c r="A46" s="9" t="str">
        <f>'10'!A46</f>
        <v>Blue Ridge SD</v>
      </c>
      <c r="B46" s="10" t="str">
        <f>'10'!B46</f>
        <v>Susquehanna</v>
      </c>
      <c r="C46" s="97">
        <f>'10'!C46</f>
        <v>257</v>
      </c>
      <c r="D46" s="97">
        <f>'10'!D46</f>
        <v>106</v>
      </c>
      <c r="E46" s="97">
        <f>'10'!E46</f>
        <v>363</v>
      </c>
      <c r="F46" s="136">
        <v>0</v>
      </c>
      <c r="G46" s="136">
        <v>1</v>
      </c>
      <c r="H46" s="136">
        <v>0</v>
      </c>
      <c r="I46" s="136">
        <v>1</v>
      </c>
      <c r="J46" s="136">
        <v>1</v>
      </c>
      <c r="K46" s="64">
        <f t="shared" si="5"/>
        <v>2</v>
      </c>
      <c r="L46" s="78">
        <f t="shared" si="6"/>
        <v>1</v>
      </c>
      <c r="M46" s="78">
        <f t="shared" si="7"/>
        <v>3</v>
      </c>
      <c r="N46" s="79">
        <f t="shared" si="8"/>
        <v>0.66666666666666663</v>
      </c>
      <c r="O46" s="137">
        <v>27.589041095890408</v>
      </c>
      <c r="P46" s="137">
        <v>40.657534246575338</v>
      </c>
      <c r="Q46" s="137">
        <v>37.753424657534246</v>
      </c>
      <c r="R46" s="129">
        <v>3.2191780821917808</v>
      </c>
      <c r="S46" s="135">
        <v>106</v>
      </c>
      <c r="T46" s="159">
        <v>53</v>
      </c>
      <c r="U46" s="23">
        <f t="shared" si="9"/>
        <v>0.95495495495495508</v>
      </c>
      <c r="V46" s="23">
        <f t="shared" si="10"/>
        <v>0.18800709460734366</v>
      </c>
      <c r="W46" s="129">
        <v>68.246575342465746</v>
      </c>
      <c r="X46" s="23">
        <f t="shared" si="3"/>
        <v>0.18800709460734366</v>
      </c>
      <c r="Y46" s="138">
        <v>34.123287671232873</v>
      </c>
      <c r="Z46" s="79">
        <f t="shared" si="4"/>
        <v>9.4003547303671831E-2</v>
      </c>
    </row>
    <row r="47" spans="1:26" x14ac:dyDescent="0.25">
      <c r="A47" s="9" t="str">
        <f>'10'!A47</f>
        <v>Boyertown Area SD</v>
      </c>
      <c r="B47" s="10" t="str">
        <f>'10'!B47</f>
        <v>Berks</v>
      </c>
      <c r="C47" s="97">
        <f>'10'!C47</f>
        <v>1489</v>
      </c>
      <c r="D47" s="97">
        <f>'10'!D47</f>
        <v>879</v>
      </c>
      <c r="E47" s="97">
        <f>'10'!E47</f>
        <v>2368</v>
      </c>
      <c r="F47" s="136">
        <v>1</v>
      </c>
      <c r="G47" s="136">
        <v>5</v>
      </c>
      <c r="H47" s="136">
        <v>7</v>
      </c>
      <c r="I47" s="136">
        <v>3</v>
      </c>
      <c r="J47" s="136">
        <v>2</v>
      </c>
      <c r="K47" s="64">
        <f t="shared" si="5"/>
        <v>16</v>
      </c>
      <c r="L47" s="78">
        <f t="shared" si="6"/>
        <v>10</v>
      </c>
      <c r="M47" s="78">
        <f t="shared" si="7"/>
        <v>18</v>
      </c>
      <c r="N47" s="79">
        <f t="shared" si="8"/>
        <v>0.88888888888888884</v>
      </c>
      <c r="O47" s="137">
        <v>212.97126197417742</v>
      </c>
      <c r="P47" s="137">
        <v>274.77884214910455</v>
      </c>
      <c r="Q47" s="137">
        <v>360.24989587671803</v>
      </c>
      <c r="R47" s="129">
        <v>60.968763015410246</v>
      </c>
      <c r="S47" s="135">
        <v>795</v>
      </c>
      <c r="T47" s="159">
        <v>530</v>
      </c>
      <c r="U47" s="23">
        <f t="shared" si="9"/>
        <v>0.88888888888888895</v>
      </c>
      <c r="V47" s="23">
        <f t="shared" si="10"/>
        <v>0.20597555072773732</v>
      </c>
      <c r="W47" s="129">
        <v>457.26572261557681</v>
      </c>
      <c r="X47" s="23">
        <f t="shared" si="3"/>
        <v>0.19310207880725372</v>
      </c>
      <c r="Y47" s="138">
        <v>304.8438150770512</v>
      </c>
      <c r="Z47" s="79">
        <f t="shared" si="4"/>
        <v>0.12873471920483581</v>
      </c>
    </row>
    <row r="48" spans="1:26" x14ac:dyDescent="0.25">
      <c r="A48" s="9" t="str">
        <f>'10'!A48</f>
        <v>Bradford Area SD</v>
      </c>
      <c r="B48" s="10" t="str">
        <f>'10'!B48</f>
        <v>McKean</v>
      </c>
      <c r="C48" s="97">
        <f>'10'!C48</f>
        <v>606</v>
      </c>
      <c r="D48" s="97">
        <f>'10'!D48</f>
        <v>493</v>
      </c>
      <c r="E48" s="97">
        <f>'10'!E48</f>
        <v>1099</v>
      </c>
      <c r="F48" s="136">
        <v>3</v>
      </c>
      <c r="G48" s="136">
        <v>4</v>
      </c>
      <c r="H48" s="136">
        <v>1</v>
      </c>
      <c r="I48" s="136">
        <v>0</v>
      </c>
      <c r="J48" s="136">
        <v>4</v>
      </c>
      <c r="K48" s="64">
        <f t="shared" si="5"/>
        <v>8</v>
      </c>
      <c r="L48" s="78">
        <f t="shared" si="6"/>
        <v>1</v>
      </c>
      <c r="M48" s="78">
        <f t="shared" si="7"/>
        <v>12</v>
      </c>
      <c r="N48" s="79">
        <f t="shared" si="8"/>
        <v>0.66666666666666663</v>
      </c>
      <c r="O48" s="137">
        <v>101.44680851063829</v>
      </c>
      <c r="P48" s="137">
        <v>88.7659574468085</v>
      </c>
      <c r="Q48" s="137">
        <v>107.78723404255319</v>
      </c>
      <c r="R48" s="129">
        <v>12.76595744680851</v>
      </c>
      <c r="S48" s="135">
        <v>181</v>
      </c>
      <c r="T48" s="159">
        <v>53</v>
      </c>
      <c r="U48" s="23">
        <f t="shared" si="9"/>
        <v>0.93710691823899372</v>
      </c>
      <c r="V48" s="23">
        <f t="shared" si="10"/>
        <v>0.17307803999767676</v>
      </c>
      <c r="W48" s="129">
        <v>115.53191489361703</v>
      </c>
      <c r="X48" s="23">
        <f t="shared" si="3"/>
        <v>0.10512458134087081</v>
      </c>
      <c r="Y48" s="138">
        <v>33.829787234042556</v>
      </c>
      <c r="Z48" s="79">
        <f t="shared" si="4"/>
        <v>3.078233597274118E-2</v>
      </c>
    </row>
    <row r="49" spans="1:26" x14ac:dyDescent="0.25">
      <c r="A49" s="9" t="str">
        <f>'10'!A49</f>
        <v>Brandywine Heights Area SD</v>
      </c>
      <c r="B49" s="10" t="str">
        <f>'10'!B49</f>
        <v>Berks</v>
      </c>
      <c r="C49" s="97">
        <f>'10'!C49</f>
        <v>335</v>
      </c>
      <c r="D49" s="97">
        <f>'10'!D49</f>
        <v>255</v>
      </c>
      <c r="E49" s="97">
        <f>'10'!E49</f>
        <v>590</v>
      </c>
      <c r="F49" s="136">
        <v>0</v>
      </c>
      <c r="G49" s="136">
        <v>0</v>
      </c>
      <c r="H49" s="136">
        <v>0</v>
      </c>
      <c r="I49" s="136">
        <v>1</v>
      </c>
      <c r="J49" s="136">
        <v>2</v>
      </c>
      <c r="K49" s="64">
        <f t="shared" si="5"/>
        <v>1</v>
      </c>
      <c r="L49" s="78">
        <f t="shared" si="6"/>
        <v>1</v>
      </c>
      <c r="M49" s="78">
        <f t="shared" si="7"/>
        <v>3</v>
      </c>
      <c r="N49" s="79">
        <f t="shared" si="8"/>
        <v>0.33333333333333331</v>
      </c>
      <c r="O49" s="137">
        <v>13.310703873386089</v>
      </c>
      <c r="P49" s="137">
        <v>17.173677634319034</v>
      </c>
      <c r="Q49" s="137">
        <v>22.515618492294877</v>
      </c>
      <c r="R49" s="129">
        <v>60.968763015410246</v>
      </c>
      <c r="S49" s="135">
        <v>53</v>
      </c>
      <c r="T49" s="159">
        <v>53</v>
      </c>
      <c r="U49" s="23">
        <f t="shared" si="9"/>
        <v>0.33333333333333331</v>
      </c>
      <c r="V49" s="23">
        <f t="shared" si="10"/>
        <v>5.1668443233398517E-2</v>
      </c>
      <c r="W49" s="129">
        <v>30.484381507705123</v>
      </c>
      <c r="X49" s="23">
        <f t="shared" si="3"/>
        <v>5.1668443233398517E-2</v>
      </c>
      <c r="Y49" s="138">
        <v>30.484381507705123</v>
      </c>
      <c r="Z49" s="79">
        <f t="shared" si="4"/>
        <v>5.1668443233398517E-2</v>
      </c>
    </row>
    <row r="50" spans="1:26" x14ac:dyDescent="0.25">
      <c r="A50" s="9" t="str">
        <f>'10'!A50</f>
        <v>Brentwood Borough SD</v>
      </c>
      <c r="B50" s="10" t="str">
        <f>'10'!B50</f>
        <v>Allegheny</v>
      </c>
      <c r="C50" s="97">
        <f>'10'!C50</f>
        <v>270</v>
      </c>
      <c r="D50" s="97">
        <f>'10'!D50</f>
        <v>165</v>
      </c>
      <c r="E50" s="97">
        <f>'10'!E50</f>
        <v>435</v>
      </c>
      <c r="F50" s="136">
        <v>2</v>
      </c>
      <c r="G50" s="136">
        <v>0</v>
      </c>
      <c r="H50" s="136">
        <v>1</v>
      </c>
      <c r="I50" s="136">
        <v>0</v>
      </c>
      <c r="J50" s="136">
        <v>2</v>
      </c>
      <c r="K50" s="64">
        <f t="shared" si="5"/>
        <v>3</v>
      </c>
      <c r="L50" s="78">
        <f t="shared" si="6"/>
        <v>1</v>
      </c>
      <c r="M50" s="78">
        <f t="shared" si="7"/>
        <v>5</v>
      </c>
      <c r="N50" s="79">
        <f t="shared" si="8"/>
        <v>0.6</v>
      </c>
      <c r="O50" s="137">
        <v>47.921936929174564</v>
      </c>
      <c r="P50" s="137">
        <v>56.004825090470447</v>
      </c>
      <c r="Q50" s="137">
        <v>55.073237980354989</v>
      </c>
      <c r="R50" s="129">
        <v>37.910391176977427</v>
      </c>
      <c r="S50" s="135">
        <v>53</v>
      </c>
      <c r="T50" s="159">
        <v>53</v>
      </c>
      <c r="U50" s="23">
        <f t="shared" si="9"/>
        <v>0.73271889400921653</v>
      </c>
      <c r="V50" s="23">
        <f t="shared" si="10"/>
        <v>0.23891209659688509</v>
      </c>
      <c r="W50" s="129">
        <v>34.642254006548335</v>
      </c>
      <c r="X50" s="23">
        <f t="shared" si="3"/>
        <v>7.9637365532295015E-2</v>
      </c>
      <c r="Y50" s="138">
        <v>34.642254006548335</v>
      </c>
      <c r="Z50" s="79">
        <f t="shared" si="4"/>
        <v>7.9637365532295015E-2</v>
      </c>
    </row>
    <row r="51" spans="1:26" x14ac:dyDescent="0.25">
      <c r="A51" s="9" t="str">
        <f>'10'!A51</f>
        <v>Bristol Borough SD</v>
      </c>
      <c r="B51" s="10" t="str">
        <f>'10'!B51</f>
        <v>Bucks</v>
      </c>
      <c r="C51" s="97">
        <f>'10'!C51</f>
        <v>199</v>
      </c>
      <c r="D51" s="97">
        <f>'10'!D51</f>
        <v>288</v>
      </c>
      <c r="E51" s="97">
        <f>'10'!E51</f>
        <v>487</v>
      </c>
      <c r="F51" s="136">
        <v>0</v>
      </c>
      <c r="G51" s="136">
        <v>1</v>
      </c>
      <c r="H51" s="136">
        <v>2</v>
      </c>
      <c r="I51" s="136">
        <v>0</v>
      </c>
      <c r="J51" s="136">
        <v>1</v>
      </c>
      <c r="K51" s="64">
        <f t="shared" si="5"/>
        <v>3</v>
      </c>
      <c r="L51" s="78">
        <f t="shared" si="6"/>
        <v>2</v>
      </c>
      <c r="M51" s="78">
        <f t="shared" si="7"/>
        <v>4</v>
      </c>
      <c r="N51" s="79">
        <f t="shared" si="8"/>
        <v>0.75</v>
      </c>
      <c r="O51" s="137">
        <v>38.462738977760438</v>
      </c>
      <c r="P51" s="137">
        <v>59.05891533359344</v>
      </c>
      <c r="Q51" s="137">
        <v>61.478345688646122</v>
      </c>
      <c r="R51" s="129">
        <v>32.507218103784624</v>
      </c>
      <c r="S51" s="135">
        <v>159</v>
      </c>
      <c r="T51" s="159">
        <v>106</v>
      </c>
      <c r="U51" s="23">
        <f t="shared" si="9"/>
        <v>0.75</v>
      </c>
      <c r="V51" s="23">
        <f t="shared" si="10"/>
        <v>0.20024980351407365</v>
      </c>
      <c r="W51" s="129">
        <v>97.521654311353871</v>
      </c>
      <c r="X51" s="23">
        <f t="shared" si="3"/>
        <v>0.20024980351407365</v>
      </c>
      <c r="Y51" s="138">
        <v>65.014436207569247</v>
      </c>
      <c r="Z51" s="79">
        <f t="shared" si="4"/>
        <v>0.13349986900938243</v>
      </c>
    </row>
    <row r="52" spans="1:26" x14ac:dyDescent="0.25">
      <c r="A52" s="9" t="str">
        <f>'10'!A52</f>
        <v>Bristol Township SD</v>
      </c>
      <c r="B52" s="10" t="str">
        <f>'10'!B52</f>
        <v>Bucks</v>
      </c>
      <c r="C52" s="97">
        <f>'10'!C52</f>
        <v>2072</v>
      </c>
      <c r="D52" s="97">
        <f>'10'!D52</f>
        <v>1203</v>
      </c>
      <c r="E52" s="97">
        <f>'10'!E52</f>
        <v>3275</v>
      </c>
      <c r="F52" s="136">
        <v>6</v>
      </c>
      <c r="G52" s="136">
        <v>2</v>
      </c>
      <c r="H52" s="136">
        <v>5</v>
      </c>
      <c r="I52" s="136">
        <v>3</v>
      </c>
      <c r="J52" s="136">
        <v>23</v>
      </c>
      <c r="K52" s="64">
        <f t="shared" si="5"/>
        <v>16</v>
      </c>
      <c r="L52" s="78">
        <f t="shared" si="6"/>
        <v>8</v>
      </c>
      <c r="M52" s="78">
        <f t="shared" si="7"/>
        <v>39</v>
      </c>
      <c r="N52" s="79">
        <f t="shared" si="8"/>
        <v>0.41025641025641024</v>
      </c>
      <c r="O52" s="137">
        <v>181.91182208349591</v>
      </c>
      <c r="P52" s="137">
        <v>279.32266874756141</v>
      </c>
      <c r="Q52" s="137">
        <v>290.76550916894269</v>
      </c>
      <c r="R52" s="129">
        <v>523.18220834959038</v>
      </c>
      <c r="S52" s="135">
        <v>482</v>
      </c>
      <c r="T52" s="159">
        <v>376</v>
      </c>
      <c r="U52" s="23">
        <f t="shared" si="9"/>
        <v>0.46853582554517131</v>
      </c>
      <c r="V52" s="23">
        <f t="shared" si="10"/>
        <v>0.14083495903238391</v>
      </c>
      <c r="W52" s="129">
        <v>295.6316816230979</v>
      </c>
      <c r="X52" s="23">
        <f t="shared" si="3"/>
        <v>9.026921576277798E-2</v>
      </c>
      <c r="Y52" s="138">
        <v>230.61724541552866</v>
      </c>
      <c r="Z52" s="79">
        <f t="shared" si="4"/>
        <v>7.0417479516191955E-2</v>
      </c>
    </row>
    <row r="53" spans="1:26" x14ac:dyDescent="0.25">
      <c r="A53" s="9" t="str">
        <f>'10'!A53</f>
        <v>Brockway Area SD</v>
      </c>
      <c r="B53" s="10" t="str">
        <f>'10'!B53</f>
        <v>Jefferson</v>
      </c>
      <c r="C53" s="97">
        <f>'10'!C53</f>
        <v>278</v>
      </c>
      <c r="D53" s="97">
        <f>'10'!D53</f>
        <v>173</v>
      </c>
      <c r="E53" s="97">
        <f>'10'!E53</f>
        <v>451</v>
      </c>
      <c r="F53" s="136">
        <v>0</v>
      </c>
      <c r="G53" s="136">
        <v>0</v>
      </c>
      <c r="H53" s="136">
        <v>2</v>
      </c>
      <c r="I53" s="136">
        <v>1</v>
      </c>
      <c r="J53" s="136">
        <v>0</v>
      </c>
      <c r="K53" s="64">
        <f t="shared" si="5"/>
        <v>3</v>
      </c>
      <c r="L53" s="78">
        <f t="shared" si="6"/>
        <v>3</v>
      </c>
      <c r="M53" s="78">
        <f t="shared" si="7"/>
        <v>3</v>
      </c>
      <c r="N53" s="79">
        <f t="shared" si="8"/>
        <v>1</v>
      </c>
      <c r="O53" s="137">
        <v>30.345323741007196</v>
      </c>
      <c r="P53" s="137">
        <v>42.323741007194243</v>
      </c>
      <c r="Q53" s="137">
        <v>38.330935251798564</v>
      </c>
      <c r="R53" s="129">
        <v>0</v>
      </c>
      <c r="S53" s="135">
        <v>111</v>
      </c>
      <c r="T53" s="159">
        <v>111</v>
      </c>
      <c r="U53" s="23">
        <f t="shared" si="9"/>
        <v>1</v>
      </c>
      <c r="V53" s="23">
        <f t="shared" si="10"/>
        <v>0.16112874667006971</v>
      </c>
      <c r="W53" s="129">
        <v>72.66906474820145</v>
      </c>
      <c r="X53" s="23">
        <f t="shared" si="3"/>
        <v>0.16112874667006974</v>
      </c>
      <c r="Y53" s="138">
        <v>72.66906474820145</v>
      </c>
      <c r="Z53" s="79">
        <f t="shared" si="4"/>
        <v>0.16112874667006974</v>
      </c>
    </row>
    <row r="54" spans="1:26" x14ac:dyDescent="0.25">
      <c r="A54" s="9" t="str">
        <f>'10'!A54</f>
        <v>Brookville Area SD</v>
      </c>
      <c r="B54" s="10" t="str">
        <f>'10'!B54</f>
        <v>Jefferson</v>
      </c>
      <c r="C54" s="97">
        <f>'10'!C54</f>
        <v>315</v>
      </c>
      <c r="D54" s="97">
        <f>'10'!D54</f>
        <v>242</v>
      </c>
      <c r="E54" s="97">
        <f>'10'!E54</f>
        <v>557</v>
      </c>
      <c r="F54" s="136">
        <v>2</v>
      </c>
      <c r="G54" s="136">
        <v>4</v>
      </c>
      <c r="H54" s="136">
        <v>0</v>
      </c>
      <c r="I54" s="136">
        <v>0</v>
      </c>
      <c r="J54" s="136">
        <v>2</v>
      </c>
      <c r="K54" s="64">
        <f t="shared" si="5"/>
        <v>6</v>
      </c>
      <c r="L54" s="78">
        <f t="shared" si="6"/>
        <v>0</v>
      </c>
      <c r="M54" s="78">
        <f t="shared" si="7"/>
        <v>8</v>
      </c>
      <c r="N54" s="79">
        <f t="shared" si="8"/>
        <v>0.75</v>
      </c>
      <c r="O54" s="137">
        <v>60.690647482014391</v>
      </c>
      <c r="P54" s="137">
        <v>84.647482014388487</v>
      </c>
      <c r="Q54" s="137">
        <v>76.661870503597129</v>
      </c>
      <c r="R54" s="129">
        <v>37.97122302158273</v>
      </c>
      <c r="S54" s="135">
        <v>116</v>
      </c>
      <c r="T54" s="159">
        <v>0</v>
      </c>
      <c r="U54" s="23">
        <f t="shared" si="9"/>
        <v>0.79285714285714293</v>
      </c>
      <c r="V54" s="23">
        <f t="shared" si="10"/>
        <v>0.26093021453573229</v>
      </c>
      <c r="W54" s="129">
        <v>75.942446043165475</v>
      </c>
      <c r="X54" s="23">
        <f t="shared" si="3"/>
        <v>0.13634191390155381</v>
      </c>
      <c r="Y54" s="138">
        <v>0</v>
      </c>
      <c r="Z54" s="79">
        <f t="shared" si="4"/>
        <v>0</v>
      </c>
    </row>
    <row r="55" spans="1:26" x14ac:dyDescent="0.25">
      <c r="A55" s="9" t="str">
        <f>'10'!A55</f>
        <v>Brownsville Area SD</v>
      </c>
      <c r="B55" s="10" t="str">
        <f>'10'!B55</f>
        <v>Fayette</v>
      </c>
      <c r="C55" s="97">
        <f>'10'!C55</f>
        <v>456</v>
      </c>
      <c r="D55" s="97">
        <f>'10'!D55</f>
        <v>264</v>
      </c>
      <c r="E55" s="97">
        <f>'10'!E55</f>
        <v>720</v>
      </c>
      <c r="F55" s="136">
        <v>0</v>
      </c>
      <c r="G55" s="136">
        <v>0</v>
      </c>
      <c r="H55" s="136">
        <v>0</v>
      </c>
      <c r="I55" s="136">
        <v>0</v>
      </c>
      <c r="J55" s="136">
        <v>2</v>
      </c>
      <c r="K55" s="64">
        <f t="shared" si="5"/>
        <v>0</v>
      </c>
      <c r="L55" s="78">
        <f t="shared" si="6"/>
        <v>0</v>
      </c>
      <c r="M55" s="78">
        <f t="shared" si="7"/>
        <v>2</v>
      </c>
      <c r="N55" s="79">
        <f t="shared" si="8"/>
        <v>0</v>
      </c>
      <c r="O55" s="137">
        <v>0</v>
      </c>
      <c r="P55" s="137">
        <v>0</v>
      </c>
      <c r="Q55" s="137">
        <v>0</v>
      </c>
      <c r="R55" s="129">
        <v>40.437054631828978</v>
      </c>
      <c r="S55" s="135">
        <v>0</v>
      </c>
      <c r="T55" s="159">
        <v>0</v>
      </c>
      <c r="U55" s="23">
        <f t="shared" si="9"/>
        <v>0</v>
      </c>
      <c r="V55" s="23">
        <f t="shared" si="10"/>
        <v>0</v>
      </c>
      <c r="W55" s="129">
        <v>0</v>
      </c>
      <c r="X55" s="23">
        <f t="shared" si="3"/>
        <v>0</v>
      </c>
      <c r="Y55" s="138">
        <v>0</v>
      </c>
      <c r="Z55" s="79">
        <f t="shared" si="4"/>
        <v>0</v>
      </c>
    </row>
    <row r="56" spans="1:26" x14ac:dyDescent="0.25">
      <c r="A56" s="9" t="str">
        <f>'10'!A56</f>
        <v>Bryn Athyn SD</v>
      </c>
      <c r="B56" s="10" t="str">
        <f>'10'!B56</f>
        <v>Montgomery</v>
      </c>
      <c r="C56" s="97">
        <f>'10'!C56</f>
        <v>26</v>
      </c>
      <c r="D56" s="97">
        <f>'10'!D56</f>
        <v>37</v>
      </c>
      <c r="E56" s="97">
        <f>'10'!E56</f>
        <v>63</v>
      </c>
      <c r="F56" s="136">
        <v>0</v>
      </c>
      <c r="G56" s="136">
        <v>0</v>
      </c>
      <c r="H56" s="136">
        <v>0</v>
      </c>
      <c r="I56" s="136">
        <v>0</v>
      </c>
      <c r="J56" s="136">
        <v>0</v>
      </c>
      <c r="K56" s="64">
        <f t="shared" si="5"/>
        <v>0</v>
      </c>
      <c r="L56" s="78">
        <f t="shared" si="6"/>
        <v>0</v>
      </c>
      <c r="M56" s="78">
        <f t="shared" si="7"/>
        <v>0</v>
      </c>
      <c r="N56" s="79"/>
      <c r="O56" s="137">
        <v>0</v>
      </c>
      <c r="P56" s="137">
        <v>0</v>
      </c>
      <c r="Q56" s="137">
        <v>0</v>
      </c>
      <c r="R56" s="129">
        <v>0</v>
      </c>
      <c r="S56" s="135">
        <v>0</v>
      </c>
      <c r="T56" s="159">
        <v>0</v>
      </c>
      <c r="U56" s="23"/>
      <c r="V56" s="23">
        <f t="shared" si="10"/>
        <v>0</v>
      </c>
      <c r="W56" s="129">
        <v>0</v>
      </c>
      <c r="X56" s="23">
        <f t="shared" si="3"/>
        <v>0</v>
      </c>
      <c r="Y56" s="138">
        <v>0</v>
      </c>
      <c r="Z56" s="79">
        <f t="shared" si="4"/>
        <v>0</v>
      </c>
    </row>
    <row r="57" spans="1:26" x14ac:dyDescent="0.25">
      <c r="A57" s="9" t="str">
        <f>'10'!A57</f>
        <v>Burgettstown Area SD</v>
      </c>
      <c r="B57" s="10" t="str">
        <f>'10'!B57</f>
        <v>Washington</v>
      </c>
      <c r="C57" s="97">
        <f>'10'!C57</f>
        <v>213</v>
      </c>
      <c r="D57" s="97">
        <f>'10'!D57</f>
        <v>193</v>
      </c>
      <c r="E57" s="97">
        <f>'10'!E57</f>
        <v>406</v>
      </c>
      <c r="F57" s="136">
        <v>1</v>
      </c>
      <c r="G57" s="136">
        <v>1</v>
      </c>
      <c r="H57" s="136">
        <v>0</v>
      </c>
      <c r="I57" s="136">
        <v>0</v>
      </c>
      <c r="J57" s="136">
        <v>1</v>
      </c>
      <c r="K57" s="64">
        <f t="shared" si="5"/>
        <v>2</v>
      </c>
      <c r="L57" s="78">
        <f t="shared" si="6"/>
        <v>0</v>
      </c>
      <c r="M57" s="78">
        <f t="shared" si="7"/>
        <v>3</v>
      </c>
      <c r="N57" s="79">
        <f t="shared" si="8"/>
        <v>0.66666666666666663</v>
      </c>
      <c r="O57" s="137">
        <v>16.698191933240611</v>
      </c>
      <c r="P57" s="137">
        <v>19.763560500695412</v>
      </c>
      <c r="Q57" s="137">
        <v>21.538247566063976</v>
      </c>
      <c r="R57" s="129">
        <v>33.318497913769122</v>
      </c>
      <c r="S57" s="135">
        <v>5</v>
      </c>
      <c r="T57" s="159">
        <v>0</v>
      </c>
      <c r="U57" s="23">
        <f t="shared" si="9"/>
        <v>0.52252252252252263</v>
      </c>
      <c r="V57" s="23">
        <f t="shared" si="10"/>
        <v>8.980727200476854E-2</v>
      </c>
      <c r="W57" s="129">
        <v>3.1432545201668982</v>
      </c>
      <c r="X57" s="23">
        <f t="shared" si="3"/>
        <v>7.7420062073076312E-3</v>
      </c>
      <c r="Y57" s="138">
        <v>0</v>
      </c>
      <c r="Z57" s="79">
        <f t="shared" si="4"/>
        <v>0</v>
      </c>
    </row>
    <row r="58" spans="1:26" x14ac:dyDescent="0.25">
      <c r="A58" s="9" t="str">
        <f>'10'!A58</f>
        <v>Burrell SD</v>
      </c>
      <c r="B58" s="10" t="str">
        <f>'10'!B58</f>
        <v>Westmoreland</v>
      </c>
      <c r="C58" s="97">
        <f>'10'!C58</f>
        <v>338</v>
      </c>
      <c r="D58" s="97">
        <f>'10'!D58</f>
        <v>205</v>
      </c>
      <c r="E58" s="97">
        <f>'10'!E58</f>
        <v>543</v>
      </c>
      <c r="F58" s="136">
        <v>1</v>
      </c>
      <c r="G58" s="136">
        <v>2</v>
      </c>
      <c r="H58" s="136">
        <v>0</v>
      </c>
      <c r="I58" s="136">
        <v>0</v>
      </c>
      <c r="J58" s="136">
        <v>3</v>
      </c>
      <c r="K58" s="64">
        <f t="shared" si="5"/>
        <v>3</v>
      </c>
      <c r="L58" s="78">
        <f t="shared" si="6"/>
        <v>0</v>
      </c>
      <c r="M58" s="78">
        <f t="shared" si="7"/>
        <v>6</v>
      </c>
      <c r="N58" s="79">
        <f t="shared" si="8"/>
        <v>0.5</v>
      </c>
      <c r="O58" s="137">
        <v>45.723243243243246</v>
      </c>
      <c r="P58" s="137">
        <v>55.005405405405412</v>
      </c>
      <c r="Q58" s="137">
        <v>58.271351351351349</v>
      </c>
      <c r="R58" s="129">
        <v>100.72864864864866</v>
      </c>
      <c r="S58" s="135">
        <v>106</v>
      </c>
      <c r="T58" s="159">
        <v>0</v>
      </c>
      <c r="U58" s="23">
        <f t="shared" si="9"/>
        <v>0.5</v>
      </c>
      <c r="V58" s="23">
        <f t="shared" si="10"/>
        <v>0.18550395699566971</v>
      </c>
      <c r="W58" s="129">
        <v>67.152432432432434</v>
      </c>
      <c r="X58" s="23">
        <f t="shared" si="3"/>
        <v>0.1236693046637798</v>
      </c>
      <c r="Y58" s="138">
        <v>0</v>
      </c>
      <c r="Z58" s="79">
        <f t="shared" si="4"/>
        <v>0</v>
      </c>
    </row>
    <row r="59" spans="1:26" x14ac:dyDescent="0.25">
      <c r="A59" s="9" t="str">
        <f>'10'!A59</f>
        <v>Butler Area SD</v>
      </c>
      <c r="B59" s="10" t="str">
        <f>'10'!B59</f>
        <v>Butler</v>
      </c>
      <c r="C59" s="97">
        <f>'10'!C59</f>
        <v>1768</v>
      </c>
      <c r="D59" s="97">
        <f>'10'!D59</f>
        <v>1453</v>
      </c>
      <c r="E59" s="97">
        <f>'10'!E59</f>
        <v>3221</v>
      </c>
      <c r="F59" s="136">
        <v>7</v>
      </c>
      <c r="G59" s="136">
        <v>4</v>
      </c>
      <c r="H59" s="136">
        <v>1</v>
      </c>
      <c r="I59" s="136">
        <v>5</v>
      </c>
      <c r="J59" s="136">
        <v>11</v>
      </c>
      <c r="K59" s="64">
        <f t="shared" si="5"/>
        <v>17</v>
      </c>
      <c r="L59" s="78">
        <f t="shared" si="6"/>
        <v>6</v>
      </c>
      <c r="M59" s="78">
        <f t="shared" si="7"/>
        <v>28</v>
      </c>
      <c r="N59" s="79">
        <f t="shared" si="8"/>
        <v>0.6071428571428571</v>
      </c>
      <c r="O59" s="137">
        <v>144.39628482972137</v>
      </c>
      <c r="P59" s="137">
        <v>214.78947368421052</v>
      </c>
      <c r="Q59" s="137">
        <v>223.81424148606811</v>
      </c>
      <c r="R59" s="129">
        <v>104.12074303405572</v>
      </c>
      <c r="S59" s="135">
        <v>392</v>
      </c>
      <c r="T59" s="159">
        <v>276</v>
      </c>
      <c r="U59" s="23">
        <f t="shared" si="9"/>
        <v>0.77526595744680848</v>
      </c>
      <c r="V59" s="23">
        <f t="shared" si="10"/>
        <v>0.11151374061283201</v>
      </c>
      <c r="W59" s="129">
        <v>241.51083591331269</v>
      </c>
      <c r="X59" s="23">
        <f t="shared" si="3"/>
        <v>7.4980079451509682E-2</v>
      </c>
      <c r="Y59" s="138">
        <v>170.04334365325079</v>
      </c>
      <c r="Z59" s="79">
        <f t="shared" si="4"/>
        <v>5.2792096756675191E-2</v>
      </c>
    </row>
    <row r="60" spans="1:26" x14ac:dyDescent="0.25">
      <c r="A60" s="9" t="str">
        <f>'10'!A60</f>
        <v>California Area SD</v>
      </c>
      <c r="B60" s="10" t="str">
        <f>'10'!B60</f>
        <v>Washington</v>
      </c>
      <c r="C60" s="97">
        <f>'10'!C60</f>
        <v>192</v>
      </c>
      <c r="D60" s="97">
        <f>'10'!D60</f>
        <v>131</v>
      </c>
      <c r="E60" s="97">
        <f>'10'!E60</f>
        <v>323</v>
      </c>
      <c r="F60" s="136">
        <v>1</v>
      </c>
      <c r="G60" s="136">
        <v>0</v>
      </c>
      <c r="H60" s="136">
        <v>0</v>
      </c>
      <c r="I60" s="136">
        <v>1</v>
      </c>
      <c r="J60" s="136">
        <v>1</v>
      </c>
      <c r="K60" s="64">
        <f t="shared" si="5"/>
        <v>2</v>
      </c>
      <c r="L60" s="78">
        <f t="shared" si="6"/>
        <v>1</v>
      </c>
      <c r="M60" s="78">
        <f t="shared" si="7"/>
        <v>3</v>
      </c>
      <c r="N60" s="79">
        <f t="shared" si="8"/>
        <v>0.66666666666666663</v>
      </c>
      <c r="O60" s="137">
        <v>30.517385257301807</v>
      </c>
      <c r="P60" s="137">
        <v>36.119610570236439</v>
      </c>
      <c r="Q60" s="137">
        <v>39.36300417246175</v>
      </c>
      <c r="R60" s="129">
        <v>33.318497913769122</v>
      </c>
      <c r="S60" s="135">
        <v>53</v>
      </c>
      <c r="T60" s="159">
        <v>53</v>
      </c>
      <c r="U60" s="23">
        <f t="shared" si="9"/>
        <v>0.66666666666666663</v>
      </c>
      <c r="V60" s="23">
        <f t="shared" si="10"/>
        <v>0.20630648863014936</v>
      </c>
      <c r="W60" s="129">
        <v>33.318497913769122</v>
      </c>
      <c r="X60" s="23">
        <f t="shared" si="3"/>
        <v>0.10315324431507468</v>
      </c>
      <c r="Y60" s="138">
        <v>33.318497913769122</v>
      </c>
      <c r="Z60" s="79">
        <f t="shared" si="4"/>
        <v>0.10315324431507468</v>
      </c>
    </row>
    <row r="61" spans="1:26" x14ac:dyDescent="0.25">
      <c r="A61" s="9" t="str">
        <f>'10'!A61</f>
        <v>Cambria Heights SD</v>
      </c>
      <c r="B61" s="10" t="str">
        <f>'10'!B61</f>
        <v>Cambria</v>
      </c>
      <c r="C61" s="97">
        <f>'10'!C61</f>
        <v>255</v>
      </c>
      <c r="D61" s="97">
        <f>'10'!D61</f>
        <v>239</v>
      </c>
      <c r="E61" s="97">
        <f>'10'!E61</f>
        <v>494</v>
      </c>
      <c r="F61" s="136">
        <v>0</v>
      </c>
      <c r="G61" s="136">
        <v>1</v>
      </c>
      <c r="H61" s="136">
        <v>0</v>
      </c>
      <c r="I61" s="136">
        <v>0</v>
      </c>
      <c r="J61" s="136">
        <v>4</v>
      </c>
      <c r="K61" s="64">
        <f t="shared" si="5"/>
        <v>1</v>
      </c>
      <c r="L61" s="78">
        <f t="shared" si="6"/>
        <v>0</v>
      </c>
      <c r="M61" s="78">
        <f t="shared" si="7"/>
        <v>5</v>
      </c>
      <c r="N61" s="79">
        <f t="shared" si="8"/>
        <v>0.2</v>
      </c>
      <c r="O61" s="137">
        <v>17.086872586872587</v>
      </c>
      <c r="P61" s="137">
        <v>18.007722007722005</v>
      </c>
      <c r="Q61" s="137">
        <v>17.905405405405403</v>
      </c>
      <c r="R61" s="129">
        <v>56.945945945945951</v>
      </c>
      <c r="S61" s="135">
        <v>53</v>
      </c>
      <c r="T61" s="159">
        <v>0</v>
      </c>
      <c r="U61" s="23">
        <f t="shared" si="9"/>
        <v>0.38129496402877699</v>
      </c>
      <c r="V61" s="23">
        <f t="shared" si="10"/>
        <v>7.10416894627421E-2</v>
      </c>
      <c r="W61" s="129">
        <v>35.094594594594597</v>
      </c>
      <c r="X61" s="23">
        <f t="shared" si="3"/>
        <v>7.10416894627421E-2</v>
      </c>
      <c r="Y61" s="138">
        <v>0</v>
      </c>
      <c r="Z61" s="79">
        <f t="shared" si="4"/>
        <v>0</v>
      </c>
    </row>
    <row r="62" spans="1:26" x14ac:dyDescent="0.25">
      <c r="A62" s="9" t="str">
        <f>'10'!A62</f>
        <v>Cameron County SD</v>
      </c>
      <c r="B62" s="10" t="str">
        <f>'10'!B62</f>
        <v>Cameron</v>
      </c>
      <c r="C62" s="97">
        <f>'10'!C62</f>
        <v>83</v>
      </c>
      <c r="D62" s="97">
        <f>'10'!D62</f>
        <v>128</v>
      </c>
      <c r="E62" s="97">
        <f>'10'!E62</f>
        <v>211</v>
      </c>
      <c r="F62" s="136">
        <v>0</v>
      </c>
      <c r="G62" s="136">
        <v>0</v>
      </c>
      <c r="H62" s="136">
        <v>1</v>
      </c>
      <c r="I62" s="136">
        <v>0</v>
      </c>
      <c r="J62" s="136">
        <v>1</v>
      </c>
      <c r="K62" s="64">
        <f t="shared" si="5"/>
        <v>1</v>
      </c>
      <c r="L62" s="78">
        <f t="shared" si="6"/>
        <v>1</v>
      </c>
      <c r="M62" s="78">
        <f t="shared" si="7"/>
        <v>2</v>
      </c>
      <c r="N62" s="79">
        <f t="shared" si="8"/>
        <v>0.5</v>
      </c>
      <c r="O62" s="137">
        <v>8.8333333333333321</v>
      </c>
      <c r="P62" s="137">
        <v>44.166666666666671</v>
      </c>
      <c r="Q62" s="137">
        <v>0</v>
      </c>
      <c r="R62" s="129">
        <v>5</v>
      </c>
      <c r="S62" s="135">
        <v>53</v>
      </c>
      <c r="T62" s="159">
        <v>53</v>
      </c>
      <c r="U62" s="23">
        <f t="shared" si="9"/>
        <v>0.91379310344827591</v>
      </c>
      <c r="V62" s="23">
        <f t="shared" si="10"/>
        <v>0.25118483412322273</v>
      </c>
      <c r="W62" s="129">
        <v>53</v>
      </c>
      <c r="X62" s="23">
        <f t="shared" si="3"/>
        <v>0.25118483412322273</v>
      </c>
      <c r="Y62" s="138">
        <v>53</v>
      </c>
      <c r="Z62" s="79">
        <f t="shared" si="4"/>
        <v>0.25118483412322273</v>
      </c>
    </row>
    <row r="63" spans="1:26" x14ac:dyDescent="0.25">
      <c r="A63" s="9" t="str">
        <f>'10'!A63</f>
        <v>Camp Hill SD</v>
      </c>
      <c r="B63" s="10" t="str">
        <f>'10'!B63</f>
        <v>Cumberland</v>
      </c>
      <c r="C63" s="97">
        <f>'10'!C63</f>
        <v>125</v>
      </c>
      <c r="D63" s="97">
        <f>'10'!D63</f>
        <v>222</v>
      </c>
      <c r="E63" s="97">
        <f>'10'!E63</f>
        <v>347</v>
      </c>
      <c r="F63" s="136">
        <v>2</v>
      </c>
      <c r="G63" s="136">
        <v>1</v>
      </c>
      <c r="H63" s="136">
        <v>0</v>
      </c>
      <c r="I63" s="136">
        <v>0</v>
      </c>
      <c r="J63" s="136">
        <v>1</v>
      </c>
      <c r="K63" s="64">
        <f t="shared" si="5"/>
        <v>3</v>
      </c>
      <c r="L63" s="78">
        <f t="shared" si="6"/>
        <v>0</v>
      </c>
      <c r="M63" s="78">
        <f t="shared" si="7"/>
        <v>4</v>
      </c>
      <c r="N63" s="79">
        <f t="shared" si="8"/>
        <v>0.75</v>
      </c>
      <c r="O63" s="137">
        <v>48.102831594634878</v>
      </c>
      <c r="P63" s="137">
        <v>63.97913561847988</v>
      </c>
      <c r="Q63" s="137">
        <v>46.918032786885242</v>
      </c>
      <c r="R63" s="129">
        <v>37.360655737704917</v>
      </c>
      <c r="S63" s="135">
        <v>53</v>
      </c>
      <c r="T63" s="159">
        <v>0</v>
      </c>
      <c r="U63" s="23">
        <f t="shared" si="9"/>
        <v>0.75</v>
      </c>
      <c r="V63" s="23">
        <f t="shared" si="10"/>
        <v>0.3230027873576794</v>
      </c>
      <c r="W63" s="129">
        <v>37.360655737704917</v>
      </c>
      <c r="X63" s="23">
        <f t="shared" si="3"/>
        <v>0.10766759578589313</v>
      </c>
      <c r="Y63" s="138">
        <v>0</v>
      </c>
      <c r="Z63" s="79">
        <f t="shared" si="4"/>
        <v>0</v>
      </c>
    </row>
    <row r="64" spans="1:26" x14ac:dyDescent="0.25">
      <c r="A64" s="9" t="str">
        <f>'10'!A64</f>
        <v>Canon-McMillan SD</v>
      </c>
      <c r="B64" s="10" t="str">
        <f>'10'!B64</f>
        <v>Washington</v>
      </c>
      <c r="C64" s="97">
        <f>'10'!C64</f>
        <v>1184</v>
      </c>
      <c r="D64" s="97">
        <f>'10'!D64</f>
        <v>919</v>
      </c>
      <c r="E64" s="97">
        <f>'10'!E64</f>
        <v>2103</v>
      </c>
      <c r="F64" s="136">
        <v>3</v>
      </c>
      <c r="G64" s="136">
        <v>1</v>
      </c>
      <c r="H64" s="136">
        <v>3</v>
      </c>
      <c r="I64" s="136">
        <v>0</v>
      </c>
      <c r="J64" s="136">
        <v>10</v>
      </c>
      <c r="K64" s="64">
        <f t="shared" si="5"/>
        <v>7</v>
      </c>
      <c r="L64" s="78">
        <f t="shared" si="6"/>
        <v>3</v>
      </c>
      <c r="M64" s="78">
        <f t="shared" si="7"/>
        <v>17</v>
      </c>
      <c r="N64" s="79">
        <f t="shared" si="8"/>
        <v>0.41176470588235292</v>
      </c>
      <c r="O64" s="137">
        <v>106.81084840055632</v>
      </c>
      <c r="P64" s="137">
        <v>126.41863699582755</v>
      </c>
      <c r="Q64" s="137">
        <v>137.77051460361614</v>
      </c>
      <c r="R64" s="129">
        <v>216.25591098748259</v>
      </c>
      <c r="S64" s="135">
        <v>212</v>
      </c>
      <c r="T64" s="159">
        <v>159</v>
      </c>
      <c r="U64" s="23">
        <f t="shared" si="9"/>
        <v>0.51888111888111899</v>
      </c>
      <c r="V64" s="23">
        <f t="shared" si="10"/>
        <v>0.11090322653180404</v>
      </c>
      <c r="W64" s="129">
        <v>133.27399165507649</v>
      </c>
      <c r="X64" s="23">
        <f t="shared" si="3"/>
        <v>6.3373272303888006E-2</v>
      </c>
      <c r="Y64" s="138">
        <v>99.955493741307365</v>
      </c>
      <c r="Z64" s="79">
        <f t="shared" si="4"/>
        <v>4.7529954227916005E-2</v>
      </c>
    </row>
    <row r="65" spans="1:26" x14ac:dyDescent="0.25">
      <c r="A65" s="9" t="str">
        <f>'10'!A65</f>
        <v>Canton Area SD</v>
      </c>
      <c r="B65" s="10" t="str">
        <f>'10'!B65</f>
        <v>Bradford</v>
      </c>
      <c r="C65" s="97">
        <f>'10'!C65</f>
        <v>299</v>
      </c>
      <c r="D65" s="97">
        <f>'10'!D65</f>
        <v>145</v>
      </c>
      <c r="E65" s="97">
        <f>'10'!E65</f>
        <v>444</v>
      </c>
      <c r="F65" s="136">
        <v>0</v>
      </c>
      <c r="G65" s="136">
        <v>1</v>
      </c>
      <c r="H65" s="136">
        <v>0</v>
      </c>
      <c r="I65" s="136">
        <v>0</v>
      </c>
      <c r="J65" s="136">
        <v>1</v>
      </c>
      <c r="K65" s="64">
        <f t="shared" si="5"/>
        <v>1</v>
      </c>
      <c r="L65" s="78">
        <f t="shared" si="6"/>
        <v>0</v>
      </c>
      <c r="M65" s="78">
        <f t="shared" si="7"/>
        <v>2</v>
      </c>
      <c r="N65" s="79">
        <f t="shared" si="8"/>
        <v>0.5</v>
      </c>
      <c r="O65" s="137">
        <v>15.492307692307692</v>
      </c>
      <c r="P65" s="137">
        <v>19.773076923076925</v>
      </c>
      <c r="Q65" s="137">
        <v>17.734615384615385</v>
      </c>
      <c r="R65" s="129">
        <v>3.3269230769230771</v>
      </c>
      <c r="S65" s="135">
        <v>53</v>
      </c>
      <c r="T65" s="159">
        <v>0</v>
      </c>
      <c r="U65" s="23">
        <f t="shared" si="9"/>
        <v>0.9137931034482758</v>
      </c>
      <c r="V65" s="23">
        <f t="shared" si="10"/>
        <v>7.942654192654193E-2</v>
      </c>
      <c r="W65" s="129">
        <v>35.265384615384619</v>
      </c>
      <c r="X65" s="23">
        <f t="shared" si="3"/>
        <v>7.942654192654193E-2</v>
      </c>
      <c r="Y65" s="138">
        <v>0</v>
      </c>
      <c r="Z65" s="79">
        <f t="shared" si="4"/>
        <v>0</v>
      </c>
    </row>
    <row r="66" spans="1:26" x14ac:dyDescent="0.25">
      <c r="A66" s="9" t="str">
        <f>'10'!A66</f>
        <v>Carbondale Area SD</v>
      </c>
      <c r="B66" s="10" t="str">
        <f>'10'!B66</f>
        <v>Lackawanna</v>
      </c>
      <c r="C66" s="97">
        <f>'10'!C66</f>
        <v>280</v>
      </c>
      <c r="D66" s="97">
        <f>'10'!D66</f>
        <v>268</v>
      </c>
      <c r="E66" s="97">
        <f>'10'!E66</f>
        <v>548</v>
      </c>
      <c r="F66" s="136">
        <v>0</v>
      </c>
      <c r="G66" s="136">
        <v>2</v>
      </c>
      <c r="H66" s="136">
        <v>2</v>
      </c>
      <c r="I66" s="136">
        <v>1</v>
      </c>
      <c r="J66" s="136">
        <v>3</v>
      </c>
      <c r="K66" s="64">
        <f t="shared" si="5"/>
        <v>5</v>
      </c>
      <c r="L66" s="78">
        <f t="shared" si="6"/>
        <v>3</v>
      </c>
      <c r="M66" s="78">
        <f t="shared" si="7"/>
        <v>8</v>
      </c>
      <c r="N66" s="79">
        <f t="shared" si="8"/>
        <v>0.625</v>
      </c>
      <c r="O66" s="137">
        <v>61.465277777777779</v>
      </c>
      <c r="P66" s="137">
        <v>87.045138888888886</v>
      </c>
      <c r="Q66" s="137">
        <v>116.48958333333333</v>
      </c>
      <c r="R66" s="129">
        <v>18.493749999999999</v>
      </c>
      <c r="S66" s="135">
        <v>265</v>
      </c>
      <c r="T66" s="159">
        <v>159</v>
      </c>
      <c r="U66" s="23">
        <f t="shared" si="9"/>
        <v>0.88926174496644295</v>
      </c>
      <c r="V66" s="23">
        <f t="shared" si="10"/>
        <v>0.2710044099756691</v>
      </c>
      <c r="W66" s="129">
        <v>148.51041666666666</v>
      </c>
      <c r="X66" s="23">
        <f t="shared" si="3"/>
        <v>0.2710044099756691</v>
      </c>
      <c r="Y66" s="138">
        <v>89.106250000000003</v>
      </c>
      <c r="Z66" s="79">
        <f t="shared" si="4"/>
        <v>0.16260264598540147</v>
      </c>
    </row>
    <row r="67" spans="1:26" x14ac:dyDescent="0.25">
      <c r="A67" s="9" t="str">
        <f>'10'!A67</f>
        <v>Carlisle Area SD</v>
      </c>
      <c r="B67" s="10" t="str">
        <f>'10'!B67</f>
        <v>Cumberland</v>
      </c>
      <c r="C67" s="97">
        <f>'10'!C67</f>
        <v>1216</v>
      </c>
      <c r="D67" s="97">
        <f>'10'!D67</f>
        <v>943</v>
      </c>
      <c r="E67" s="97">
        <f>'10'!E67</f>
        <v>2159</v>
      </c>
      <c r="F67" s="136">
        <v>1</v>
      </c>
      <c r="G67" s="136">
        <v>1</v>
      </c>
      <c r="H67" s="136">
        <v>2</v>
      </c>
      <c r="I67" s="136">
        <v>2</v>
      </c>
      <c r="J67" s="136">
        <v>20</v>
      </c>
      <c r="K67" s="64">
        <f t="shared" si="5"/>
        <v>6</v>
      </c>
      <c r="L67" s="78">
        <f t="shared" si="6"/>
        <v>4</v>
      </c>
      <c r="M67" s="78">
        <f t="shared" si="7"/>
        <v>26</v>
      </c>
      <c r="N67" s="79">
        <f t="shared" si="8"/>
        <v>0.23076923076923078</v>
      </c>
      <c r="O67" s="137">
        <v>81.684053651266765</v>
      </c>
      <c r="P67" s="137">
        <v>108.64381520119225</v>
      </c>
      <c r="Q67" s="137">
        <v>79.672131147540981</v>
      </c>
      <c r="R67" s="129">
        <v>510.36065573770497</v>
      </c>
      <c r="S67" s="135">
        <v>265</v>
      </c>
      <c r="T67" s="159">
        <v>212</v>
      </c>
      <c r="U67" s="23">
        <f t="shared" si="9"/>
        <v>0.27162977867203214</v>
      </c>
      <c r="V67" s="23">
        <f t="shared" si="10"/>
        <v>8.8155566860796203E-2</v>
      </c>
      <c r="W67" s="129">
        <v>186.80327868852459</v>
      </c>
      <c r="X67" s="23">
        <f t="shared" si="3"/>
        <v>8.6523056363374054E-2</v>
      </c>
      <c r="Y67" s="138">
        <v>149.44262295081967</v>
      </c>
      <c r="Z67" s="79">
        <f t="shared" si="4"/>
        <v>6.9218445090699243E-2</v>
      </c>
    </row>
    <row r="68" spans="1:26" x14ac:dyDescent="0.25">
      <c r="A68" s="9" t="str">
        <f>'10'!A68</f>
        <v>Carlynton SD</v>
      </c>
      <c r="B68" s="10" t="str">
        <f>'10'!B68</f>
        <v>Allegheny</v>
      </c>
      <c r="C68" s="97">
        <f>'10'!C68</f>
        <v>785</v>
      </c>
      <c r="D68" s="97">
        <f>'10'!D68</f>
        <v>267</v>
      </c>
      <c r="E68" s="97">
        <f>'10'!E68</f>
        <v>1052</v>
      </c>
      <c r="F68" s="136">
        <v>1</v>
      </c>
      <c r="G68" s="136">
        <v>2</v>
      </c>
      <c r="H68" s="136">
        <v>0</v>
      </c>
      <c r="I68" s="136">
        <v>0</v>
      </c>
      <c r="J68" s="136">
        <v>1</v>
      </c>
      <c r="K68" s="64">
        <f t="shared" si="5"/>
        <v>3</v>
      </c>
      <c r="L68" s="78">
        <f t="shared" si="6"/>
        <v>0</v>
      </c>
      <c r="M68" s="78">
        <f t="shared" si="7"/>
        <v>4</v>
      </c>
      <c r="N68" s="79">
        <f t="shared" si="8"/>
        <v>0.75</v>
      </c>
      <c r="O68" s="137">
        <v>47.921936929174564</v>
      </c>
      <c r="P68" s="137">
        <v>56.004825090470447</v>
      </c>
      <c r="Q68" s="137">
        <v>55.073237980354989</v>
      </c>
      <c r="R68" s="129">
        <v>34.642254006548342</v>
      </c>
      <c r="S68" s="135">
        <v>106</v>
      </c>
      <c r="T68" s="159">
        <v>0</v>
      </c>
      <c r="U68" s="23">
        <f t="shared" si="9"/>
        <v>0.74999999999999989</v>
      </c>
      <c r="V68" s="23">
        <f t="shared" si="10"/>
        <v>9.8789697737305143E-2</v>
      </c>
      <c r="W68" s="129">
        <v>69.284508013096669</v>
      </c>
      <c r="X68" s="23">
        <f t="shared" ref="X68:X131" si="11">W68/E68</f>
        <v>6.5859798491536753E-2</v>
      </c>
      <c r="Y68" s="138">
        <v>0</v>
      </c>
      <c r="Z68" s="79">
        <f t="shared" ref="Z68:Z131" si="12">Y68/E68</f>
        <v>0</v>
      </c>
    </row>
    <row r="69" spans="1:26" x14ac:dyDescent="0.25">
      <c r="A69" s="9" t="str">
        <f>'10'!A69</f>
        <v>Carmichaels Area SD</v>
      </c>
      <c r="B69" s="10" t="str">
        <f>'10'!B69</f>
        <v>Greene</v>
      </c>
      <c r="C69" s="97">
        <f>'10'!C69</f>
        <v>233</v>
      </c>
      <c r="D69" s="97">
        <f>'10'!D69</f>
        <v>302</v>
      </c>
      <c r="E69" s="97">
        <f>'10'!E69</f>
        <v>535</v>
      </c>
      <c r="F69" s="136">
        <v>2</v>
      </c>
      <c r="G69" s="136">
        <v>2</v>
      </c>
      <c r="H69" s="136">
        <v>0</v>
      </c>
      <c r="I69" s="136">
        <v>0</v>
      </c>
      <c r="J69" s="136">
        <v>3</v>
      </c>
      <c r="K69" s="64">
        <f t="shared" ref="K69:K132" si="13">SUM(F69:I69)</f>
        <v>4</v>
      </c>
      <c r="L69" s="78">
        <f t="shared" ref="L69:L132" si="14">H69+I69</f>
        <v>0</v>
      </c>
      <c r="M69" s="78">
        <f t="shared" ref="M69:M132" si="15">J69+K69</f>
        <v>7</v>
      </c>
      <c r="N69" s="79">
        <f t="shared" ref="N69:N132" si="16">K69/M69</f>
        <v>0.5714285714285714</v>
      </c>
      <c r="O69" s="137">
        <v>26.507462686567163</v>
      </c>
      <c r="P69" s="137">
        <v>24.298507462686569</v>
      </c>
      <c r="Q69" s="137">
        <v>23.194029850746269</v>
      </c>
      <c r="R69" s="129">
        <v>43.253731343283583</v>
      </c>
      <c r="S69" s="135">
        <v>58</v>
      </c>
      <c r="T69" s="159">
        <v>0</v>
      </c>
      <c r="U69" s="23">
        <f t="shared" ref="U69:U132" si="17">(O69+P69)/(O69+P69+R69)</f>
        <v>0.54014598540145986</v>
      </c>
      <c r="V69" s="23">
        <f t="shared" ref="V69:V132" si="18">(O69+P69)/E69</f>
        <v>9.496443018552099E-2</v>
      </c>
      <c r="W69" s="129">
        <v>39.820895522388057</v>
      </c>
      <c r="X69" s="23">
        <f t="shared" si="11"/>
        <v>7.4431580415678614E-2</v>
      </c>
      <c r="Y69" s="138">
        <v>0</v>
      </c>
      <c r="Z69" s="79">
        <f t="shared" si="12"/>
        <v>0</v>
      </c>
    </row>
    <row r="70" spans="1:26" x14ac:dyDescent="0.25">
      <c r="A70" s="9" t="str">
        <f>'10'!A70</f>
        <v>Catasauqua Area SD</v>
      </c>
      <c r="B70" s="10" t="str">
        <f>'10'!B70</f>
        <v>Lehigh</v>
      </c>
      <c r="C70" s="97">
        <f>'10'!C70</f>
        <v>417</v>
      </c>
      <c r="D70" s="97">
        <f>'10'!D70</f>
        <v>245</v>
      </c>
      <c r="E70" s="97">
        <f>'10'!E70</f>
        <v>662</v>
      </c>
      <c r="F70" s="136">
        <v>1</v>
      </c>
      <c r="G70" s="136">
        <v>1</v>
      </c>
      <c r="H70" s="136">
        <v>0</v>
      </c>
      <c r="I70" s="136">
        <v>0</v>
      </c>
      <c r="J70" s="136">
        <v>5</v>
      </c>
      <c r="K70" s="64">
        <f t="shared" si="13"/>
        <v>2</v>
      </c>
      <c r="L70" s="78">
        <f t="shared" si="14"/>
        <v>0</v>
      </c>
      <c r="M70" s="78">
        <f t="shared" si="15"/>
        <v>7</v>
      </c>
      <c r="N70" s="79">
        <f t="shared" si="16"/>
        <v>0.2857142857142857</v>
      </c>
      <c r="O70" s="137">
        <v>25.873118279569891</v>
      </c>
      <c r="P70" s="137">
        <v>32.787813620071681</v>
      </c>
      <c r="Q70" s="137">
        <v>47.339068100358425</v>
      </c>
      <c r="R70" s="129">
        <v>120.08888888888889</v>
      </c>
      <c r="S70" s="135">
        <v>53</v>
      </c>
      <c r="T70" s="159">
        <v>0</v>
      </c>
      <c r="U70" s="23">
        <f t="shared" si="17"/>
        <v>0.32817337461300305</v>
      </c>
      <c r="V70" s="23">
        <f t="shared" si="18"/>
        <v>8.861167960670932E-2</v>
      </c>
      <c r="W70" s="129">
        <v>29.330465949820788</v>
      </c>
      <c r="X70" s="23">
        <f t="shared" si="11"/>
        <v>4.4305839803354667E-2</v>
      </c>
      <c r="Y70" s="138">
        <v>0</v>
      </c>
      <c r="Z70" s="79">
        <f t="shared" si="12"/>
        <v>0</v>
      </c>
    </row>
    <row r="71" spans="1:26" x14ac:dyDescent="0.25">
      <c r="A71" s="9" t="str">
        <f>'10'!A71</f>
        <v>Centennial SD</v>
      </c>
      <c r="B71" s="10" t="str">
        <f>'10'!B71</f>
        <v>Bucks</v>
      </c>
      <c r="C71" s="97">
        <f>'10'!C71</f>
        <v>1451</v>
      </c>
      <c r="D71" s="97">
        <f>'10'!D71</f>
        <v>1106</v>
      </c>
      <c r="E71" s="97">
        <f>'10'!E71</f>
        <v>2557</v>
      </c>
      <c r="F71" s="136">
        <v>4</v>
      </c>
      <c r="G71" s="136">
        <v>6</v>
      </c>
      <c r="H71" s="136">
        <v>2</v>
      </c>
      <c r="I71" s="136">
        <v>1</v>
      </c>
      <c r="J71" s="136">
        <v>6</v>
      </c>
      <c r="K71" s="64">
        <f t="shared" si="13"/>
        <v>13</v>
      </c>
      <c r="L71" s="78">
        <f t="shared" si="14"/>
        <v>3</v>
      </c>
      <c r="M71" s="78">
        <f t="shared" si="15"/>
        <v>19</v>
      </c>
      <c r="N71" s="79">
        <f t="shared" si="16"/>
        <v>0.68421052631578949</v>
      </c>
      <c r="O71" s="137">
        <v>166.67186890362856</v>
      </c>
      <c r="P71" s="137">
        <v>255.92196644557157</v>
      </c>
      <c r="Q71" s="137">
        <v>266.40616465079984</v>
      </c>
      <c r="R71" s="129">
        <v>165.60280920795941</v>
      </c>
      <c r="S71" s="135">
        <v>477</v>
      </c>
      <c r="T71" s="159">
        <v>159</v>
      </c>
      <c r="U71" s="23">
        <f t="shared" si="17"/>
        <v>0.71845672575599595</v>
      </c>
      <c r="V71" s="23">
        <f t="shared" si="18"/>
        <v>0.16526939200203369</v>
      </c>
      <c r="W71" s="129">
        <v>292.56496293406161</v>
      </c>
      <c r="X71" s="23">
        <f t="shared" si="11"/>
        <v>0.11441727138602331</v>
      </c>
      <c r="Y71" s="138">
        <v>97.521654311353871</v>
      </c>
      <c r="Z71" s="79">
        <f t="shared" si="12"/>
        <v>3.8139090462007773E-2</v>
      </c>
    </row>
    <row r="72" spans="1:26" x14ac:dyDescent="0.25">
      <c r="A72" s="9" t="str">
        <f>'10'!A72</f>
        <v>Central Valley SD</v>
      </c>
      <c r="B72" s="10" t="str">
        <f>'10'!B72</f>
        <v>Beaver</v>
      </c>
      <c r="C72" s="97">
        <f>'10'!C72</f>
        <v>350</v>
      </c>
      <c r="D72" s="97">
        <f>'10'!D72</f>
        <v>428</v>
      </c>
      <c r="E72" s="97">
        <f>'10'!E72</f>
        <v>778</v>
      </c>
      <c r="F72" s="136">
        <v>1</v>
      </c>
      <c r="G72" s="136">
        <v>2</v>
      </c>
      <c r="H72" s="136">
        <v>0</v>
      </c>
      <c r="I72" s="136">
        <v>0</v>
      </c>
      <c r="J72" s="136">
        <v>4</v>
      </c>
      <c r="K72" s="64">
        <f t="shared" si="13"/>
        <v>3</v>
      </c>
      <c r="L72" s="78">
        <f t="shared" si="14"/>
        <v>0</v>
      </c>
      <c r="M72" s="78">
        <f t="shared" si="15"/>
        <v>7</v>
      </c>
      <c r="N72" s="79">
        <f t="shared" si="16"/>
        <v>0.42857142857142855</v>
      </c>
      <c r="O72" s="137">
        <v>32.054794520547944</v>
      </c>
      <c r="P72" s="137">
        <v>40.958904109589042</v>
      </c>
      <c r="Q72" s="137">
        <v>43.986301369863014</v>
      </c>
      <c r="R72" s="129">
        <v>132.29832572298324</v>
      </c>
      <c r="S72" s="135">
        <v>64</v>
      </c>
      <c r="T72" s="159">
        <v>0</v>
      </c>
      <c r="U72" s="23">
        <f t="shared" si="17"/>
        <v>0.35562310030395139</v>
      </c>
      <c r="V72" s="23">
        <f t="shared" si="18"/>
        <v>9.3847941683980696E-2</v>
      </c>
      <c r="W72" s="129">
        <v>39.93911719939117</v>
      </c>
      <c r="X72" s="23">
        <f t="shared" si="11"/>
        <v>5.133562622029713E-2</v>
      </c>
      <c r="Y72" s="138">
        <v>0</v>
      </c>
      <c r="Z72" s="79">
        <f t="shared" si="12"/>
        <v>0</v>
      </c>
    </row>
    <row r="73" spans="1:26" x14ac:dyDescent="0.25">
      <c r="A73" s="9" t="str">
        <f>'10'!A73</f>
        <v>Central Bucks SD</v>
      </c>
      <c r="B73" s="10" t="str">
        <f>'10'!B73</f>
        <v>Bucks</v>
      </c>
      <c r="C73" s="97">
        <f>'10'!C73</f>
        <v>2670</v>
      </c>
      <c r="D73" s="97">
        <f>'10'!D73</f>
        <v>2531</v>
      </c>
      <c r="E73" s="97">
        <f>'10'!E73</f>
        <v>5201</v>
      </c>
      <c r="F73" s="136">
        <v>22</v>
      </c>
      <c r="G73" s="136">
        <v>7</v>
      </c>
      <c r="H73" s="136">
        <v>7</v>
      </c>
      <c r="I73" s="136">
        <v>7</v>
      </c>
      <c r="J73" s="136">
        <v>14</v>
      </c>
      <c r="K73" s="64">
        <f t="shared" si="13"/>
        <v>43</v>
      </c>
      <c r="L73" s="78">
        <f t="shared" si="14"/>
        <v>14</v>
      </c>
      <c r="M73" s="78">
        <f t="shared" si="15"/>
        <v>57</v>
      </c>
      <c r="N73" s="79">
        <f t="shared" si="16"/>
        <v>0.75438596491228072</v>
      </c>
      <c r="O73" s="137">
        <v>551.29925868123291</v>
      </c>
      <c r="P73" s="137">
        <v>846.51111978150595</v>
      </c>
      <c r="Q73" s="137">
        <v>881.18962153726113</v>
      </c>
      <c r="R73" s="129">
        <v>311.57861880608658</v>
      </c>
      <c r="S73" s="135">
        <v>1113</v>
      </c>
      <c r="T73" s="159">
        <v>742</v>
      </c>
      <c r="U73" s="23">
        <f t="shared" si="17"/>
        <v>0.81772515249372091</v>
      </c>
      <c r="V73" s="23">
        <f t="shared" si="18"/>
        <v>0.26875800393438548</v>
      </c>
      <c r="W73" s="129">
        <v>682.65158017947704</v>
      </c>
      <c r="X73" s="23">
        <f t="shared" si="11"/>
        <v>0.13125390889818825</v>
      </c>
      <c r="Y73" s="138">
        <v>455.10105345298473</v>
      </c>
      <c r="Z73" s="79">
        <f t="shared" si="12"/>
        <v>8.7502605932125499E-2</v>
      </c>
    </row>
    <row r="74" spans="1:26" x14ac:dyDescent="0.25">
      <c r="A74" s="9" t="str">
        <f>'10'!A74</f>
        <v>Central Cambria SD</v>
      </c>
      <c r="B74" s="10" t="str">
        <f>'10'!B74</f>
        <v>Cambria</v>
      </c>
      <c r="C74" s="97">
        <f>'10'!C74</f>
        <v>280</v>
      </c>
      <c r="D74" s="97">
        <f>'10'!D74</f>
        <v>238</v>
      </c>
      <c r="E74" s="97">
        <f>'10'!E74</f>
        <v>518</v>
      </c>
      <c r="F74" s="136">
        <v>2</v>
      </c>
      <c r="G74" s="136">
        <v>2</v>
      </c>
      <c r="H74" s="136">
        <v>1</v>
      </c>
      <c r="I74" s="136">
        <v>0</v>
      </c>
      <c r="J74" s="136">
        <v>4</v>
      </c>
      <c r="K74" s="64">
        <f t="shared" si="13"/>
        <v>5</v>
      </c>
      <c r="L74" s="78">
        <f t="shared" si="14"/>
        <v>1</v>
      </c>
      <c r="M74" s="78">
        <f t="shared" si="15"/>
        <v>9</v>
      </c>
      <c r="N74" s="79">
        <f t="shared" si="16"/>
        <v>0.55555555555555558</v>
      </c>
      <c r="O74" s="137">
        <v>69.959459459459467</v>
      </c>
      <c r="P74" s="137">
        <v>73.729729729729726</v>
      </c>
      <c r="Q74" s="137">
        <v>73.310810810810807</v>
      </c>
      <c r="R74" s="129">
        <v>13.243243243243242</v>
      </c>
      <c r="S74" s="135">
        <v>159</v>
      </c>
      <c r="T74" s="159">
        <v>53</v>
      </c>
      <c r="U74" s="23">
        <f t="shared" si="17"/>
        <v>0.91561181434599148</v>
      </c>
      <c r="V74" s="23">
        <f t="shared" si="18"/>
        <v>0.27739225712198684</v>
      </c>
      <c r="W74" s="129">
        <v>105.28378378378379</v>
      </c>
      <c r="X74" s="23">
        <f t="shared" si="11"/>
        <v>0.20325054784514246</v>
      </c>
      <c r="Y74" s="138">
        <v>35.094594594594597</v>
      </c>
      <c r="Z74" s="79">
        <f t="shared" si="12"/>
        <v>6.7750182615047477E-2</v>
      </c>
    </row>
    <row r="75" spans="1:26" x14ac:dyDescent="0.25">
      <c r="A75" s="9" t="str">
        <f>'10'!A75</f>
        <v>Central Columbia SD</v>
      </c>
      <c r="B75" s="10" t="str">
        <f>'10'!B75</f>
        <v>Columbia</v>
      </c>
      <c r="C75" s="97">
        <f>'10'!C75</f>
        <v>336</v>
      </c>
      <c r="D75" s="97">
        <f>'10'!D75</f>
        <v>369</v>
      </c>
      <c r="E75" s="97">
        <f>'10'!E75</f>
        <v>705</v>
      </c>
      <c r="F75" s="136">
        <v>1</v>
      </c>
      <c r="G75" s="136">
        <v>2</v>
      </c>
      <c r="H75" s="136">
        <v>2</v>
      </c>
      <c r="I75" s="136">
        <v>0</v>
      </c>
      <c r="J75" s="136">
        <v>5</v>
      </c>
      <c r="K75" s="64">
        <f t="shared" si="13"/>
        <v>5</v>
      </c>
      <c r="L75" s="78">
        <f t="shared" si="14"/>
        <v>2</v>
      </c>
      <c r="M75" s="78">
        <f t="shared" si="15"/>
        <v>10</v>
      </c>
      <c r="N75" s="79">
        <f t="shared" si="16"/>
        <v>0.5</v>
      </c>
      <c r="O75" s="137">
        <v>52.265625</v>
      </c>
      <c r="P75" s="137">
        <v>58.36328125</v>
      </c>
      <c r="Q75" s="137">
        <v>112.37109375</v>
      </c>
      <c r="R75" s="129">
        <v>83.83984375</v>
      </c>
      <c r="S75" s="135">
        <v>212</v>
      </c>
      <c r="T75" s="159">
        <v>106</v>
      </c>
      <c r="U75" s="23">
        <f t="shared" si="17"/>
        <v>0.56887755102040816</v>
      </c>
      <c r="V75" s="23">
        <f t="shared" si="18"/>
        <v>0.15692043439716313</v>
      </c>
      <c r="W75" s="129">
        <v>105.171875</v>
      </c>
      <c r="X75" s="23">
        <f t="shared" si="11"/>
        <v>0.14917996453900709</v>
      </c>
      <c r="Y75" s="138">
        <v>52.5859375</v>
      </c>
      <c r="Z75" s="79">
        <f t="shared" si="12"/>
        <v>7.4589982269503544E-2</v>
      </c>
    </row>
    <row r="76" spans="1:26" x14ac:dyDescent="0.25">
      <c r="A76" s="9" t="str">
        <f>'10'!A76</f>
        <v>Central Dauphin SD</v>
      </c>
      <c r="B76" s="10" t="str">
        <f>'10'!B76</f>
        <v>Dauphin</v>
      </c>
      <c r="C76" s="97">
        <f>'10'!C76</f>
        <v>3230</v>
      </c>
      <c r="D76" s="97">
        <f>'10'!D76</f>
        <v>2100</v>
      </c>
      <c r="E76" s="97">
        <f>'10'!E76</f>
        <v>5330</v>
      </c>
      <c r="F76" s="136">
        <v>6</v>
      </c>
      <c r="G76" s="136">
        <v>13</v>
      </c>
      <c r="H76" s="136">
        <v>7</v>
      </c>
      <c r="I76" s="136">
        <v>3</v>
      </c>
      <c r="J76" s="136">
        <v>45</v>
      </c>
      <c r="K76" s="64">
        <f t="shared" si="13"/>
        <v>29</v>
      </c>
      <c r="L76" s="78">
        <f t="shared" si="14"/>
        <v>10</v>
      </c>
      <c r="M76" s="78">
        <f t="shared" si="15"/>
        <v>74</v>
      </c>
      <c r="N76" s="79">
        <f t="shared" si="16"/>
        <v>0.39189189189189189</v>
      </c>
      <c r="O76" s="137">
        <v>366.96081081081081</v>
      </c>
      <c r="P76" s="137">
        <v>461.89594594594593</v>
      </c>
      <c r="Q76" s="137">
        <v>522.14324324324321</v>
      </c>
      <c r="R76" s="129">
        <v>763.82432432432438</v>
      </c>
      <c r="S76" s="135">
        <v>1081</v>
      </c>
      <c r="T76" s="159">
        <v>440</v>
      </c>
      <c r="U76" s="23">
        <f t="shared" si="17"/>
        <v>0.52041602465331283</v>
      </c>
      <c r="V76" s="23">
        <f t="shared" si="18"/>
        <v>0.1555078342883221</v>
      </c>
      <c r="W76" s="129">
        <v>663.20810810810804</v>
      </c>
      <c r="X76" s="23">
        <f t="shared" si="11"/>
        <v>0.12442928857563003</v>
      </c>
      <c r="Y76" s="138">
        <v>269.94594594594594</v>
      </c>
      <c r="Z76" s="79">
        <f t="shared" si="12"/>
        <v>5.0646518939201864E-2</v>
      </c>
    </row>
    <row r="77" spans="1:26" x14ac:dyDescent="0.25">
      <c r="A77" s="9" t="str">
        <f>'10'!A77</f>
        <v>Central Fulton SD</v>
      </c>
      <c r="B77" s="10" t="str">
        <f>'10'!B77</f>
        <v>Fulton</v>
      </c>
      <c r="C77" s="97">
        <f>'10'!C77</f>
        <v>224</v>
      </c>
      <c r="D77" s="97">
        <f>'10'!D77</f>
        <v>217</v>
      </c>
      <c r="E77" s="97">
        <f>'10'!E77</f>
        <v>441</v>
      </c>
      <c r="F77" s="136">
        <v>1</v>
      </c>
      <c r="G77" s="136">
        <v>1</v>
      </c>
      <c r="H77" s="136">
        <v>0</v>
      </c>
      <c r="I77" s="136">
        <v>0</v>
      </c>
      <c r="J77" s="136">
        <v>1</v>
      </c>
      <c r="K77" s="64">
        <f t="shared" si="13"/>
        <v>2</v>
      </c>
      <c r="L77" s="78">
        <f t="shared" si="14"/>
        <v>0</v>
      </c>
      <c r="M77" s="78">
        <f t="shared" si="15"/>
        <v>3</v>
      </c>
      <c r="N77" s="79">
        <f t="shared" si="16"/>
        <v>0.66666666666666663</v>
      </c>
      <c r="O77" s="137">
        <v>23.555555555555554</v>
      </c>
      <c r="P77" s="137">
        <v>29.444444444444446</v>
      </c>
      <c r="Q77" s="137">
        <v>53</v>
      </c>
      <c r="R77" s="129">
        <v>2.5</v>
      </c>
      <c r="S77" s="135">
        <v>53</v>
      </c>
      <c r="T77" s="159">
        <v>0</v>
      </c>
      <c r="U77" s="23">
        <f t="shared" si="17"/>
        <v>0.95495495495495497</v>
      </c>
      <c r="V77" s="23">
        <f t="shared" si="18"/>
        <v>0.12018140589569161</v>
      </c>
      <c r="W77" s="129">
        <v>26.5</v>
      </c>
      <c r="X77" s="23">
        <f t="shared" si="11"/>
        <v>6.0090702947845805E-2</v>
      </c>
      <c r="Y77" s="138">
        <v>0</v>
      </c>
      <c r="Z77" s="79">
        <f t="shared" si="12"/>
        <v>0</v>
      </c>
    </row>
    <row r="78" spans="1:26" x14ac:dyDescent="0.25">
      <c r="A78" s="9" t="str">
        <f>'10'!A78</f>
        <v>Central Greene SD</v>
      </c>
      <c r="B78" s="10" t="str">
        <f>'10'!B78</f>
        <v>Greene</v>
      </c>
      <c r="C78" s="97">
        <f>'10'!C78</f>
        <v>352</v>
      </c>
      <c r="D78" s="97">
        <f>'10'!D78</f>
        <v>299</v>
      </c>
      <c r="E78" s="97">
        <f>'10'!E78</f>
        <v>651</v>
      </c>
      <c r="F78" s="136">
        <v>0</v>
      </c>
      <c r="G78" s="136">
        <v>1</v>
      </c>
      <c r="H78" s="136">
        <v>0</v>
      </c>
      <c r="I78" s="136">
        <v>0</v>
      </c>
      <c r="J78" s="136">
        <v>5</v>
      </c>
      <c r="K78" s="64">
        <f t="shared" si="13"/>
        <v>1</v>
      </c>
      <c r="L78" s="78">
        <f t="shared" si="14"/>
        <v>0</v>
      </c>
      <c r="M78" s="78">
        <f t="shared" si="15"/>
        <v>6</v>
      </c>
      <c r="N78" s="79">
        <f t="shared" si="16"/>
        <v>0.16666666666666666</v>
      </c>
      <c r="O78" s="137">
        <v>18.985074626865671</v>
      </c>
      <c r="P78" s="137">
        <v>17.402985074626866</v>
      </c>
      <c r="Q78" s="137">
        <v>16.611940298507463</v>
      </c>
      <c r="R78" s="129">
        <v>50.119402985074629</v>
      </c>
      <c r="S78" s="135">
        <v>53</v>
      </c>
      <c r="T78" s="159">
        <v>0</v>
      </c>
      <c r="U78" s="23">
        <f t="shared" si="17"/>
        <v>0.42063492063492064</v>
      </c>
      <c r="V78" s="23">
        <f t="shared" si="18"/>
        <v>5.5895637022261961E-2</v>
      </c>
      <c r="W78" s="129">
        <v>36.388059701492537</v>
      </c>
      <c r="X78" s="23">
        <f t="shared" si="11"/>
        <v>5.5895637022261961E-2</v>
      </c>
      <c r="Y78" s="138">
        <v>0</v>
      </c>
      <c r="Z78" s="79">
        <f t="shared" si="12"/>
        <v>0</v>
      </c>
    </row>
    <row r="79" spans="1:26" x14ac:dyDescent="0.25">
      <c r="A79" s="9" t="str">
        <f>'10'!A79</f>
        <v>Central York SD</v>
      </c>
      <c r="B79" s="10" t="str">
        <f>'10'!B79</f>
        <v>York</v>
      </c>
      <c r="C79" s="97">
        <f>'10'!C79</f>
        <v>1059</v>
      </c>
      <c r="D79" s="97">
        <f>'10'!D79</f>
        <v>688</v>
      </c>
      <c r="E79" s="97">
        <f>'10'!E79</f>
        <v>1747</v>
      </c>
      <c r="F79" s="136">
        <v>1</v>
      </c>
      <c r="G79" s="136">
        <v>4</v>
      </c>
      <c r="H79" s="136">
        <v>3</v>
      </c>
      <c r="I79" s="136">
        <v>0</v>
      </c>
      <c r="J79" s="136">
        <v>5</v>
      </c>
      <c r="K79" s="64">
        <f t="shared" si="13"/>
        <v>8</v>
      </c>
      <c r="L79" s="78">
        <f t="shared" si="14"/>
        <v>3</v>
      </c>
      <c r="M79" s="78">
        <f t="shared" si="15"/>
        <v>13</v>
      </c>
      <c r="N79" s="79">
        <f t="shared" si="16"/>
        <v>0.61538461538461542</v>
      </c>
      <c r="O79" s="137">
        <v>92.324914675767928</v>
      </c>
      <c r="P79" s="137">
        <v>151.94539249146757</v>
      </c>
      <c r="Q79" s="137">
        <v>179.7296928327645</v>
      </c>
      <c r="R79" s="129">
        <v>97.362457337883967</v>
      </c>
      <c r="S79" s="135">
        <v>371</v>
      </c>
      <c r="T79" s="159">
        <v>159</v>
      </c>
      <c r="U79" s="23">
        <f t="shared" si="17"/>
        <v>0.71500843170320405</v>
      </c>
      <c r="V79" s="23">
        <f t="shared" si="18"/>
        <v>0.1398227287734605</v>
      </c>
      <c r="W79" s="129">
        <v>213.73651877133105</v>
      </c>
      <c r="X79" s="23">
        <f t="shared" si="11"/>
        <v>0.12234488767677794</v>
      </c>
      <c r="Y79" s="138">
        <v>91.601365187713299</v>
      </c>
      <c r="Z79" s="79">
        <f t="shared" si="12"/>
        <v>5.2433523290047683E-2</v>
      </c>
    </row>
    <row r="80" spans="1:26" x14ac:dyDescent="0.25">
      <c r="A80" s="9" t="str">
        <f>'10'!A80</f>
        <v>Chambersburg Area SD</v>
      </c>
      <c r="B80" s="10" t="str">
        <f>'10'!B80</f>
        <v>Franklin</v>
      </c>
      <c r="C80" s="97">
        <f>'10'!C80</f>
        <v>2358</v>
      </c>
      <c r="D80" s="97">
        <f>'10'!D80</f>
        <v>1919</v>
      </c>
      <c r="E80" s="97">
        <f>'10'!E80</f>
        <v>4277</v>
      </c>
      <c r="F80" s="136">
        <v>11</v>
      </c>
      <c r="G80" s="136">
        <v>5</v>
      </c>
      <c r="H80" s="136">
        <v>2</v>
      </c>
      <c r="I80" s="136">
        <v>1</v>
      </c>
      <c r="J80" s="136">
        <v>37</v>
      </c>
      <c r="K80" s="64">
        <f t="shared" si="13"/>
        <v>19</v>
      </c>
      <c r="L80" s="78">
        <f t="shared" si="14"/>
        <v>3</v>
      </c>
      <c r="M80" s="78">
        <f t="shared" si="15"/>
        <v>56</v>
      </c>
      <c r="N80" s="79">
        <f t="shared" si="16"/>
        <v>0.3392857142857143</v>
      </c>
      <c r="O80" s="137">
        <v>252.10824742268042</v>
      </c>
      <c r="P80" s="137">
        <v>281.76804123711344</v>
      </c>
      <c r="Q80" s="137">
        <v>425.12371134020617</v>
      </c>
      <c r="R80" s="129">
        <v>300.06185567010311</v>
      </c>
      <c r="S80" s="135">
        <v>376</v>
      </c>
      <c r="T80" s="159">
        <v>159</v>
      </c>
      <c r="U80" s="23">
        <f t="shared" si="17"/>
        <v>0.64018691588785048</v>
      </c>
      <c r="V80" s="23">
        <f t="shared" si="18"/>
        <v>0.12482494474159314</v>
      </c>
      <c r="W80" s="129">
        <v>209.31958762886597</v>
      </c>
      <c r="X80" s="23">
        <f t="shared" si="11"/>
        <v>4.8940749971677806E-2</v>
      </c>
      <c r="Y80" s="138">
        <v>88.515463917525778</v>
      </c>
      <c r="Z80" s="79">
        <f t="shared" si="12"/>
        <v>2.0695689482704178E-2</v>
      </c>
    </row>
    <row r="81" spans="1:26" x14ac:dyDescent="0.25">
      <c r="A81" s="9" t="str">
        <f>'10'!A81</f>
        <v>Charleroi SD</v>
      </c>
      <c r="B81" s="10" t="str">
        <f>'10'!B81</f>
        <v>Washington</v>
      </c>
      <c r="C81" s="97">
        <f>'10'!C81</f>
        <v>308</v>
      </c>
      <c r="D81" s="97">
        <f>'10'!D81</f>
        <v>234</v>
      </c>
      <c r="E81" s="97">
        <f>'10'!E81</f>
        <v>542</v>
      </c>
      <c r="F81" s="136">
        <v>1</v>
      </c>
      <c r="G81" s="136">
        <v>0</v>
      </c>
      <c r="H81" s="136">
        <v>0</v>
      </c>
      <c r="I81" s="136">
        <v>0</v>
      </c>
      <c r="J81" s="136">
        <v>1</v>
      </c>
      <c r="K81" s="64">
        <f t="shared" si="13"/>
        <v>1</v>
      </c>
      <c r="L81" s="78">
        <f t="shared" si="14"/>
        <v>0</v>
      </c>
      <c r="M81" s="78">
        <f t="shared" si="15"/>
        <v>2</v>
      </c>
      <c r="N81" s="79">
        <f t="shared" si="16"/>
        <v>0.5</v>
      </c>
      <c r="O81" s="137">
        <v>15.258692628650904</v>
      </c>
      <c r="P81" s="137">
        <v>18.05980528511822</v>
      </c>
      <c r="Q81" s="137">
        <v>19.681502086230875</v>
      </c>
      <c r="R81" s="129">
        <v>33.318497913769122</v>
      </c>
      <c r="S81" s="135">
        <v>0</v>
      </c>
      <c r="T81" s="159">
        <v>0</v>
      </c>
      <c r="U81" s="23">
        <f t="shared" si="17"/>
        <v>0.5</v>
      </c>
      <c r="V81" s="23">
        <f t="shared" si="18"/>
        <v>6.1473243383337865E-2</v>
      </c>
      <c r="W81" s="129">
        <v>0</v>
      </c>
      <c r="X81" s="23">
        <f t="shared" si="11"/>
        <v>0</v>
      </c>
      <c r="Y81" s="138">
        <v>0</v>
      </c>
      <c r="Z81" s="79">
        <f t="shared" si="12"/>
        <v>0</v>
      </c>
    </row>
    <row r="82" spans="1:26" x14ac:dyDescent="0.25">
      <c r="A82" s="9" t="str">
        <f>'10'!A82</f>
        <v>Chartiers Valley SD</v>
      </c>
      <c r="B82" s="10" t="str">
        <f>'10'!B82</f>
        <v>Allegheny</v>
      </c>
      <c r="C82" s="97">
        <f>'10'!C82</f>
        <v>725</v>
      </c>
      <c r="D82" s="97">
        <f>'10'!D82</f>
        <v>606</v>
      </c>
      <c r="E82" s="97">
        <f>'10'!E82</f>
        <v>1331</v>
      </c>
      <c r="F82" s="136">
        <v>4</v>
      </c>
      <c r="G82" s="136">
        <v>0</v>
      </c>
      <c r="H82" s="136">
        <v>2</v>
      </c>
      <c r="I82" s="136">
        <v>3</v>
      </c>
      <c r="J82" s="136">
        <v>8</v>
      </c>
      <c r="K82" s="64">
        <f t="shared" si="13"/>
        <v>9</v>
      </c>
      <c r="L82" s="78">
        <f t="shared" si="14"/>
        <v>5</v>
      </c>
      <c r="M82" s="78">
        <f t="shared" si="15"/>
        <v>17</v>
      </c>
      <c r="N82" s="79">
        <f t="shared" si="16"/>
        <v>0.52941176470588236</v>
      </c>
      <c r="O82" s="137">
        <v>143.76581078752369</v>
      </c>
      <c r="P82" s="137">
        <v>168.01447527141136</v>
      </c>
      <c r="Q82" s="137">
        <v>165.21971394106495</v>
      </c>
      <c r="R82" s="129">
        <v>155.56332931242463</v>
      </c>
      <c r="S82" s="135">
        <v>265</v>
      </c>
      <c r="T82" s="159">
        <v>265</v>
      </c>
      <c r="U82" s="23">
        <f t="shared" si="17"/>
        <v>0.66713286713286712</v>
      </c>
      <c r="V82" s="23">
        <f t="shared" si="18"/>
        <v>0.23424514354540577</v>
      </c>
      <c r="W82" s="129">
        <v>173.21127003274168</v>
      </c>
      <c r="X82" s="23">
        <f t="shared" si="11"/>
        <v>0.13013619085855874</v>
      </c>
      <c r="Y82" s="138">
        <v>173.21127003274168</v>
      </c>
      <c r="Z82" s="79">
        <f t="shared" si="12"/>
        <v>0.13013619085855874</v>
      </c>
    </row>
    <row r="83" spans="1:26" x14ac:dyDescent="0.25">
      <c r="A83" s="9" t="str">
        <f>'10'!A83</f>
        <v>Chartiers-Houston SD</v>
      </c>
      <c r="B83" s="10" t="str">
        <f>'10'!B83</f>
        <v>Washington</v>
      </c>
      <c r="C83" s="97">
        <f>'10'!C83</f>
        <v>203</v>
      </c>
      <c r="D83" s="97">
        <f>'10'!D83</f>
        <v>206</v>
      </c>
      <c r="E83" s="97">
        <f>'10'!E83</f>
        <v>409</v>
      </c>
      <c r="F83" s="136">
        <v>1</v>
      </c>
      <c r="G83" s="136">
        <v>2</v>
      </c>
      <c r="H83" s="136">
        <v>1</v>
      </c>
      <c r="I83" s="136">
        <v>0</v>
      </c>
      <c r="J83" s="136">
        <v>0</v>
      </c>
      <c r="K83" s="64">
        <f t="shared" si="13"/>
        <v>4</v>
      </c>
      <c r="L83" s="78">
        <f t="shared" si="14"/>
        <v>1</v>
      </c>
      <c r="M83" s="78">
        <f t="shared" si="15"/>
        <v>4</v>
      </c>
      <c r="N83" s="79">
        <f t="shared" si="16"/>
        <v>1</v>
      </c>
      <c r="O83" s="137">
        <v>35.123783031988872</v>
      </c>
      <c r="P83" s="137">
        <v>41.571627260083453</v>
      </c>
      <c r="Q83" s="137">
        <v>45.304589707927676</v>
      </c>
      <c r="R83" s="129">
        <v>0</v>
      </c>
      <c r="S83" s="135">
        <v>111</v>
      </c>
      <c r="T83" s="159">
        <v>53</v>
      </c>
      <c r="U83" s="23">
        <f t="shared" si="17"/>
        <v>1</v>
      </c>
      <c r="V83" s="23">
        <f t="shared" si="18"/>
        <v>0.18751934056741398</v>
      </c>
      <c r="W83" s="129">
        <v>69.780250347705135</v>
      </c>
      <c r="X83" s="23">
        <f t="shared" si="11"/>
        <v>0.17061185904084386</v>
      </c>
      <c r="Y83" s="138">
        <v>33.318497913769122</v>
      </c>
      <c r="Z83" s="79">
        <f t="shared" si="12"/>
        <v>8.1463320082565086E-2</v>
      </c>
    </row>
    <row r="84" spans="1:26" x14ac:dyDescent="0.25">
      <c r="A84" s="9" t="str">
        <f>'10'!A84</f>
        <v>Cheltenham Township SD</v>
      </c>
      <c r="B84" s="10" t="str">
        <f>'10'!B84</f>
        <v>Montgomery</v>
      </c>
      <c r="C84" s="97">
        <f>'10'!C84</f>
        <v>1103</v>
      </c>
      <c r="D84" s="97">
        <f>'10'!D84</f>
        <v>729</v>
      </c>
      <c r="E84" s="97">
        <f>'10'!E84</f>
        <v>1832</v>
      </c>
      <c r="F84" s="136">
        <v>2</v>
      </c>
      <c r="G84" s="136">
        <v>5</v>
      </c>
      <c r="H84" s="136">
        <v>1</v>
      </c>
      <c r="I84" s="136">
        <v>3</v>
      </c>
      <c r="J84" s="136">
        <v>4</v>
      </c>
      <c r="K84" s="64">
        <f t="shared" si="13"/>
        <v>11</v>
      </c>
      <c r="L84" s="78">
        <f t="shared" si="14"/>
        <v>4</v>
      </c>
      <c r="M84" s="78">
        <f t="shared" si="15"/>
        <v>15</v>
      </c>
      <c r="N84" s="79">
        <f t="shared" si="16"/>
        <v>0.73333333333333328</v>
      </c>
      <c r="O84" s="137">
        <v>151.16067285382832</v>
      </c>
      <c r="P84" s="137">
        <v>203.57656612529001</v>
      </c>
      <c r="Q84" s="137">
        <v>228.26276102088167</v>
      </c>
      <c r="R84" s="129">
        <v>74.233178654292345</v>
      </c>
      <c r="S84" s="135">
        <v>477</v>
      </c>
      <c r="T84" s="159">
        <v>212</v>
      </c>
      <c r="U84" s="23">
        <f t="shared" si="17"/>
        <v>0.82695035460992916</v>
      </c>
      <c r="V84" s="23">
        <f t="shared" si="18"/>
        <v>0.19363386407157115</v>
      </c>
      <c r="W84" s="129">
        <v>290.23955916473318</v>
      </c>
      <c r="X84" s="23">
        <f t="shared" si="11"/>
        <v>0.15842770696764913</v>
      </c>
      <c r="Y84" s="138">
        <v>128.9953596287703</v>
      </c>
      <c r="Z84" s="79">
        <f t="shared" si="12"/>
        <v>7.0412314207844051E-2</v>
      </c>
    </row>
    <row r="85" spans="1:26" x14ac:dyDescent="0.25">
      <c r="A85" s="9" t="str">
        <f>'10'!A85</f>
        <v>Chester-Upland SD</v>
      </c>
      <c r="B85" s="10" t="str">
        <f>'10'!B85</f>
        <v>Delaware</v>
      </c>
      <c r="C85" s="97">
        <f>'10'!C85</f>
        <v>1483</v>
      </c>
      <c r="D85" s="97">
        <f>'10'!D85</f>
        <v>1162</v>
      </c>
      <c r="E85" s="97">
        <f>'10'!E85</f>
        <v>2645</v>
      </c>
      <c r="F85" s="136">
        <v>10</v>
      </c>
      <c r="G85" s="136">
        <v>8</v>
      </c>
      <c r="H85" s="136">
        <v>3</v>
      </c>
      <c r="I85" s="136">
        <v>2</v>
      </c>
      <c r="J85" s="136">
        <v>47</v>
      </c>
      <c r="K85" s="64">
        <f t="shared" si="13"/>
        <v>23</v>
      </c>
      <c r="L85" s="78">
        <f t="shared" si="14"/>
        <v>5</v>
      </c>
      <c r="M85" s="78">
        <f t="shared" si="15"/>
        <v>70</v>
      </c>
      <c r="N85" s="79">
        <f t="shared" si="16"/>
        <v>0.32857142857142857</v>
      </c>
      <c r="O85" s="137">
        <v>196.93890274314214</v>
      </c>
      <c r="P85" s="137">
        <v>282.7493765586035</v>
      </c>
      <c r="Q85" s="137">
        <v>295.31172069825436</v>
      </c>
      <c r="R85" s="129">
        <v>568.81745635910227</v>
      </c>
      <c r="S85" s="135">
        <v>329</v>
      </c>
      <c r="T85" s="159">
        <v>91</v>
      </c>
      <c r="U85" s="23">
        <f t="shared" si="17"/>
        <v>0.45749704840613931</v>
      </c>
      <c r="V85" s="23">
        <f t="shared" si="18"/>
        <v>0.18135662733525354</v>
      </c>
      <c r="W85" s="129">
        <v>203.6354114713217</v>
      </c>
      <c r="X85" s="23">
        <f t="shared" si="11"/>
        <v>7.6988813410707638E-2</v>
      </c>
      <c r="Y85" s="138">
        <v>56.324688279301753</v>
      </c>
      <c r="Z85" s="79">
        <f t="shared" si="12"/>
        <v>2.1294778177429776E-2</v>
      </c>
    </row>
    <row r="86" spans="1:26" x14ac:dyDescent="0.25">
      <c r="A86" s="9" t="str">
        <f>'10'!A86</f>
        <v>Chestnut Ridge SD</v>
      </c>
      <c r="B86" s="10" t="str">
        <f>'10'!B86</f>
        <v>Bedford</v>
      </c>
      <c r="C86" s="97">
        <f>'10'!C86</f>
        <v>276</v>
      </c>
      <c r="D86" s="97">
        <f>'10'!D86</f>
        <v>261</v>
      </c>
      <c r="E86" s="97">
        <f>'10'!E86</f>
        <v>537</v>
      </c>
      <c r="F86" s="136">
        <v>1</v>
      </c>
      <c r="G86" s="136">
        <v>0</v>
      </c>
      <c r="H86" s="136">
        <v>0</v>
      </c>
      <c r="I86" s="136">
        <v>0</v>
      </c>
      <c r="J86" s="136">
        <v>0</v>
      </c>
      <c r="K86" s="64">
        <f t="shared" si="13"/>
        <v>1</v>
      </c>
      <c r="L86" s="78">
        <f t="shared" si="14"/>
        <v>0</v>
      </c>
      <c r="M86" s="78">
        <f t="shared" si="15"/>
        <v>1</v>
      </c>
      <c r="N86" s="79">
        <f t="shared" si="16"/>
        <v>1</v>
      </c>
      <c r="O86" s="137">
        <v>7.7941176470588234</v>
      </c>
      <c r="P86" s="137">
        <v>15.588235294117647</v>
      </c>
      <c r="Q86" s="137">
        <v>29.617647058823529</v>
      </c>
      <c r="R86" s="129">
        <v>0</v>
      </c>
      <c r="S86" s="135">
        <v>0</v>
      </c>
      <c r="T86" s="159">
        <v>0</v>
      </c>
      <c r="U86" s="23">
        <f t="shared" si="17"/>
        <v>1</v>
      </c>
      <c r="V86" s="23">
        <f t="shared" si="18"/>
        <v>4.3542556687479458E-2</v>
      </c>
      <c r="W86" s="129">
        <v>0</v>
      </c>
      <c r="X86" s="23">
        <f t="shared" si="11"/>
        <v>0</v>
      </c>
      <c r="Y86" s="138">
        <v>0</v>
      </c>
      <c r="Z86" s="79">
        <f t="shared" si="12"/>
        <v>0</v>
      </c>
    </row>
    <row r="87" spans="1:26" x14ac:dyDescent="0.25">
      <c r="A87" s="9" t="str">
        <f>'10'!A87</f>
        <v>Chichester SD</v>
      </c>
      <c r="B87" s="10" t="str">
        <f>'10'!B87</f>
        <v>Delaware</v>
      </c>
      <c r="C87" s="97">
        <f>'10'!C87</f>
        <v>1064</v>
      </c>
      <c r="D87" s="97">
        <f>'10'!D87</f>
        <v>533</v>
      </c>
      <c r="E87" s="97">
        <f>'10'!E87</f>
        <v>1597</v>
      </c>
      <c r="F87" s="136">
        <v>1</v>
      </c>
      <c r="G87" s="136">
        <v>3</v>
      </c>
      <c r="H87" s="136">
        <v>1</v>
      </c>
      <c r="I87" s="136">
        <v>1</v>
      </c>
      <c r="J87" s="136">
        <v>12</v>
      </c>
      <c r="K87" s="64">
        <f t="shared" si="13"/>
        <v>6</v>
      </c>
      <c r="L87" s="78">
        <f t="shared" si="14"/>
        <v>2</v>
      </c>
      <c r="M87" s="78">
        <f t="shared" si="15"/>
        <v>18</v>
      </c>
      <c r="N87" s="79">
        <f t="shared" si="16"/>
        <v>0.33333333333333331</v>
      </c>
      <c r="O87" s="137">
        <v>56.413466334164589</v>
      </c>
      <c r="P87" s="137">
        <v>80.994014962593511</v>
      </c>
      <c r="Q87" s="137">
        <v>84.592518703241893</v>
      </c>
      <c r="R87" s="129">
        <v>133.69376558603491</v>
      </c>
      <c r="S87" s="135">
        <v>217</v>
      </c>
      <c r="T87" s="159">
        <v>106</v>
      </c>
      <c r="U87" s="23">
        <f t="shared" si="17"/>
        <v>0.50684931506849318</v>
      </c>
      <c r="V87" s="23">
        <f t="shared" si="18"/>
        <v>8.6041002690518537E-2</v>
      </c>
      <c r="W87" s="129">
        <v>134.31271820448879</v>
      </c>
      <c r="X87" s="23">
        <f t="shared" si="11"/>
        <v>8.4103142269560921E-2</v>
      </c>
      <c r="Y87" s="138">
        <v>65.608977556109735</v>
      </c>
      <c r="Z87" s="79">
        <f t="shared" si="12"/>
        <v>4.1082640924301653E-2</v>
      </c>
    </row>
    <row r="88" spans="1:26" x14ac:dyDescent="0.25">
      <c r="A88" s="9" t="str">
        <f>'10'!A88</f>
        <v>Clairton City SD</v>
      </c>
      <c r="B88" s="10" t="str">
        <f>'10'!B88</f>
        <v>Allegheny</v>
      </c>
      <c r="C88" s="97">
        <f>'10'!C88</f>
        <v>201</v>
      </c>
      <c r="D88" s="97">
        <f>'10'!D88</f>
        <v>223</v>
      </c>
      <c r="E88" s="97">
        <f>'10'!E88</f>
        <v>424</v>
      </c>
      <c r="F88" s="136">
        <v>2</v>
      </c>
      <c r="G88" s="136">
        <v>0</v>
      </c>
      <c r="H88" s="136">
        <v>0</v>
      </c>
      <c r="I88" s="136">
        <v>1</v>
      </c>
      <c r="J88" s="136">
        <v>3</v>
      </c>
      <c r="K88" s="64">
        <f t="shared" si="13"/>
        <v>3</v>
      </c>
      <c r="L88" s="78">
        <f t="shared" si="14"/>
        <v>1</v>
      </c>
      <c r="M88" s="78">
        <f t="shared" si="15"/>
        <v>6</v>
      </c>
      <c r="N88" s="79">
        <f t="shared" si="16"/>
        <v>0.5</v>
      </c>
      <c r="O88" s="137">
        <v>9.9460623815267972</v>
      </c>
      <c r="P88" s="137">
        <v>11.623642943305187</v>
      </c>
      <c r="Q88" s="137">
        <v>11.430294675168016</v>
      </c>
      <c r="R88" s="129">
        <v>17.647940720317077</v>
      </c>
      <c r="S88" s="135">
        <v>11</v>
      </c>
      <c r="T88" s="159">
        <v>11</v>
      </c>
      <c r="U88" s="23">
        <f t="shared" si="17"/>
        <v>0.54999999999999993</v>
      </c>
      <c r="V88" s="23">
        <f t="shared" si="18"/>
        <v>5.0871946520830158E-2</v>
      </c>
      <c r="W88" s="129">
        <v>7.1899017749439942</v>
      </c>
      <c r="X88" s="23">
        <f t="shared" si="11"/>
        <v>1.6957315506943384E-2</v>
      </c>
      <c r="Y88" s="138">
        <v>7.1899017749439942</v>
      </c>
      <c r="Z88" s="79">
        <f t="shared" si="12"/>
        <v>1.6957315506943384E-2</v>
      </c>
    </row>
    <row r="89" spans="1:26" x14ac:dyDescent="0.25">
      <c r="A89" s="9" t="str">
        <f>'10'!A89</f>
        <v>Clarion Area SD</v>
      </c>
      <c r="B89" s="10" t="str">
        <f>'10'!B89</f>
        <v>Clarion</v>
      </c>
      <c r="C89" s="97">
        <f>'10'!C89</f>
        <v>211</v>
      </c>
      <c r="D89" s="97">
        <f>'10'!D89</f>
        <v>107</v>
      </c>
      <c r="E89" s="97">
        <f>'10'!E89</f>
        <v>318</v>
      </c>
      <c r="F89" s="136">
        <v>1</v>
      </c>
      <c r="G89" s="136">
        <v>2</v>
      </c>
      <c r="H89" s="136">
        <v>0</v>
      </c>
      <c r="I89" s="136">
        <v>0</v>
      </c>
      <c r="J89" s="136">
        <v>1</v>
      </c>
      <c r="K89" s="64">
        <f t="shared" si="13"/>
        <v>3</v>
      </c>
      <c r="L89" s="78">
        <f t="shared" si="14"/>
        <v>0</v>
      </c>
      <c r="M89" s="78">
        <f t="shared" si="15"/>
        <v>4</v>
      </c>
      <c r="N89" s="79">
        <f t="shared" si="16"/>
        <v>0.75</v>
      </c>
      <c r="O89" s="137">
        <v>42.523255813953483</v>
      </c>
      <c r="P89" s="137">
        <v>66.558139534883722</v>
      </c>
      <c r="Q89" s="137">
        <v>49.918604651162788</v>
      </c>
      <c r="R89" s="129">
        <v>3.4302325581395348</v>
      </c>
      <c r="S89" s="135">
        <v>106</v>
      </c>
      <c r="T89" s="159">
        <v>0</v>
      </c>
      <c r="U89" s="23">
        <f t="shared" si="17"/>
        <v>0.96951219512195119</v>
      </c>
      <c r="V89" s="23">
        <f t="shared" si="18"/>
        <v>0.34302325581395349</v>
      </c>
      <c r="W89" s="129">
        <v>72.720930232558146</v>
      </c>
      <c r="X89" s="23">
        <f t="shared" si="11"/>
        <v>0.22868217054263568</v>
      </c>
      <c r="Y89" s="138">
        <v>0</v>
      </c>
      <c r="Z89" s="79">
        <f t="shared" si="12"/>
        <v>0</v>
      </c>
    </row>
    <row r="90" spans="1:26" x14ac:dyDescent="0.25">
      <c r="A90" s="9" t="str">
        <f>'10'!A90</f>
        <v>Clarion-Limestone Area SD</v>
      </c>
      <c r="B90" s="10" t="str">
        <f>'10'!B90</f>
        <v>Clarion</v>
      </c>
      <c r="C90" s="97">
        <f>'10'!C90</f>
        <v>256</v>
      </c>
      <c r="D90" s="97">
        <f>'10'!D90</f>
        <v>102</v>
      </c>
      <c r="E90" s="97">
        <f>'10'!E90</f>
        <v>358</v>
      </c>
      <c r="F90" s="136">
        <v>0</v>
      </c>
      <c r="G90" s="136">
        <v>0</v>
      </c>
      <c r="H90" s="136">
        <v>2</v>
      </c>
      <c r="I90" s="136">
        <v>0</v>
      </c>
      <c r="J90" s="136">
        <v>0</v>
      </c>
      <c r="K90" s="64">
        <f t="shared" si="13"/>
        <v>2</v>
      </c>
      <c r="L90" s="78">
        <f t="shared" si="14"/>
        <v>2</v>
      </c>
      <c r="M90" s="78">
        <f t="shared" si="15"/>
        <v>2</v>
      </c>
      <c r="N90" s="79">
        <f t="shared" si="16"/>
        <v>1</v>
      </c>
      <c r="O90" s="137">
        <v>28.348837209302324</v>
      </c>
      <c r="P90" s="137">
        <v>44.372093023255815</v>
      </c>
      <c r="Q90" s="137">
        <v>33.279069767441861</v>
      </c>
      <c r="R90" s="129">
        <v>0</v>
      </c>
      <c r="S90" s="135">
        <v>106</v>
      </c>
      <c r="T90" s="159">
        <v>106</v>
      </c>
      <c r="U90" s="23">
        <f t="shared" si="17"/>
        <v>1</v>
      </c>
      <c r="V90" s="23">
        <f t="shared" si="18"/>
        <v>0.20313109003507862</v>
      </c>
      <c r="W90" s="129">
        <v>72.720930232558146</v>
      </c>
      <c r="X90" s="23">
        <f t="shared" si="11"/>
        <v>0.20313109003507862</v>
      </c>
      <c r="Y90" s="138">
        <v>72.720930232558146</v>
      </c>
      <c r="Z90" s="79">
        <f t="shared" si="12"/>
        <v>0.20313109003507862</v>
      </c>
    </row>
    <row r="91" spans="1:26" x14ac:dyDescent="0.25">
      <c r="A91" s="9" t="str">
        <f>'10'!A91</f>
        <v>Claysburg-Kimmel SD</v>
      </c>
      <c r="B91" s="10" t="str">
        <f>'10'!B91</f>
        <v>Blair</v>
      </c>
      <c r="C91" s="97">
        <f>'10'!C91</f>
        <v>271</v>
      </c>
      <c r="D91" s="97">
        <f>'10'!D91</f>
        <v>200</v>
      </c>
      <c r="E91" s="97">
        <f>'10'!E91</f>
        <v>471</v>
      </c>
      <c r="F91" s="136">
        <v>3</v>
      </c>
      <c r="G91" s="136">
        <v>2</v>
      </c>
      <c r="H91" s="136">
        <v>0</v>
      </c>
      <c r="I91" s="136">
        <v>0</v>
      </c>
      <c r="J91" s="136">
        <v>2</v>
      </c>
      <c r="K91" s="64">
        <f t="shared" si="13"/>
        <v>5</v>
      </c>
      <c r="L91" s="78">
        <f t="shared" si="14"/>
        <v>0</v>
      </c>
      <c r="M91" s="78">
        <f t="shared" si="15"/>
        <v>7</v>
      </c>
      <c r="N91" s="79">
        <f t="shared" si="16"/>
        <v>0.7142857142857143</v>
      </c>
      <c r="O91" s="137">
        <v>19.220035778175315</v>
      </c>
      <c r="P91" s="137">
        <v>25.014311270125226</v>
      </c>
      <c r="Q91" s="137">
        <v>34.765652951699465</v>
      </c>
      <c r="R91" s="129">
        <v>5.5992844364937389</v>
      </c>
      <c r="S91" s="135">
        <v>58</v>
      </c>
      <c r="T91" s="159">
        <v>0</v>
      </c>
      <c r="U91" s="23">
        <f t="shared" si="17"/>
        <v>0.88764044943820219</v>
      </c>
      <c r="V91" s="23">
        <f t="shared" si="18"/>
        <v>9.3915811142888619E-2</v>
      </c>
      <c r="W91" s="129">
        <v>32.475849731663686</v>
      </c>
      <c r="X91" s="23">
        <f t="shared" si="11"/>
        <v>6.8950848687184041E-2</v>
      </c>
      <c r="Y91" s="138">
        <v>0</v>
      </c>
      <c r="Z91" s="79">
        <f t="shared" si="12"/>
        <v>0</v>
      </c>
    </row>
    <row r="92" spans="1:26" x14ac:dyDescent="0.25">
      <c r="A92" s="9" t="str">
        <f>'10'!A92</f>
        <v>Clearfield Area SD</v>
      </c>
      <c r="B92" s="10" t="str">
        <f>'10'!B92</f>
        <v>Clearfield</v>
      </c>
      <c r="C92" s="97">
        <f>'10'!C92</f>
        <v>589</v>
      </c>
      <c r="D92" s="97">
        <f>'10'!D92</f>
        <v>555</v>
      </c>
      <c r="E92" s="97">
        <f>'10'!E92</f>
        <v>1144</v>
      </c>
      <c r="F92" s="136">
        <v>2</v>
      </c>
      <c r="G92" s="136">
        <v>3</v>
      </c>
      <c r="H92" s="136">
        <v>3</v>
      </c>
      <c r="I92" s="136">
        <v>1</v>
      </c>
      <c r="J92" s="136">
        <v>11</v>
      </c>
      <c r="K92" s="64">
        <f t="shared" si="13"/>
        <v>9</v>
      </c>
      <c r="L92" s="78">
        <f t="shared" si="14"/>
        <v>4</v>
      </c>
      <c r="M92" s="78">
        <f t="shared" si="15"/>
        <v>20</v>
      </c>
      <c r="N92" s="79">
        <f t="shared" si="16"/>
        <v>0.45</v>
      </c>
      <c r="O92" s="137">
        <v>61.982832618025753</v>
      </c>
      <c r="P92" s="137">
        <v>102.59227467811159</v>
      </c>
      <c r="Q92" s="137">
        <v>84.424892703862668</v>
      </c>
      <c r="R92" s="129">
        <v>68.077253218884124</v>
      </c>
      <c r="S92" s="135">
        <v>191</v>
      </c>
      <c r="T92" s="159">
        <v>122</v>
      </c>
      <c r="U92" s="23">
        <f t="shared" si="17"/>
        <v>0.70738636363636365</v>
      </c>
      <c r="V92" s="23">
        <f t="shared" si="18"/>
        <v>0.14385935952459558</v>
      </c>
      <c r="W92" s="129">
        <v>126.2403433476395</v>
      </c>
      <c r="X92" s="23">
        <f t="shared" si="11"/>
        <v>0.11034995047870585</v>
      </c>
      <c r="Y92" s="138">
        <v>80.63519313304721</v>
      </c>
      <c r="Z92" s="79">
        <f t="shared" si="12"/>
        <v>7.0485308682733575E-2</v>
      </c>
    </row>
    <row r="93" spans="1:26" x14ac:dyDescent="0.25">
      <c r="A93" s="9" t="str">
        <f>'10'!A93</f>
        <v>Coatesville Area SD</v>
      </c>
      <c r="B93" s="10" t="str">
        <f>'10'!B93</f>
        <v>Chester</v>
      </c>
      <c r="C93" s="97">
        <f>'10'!C93</f>
        <v>2974</v>
      </c>
      <c r="D93" s="97">
        <f>'10'!D93</f>
        <v>2104</v>
      </c>
      <c r="E93" s="97">
        <f>'10'!E93</f>
        <v>5078</v>
      </c>
      <c r="F93" s="136">
        <v>9</v>
      </c>
      <c r="G93" s="136">
        <v>12</v>
      </c>
      <c r="H93" s="136">
        <v>1</v>
      </c>
      <c r="I93" s="136">
        <v>2</v>
      </c>
      <c r="J93" s="136">
        <v>29</v>
      </c>
      <c r="K93" s="64">
        <f t="shared" si="13"/>
        <v>24</v>
      </c>
      <c r="L93" s="78">
        <f t="shared" si="14"/>
        <v>3</v>
      </c>
      <c r="M93" s="78">
        <f t="shared" si="15"/>
        <v>53</v>
      </c>
      <c r="N93" s="79">
        <f t="shared" si="16"/>
        <v>0.45283018867924529</v>
      </c>
      <c r="O93" s="137">
        <v>233.84563303994585</v>
      </c>
      <c r="P93" s="137">
        <v>305.70751523358155</v>
      </c>
      <c r="Q93" s="137">
        <v>330.44685172647257</v>
      </c>
      <c r="R93" s="129">
        <v>268.5362220717671</v>
      </c>
      <c r="S93" s="135">
        <v>567</v>
      </c>
      <c r="T93" s="159">
        <v>159</v>
      </c>
      <c r="U93" s="23">
        <f t="shared" si="17"/>
        <v>0.66768994627782041</v>
      </c>
      <c r="V93" s="23">
        <f t="shared" si="18"/>
        <v>0.10625308158202589</v>
      </c>
      <c r="W93" s="129">
        <v>351.63981042654029</v>
      </c>
      <c r="X93" s="23">
        <f t="shared" si="11"/>
        <v>6.9247697996561691E-2</v>
      </c>
      <c r="Y93" s="138">
        <v>98.607989167230883</v>
      </c>
      <c r="Z93" s="79">
        <f t="shared" si="12"/>
        <v>1.9418666633956454E-2</v>
      </c>
    </row>
    <row r="94" spans="1:26" x14ac:dyDescent="0.25">
      <c r="A94" s="9" t="str">
        <f>'10'!A94</f>
        <v>Cocalico SD</v>
      </c>
      <c r="B94" s="10" t="str">
        <f>'10'!B94</f>
        <v>Lancaster</v>
      </c>
      <c r="C94" s="97">
        <f>'10'!C94</f>
        <v>1174</v>
      </c>
      <c r="D94" s="97">
        <f>'10'!D94</f>
        <v>582</v>
      </c>
      <c r="E94" s="97">
        <f>'10'!E94</f>
        <v>1756</v>
      </c>
      <c r="F94" s="136">
        <v>0</v>
      </c>
      <c r="G94" s="136">
        <v>1</v>
      </c>
      <c r="H94" s="136">
        <v>0</v>
      </c>
      <c r="I94" s="136">
        <v>2</v>
      </c>
      <c r="J94" s="136">
        <v>8</v>
      </c>
      <c r="K94" s="64">
        <f t="shared" si="13"/>
        <v>3</v>
      </c>
      <c r="L94" s="78">
        <f t="shared" si="14"/>
        <v>2</v>
      </c>
      <c r="M94" s="78">
        <f t="shared" si="15"/>
        <v>11</v>
      </c>
      <c r="N94" s="79">
        <f t="shared" si="16"/>
        <v>0.27272727272727271</v>
      </c>
      <c r="O94" s="137">
        <v>39.898598130841123</v>
      </c>
      <c r="P94" s="137">
        <v>52.603738317757013</v>
      </c>
      <c r="Q94" s="137">
        <v>66.497663551401871</v>
      </c>
      <c r="R94" s="129">
        <v>51.196261682242991</v>
      </c>
      <c r="S94" s="135">
        <v>159</v>
      </c>
      <c r="T94" s="159">
        <v>106</v>
      </c>
      <c r="U94" s="23">
        <f t="shared" si="17"/>
        <v>0.64372469635627538</v>
      </c>
      <c r="V94" s="23">
        <f t="shared" si="18"/>
        <v>5.2677868137014881E-2</v>
      </c>
      <c r="W94" s="129">
        <v>92.502336448598129</v>
      </c>
      <c r="X94" s="23">
        <f t="shared" si="11"/>
        <v>5.2677868137014881E-2</v>
      </c>
      <c r="Y94" s="138">
        <v>61.668224299065422</v>
      </c>
      <c r="Z94" s="79">
        <f t="shared" si="12"/>
        <v>3.5118578758009923E-2</v>
      </c>
    </row>
    <row r="95" spans="1:26" x14ac:dyDescent="0.25">
      <c r="A95" s="9" t="str">
        <f>'10'!A95</f>
        <v>Colonial SD</v>
      </c>
      <c r="B95" s="10" t="str">
        <f>'10'!B95</f>
        <v>Montgomery</v>
      </c>
      <c r="C95" s="97">
        <f>'10'!C95</f>
        <v>1618</v>
      </c>
      <c r="D95" s="97">
        <f>'10'!D95</f>
        <v>900</v>
      </c>
      <c r="E95" s="97">
        <f>'10'!E95</f>
        <v>2518</v>
      </c>
      <c r="F95" s="136">
        <v>7</v>
      </c>
      <c r="G95" s="136">
        <v>1</v>
      </c>
      <c r="H95" s="136">
        <v>1</v>
      </c>
      <c r="I95" s="136">
        <v>6</v>
      </c>
      <c r="J95" s="136">
        <v>9</v>
      </c>
      <c r="K95" s="64">
        <f t="shared" si="13"/>
        <v>15</v>
      </c>
      <c r="L95" s="78">
        <f t="shared" si="14"/>
        <v>7</v>
      </c>
      <c r="M95" s="78">
        <f t="shared" si="15"/>
        <v>24</v>
      </c>
      <c r="N95" s="79">
        <f t="shared" si="16"/>
        <v>0.625</v>
      </c>
      <c r="O95" s="137">
        <v>206.12819025522043</v>
      </c>
      <c r="P95" s="137">
        <v>277.6044083526682</v>
      </c>
      <c r="Q95" s="137">
        <v>311.26740139211137</v>
      </c>
      <c r="R95" s="129">
        <v>261.03306264501157</v>
      </c>
      <c r="S95" s="135">
        <v>424</v>
      </c>
      <c r="T95" s="159">
        <v>371</v>
      </c>
      <c r="U95" s="23">
        <f t="shared" si="17"/>
        <v>0.64950980392156865</v>
      </c>
      <c r="V95" s="23">
        <f t="shared" si="18"/>
        <v>0.19210984853371271</v>
      </c>
      <c r="W95" s="129">
        <v>257.9907192575406</v>
      </c>
      <c r="X95" s="23">
        <f t="shared" si="11"/>
        <v>0.10245858588464679</v>
      </c>
      <c r="Y95" s="138">
        <v>225.74187935034803</v>
      </c>
      <c r="Z95" s="79">
        <f t="shared" si="12"/>
        <v>8.9651262649065935E-2</v>
      </c>
    </row>
    <row r="96" spans="1:26" x14ac:dyDescent="0.25">
      <c r="A96" s="9" t="str">
        <f>'10'!A96</f>
        <v>Columbia Borough SD</v>
      </c>
      <c r="B96" s="10" t="str">
        <f>'10'!B96</f>
        <v>Lancaster</v>
      </c>
      <c r="C96" s="97">
        <f>'10'!C96</f>
        <v>503</v>
      </c>
      <c r="D96" s="97">
        <f>'10'!D96</f>
        <v>461</v>
      </c>
      <c r="E96" s="97">
        <f>'10'!E96</f>
        <v>964</v>
      </c>
      <c r="F96" s="136">
        <v>1</v>
      </c>
      <c r="G96" s="136">
        <v>1</v>
      </c>
      <c r="H96" s="136">
        <v>1</v>
      </c>
      <c r="I96" s="136">
        <v>0</v>
      </c>
      <c r="J96" s="136">
        <v>0</v>
      </c>
      <c r="K96" s="64">
        <f t="shared" si="13"/>
        <v>3</v>
      </c>
      <c r="L96" s="78">
        <f t="shared" si="14"/>
        <v>1</v>
      </c>
      <c r="M96" s="78">
        <f t="shared" si="15"/>
        <v>3</v>
      </c>
      <c r="N96" s="79">
        <f t="shared" si="16"/>
        <v>1</v>
      </c>
      <c r="O96" s="137">
        <v>39.898598130841123</v>
      </c>
      <c r="P96" s="137">
        <v>52.603738317757013</v>
      </c>
      <c r="Q96" s="137">
        <v>66.497663551401871</v>
      </c>
      <c r="R96" s="129">
        <v>0</v>
      </c>
      <c r="S96" s="135">
        <v>106</v>
      </c>
      <c r="T96" s="159">
        <v>53</v>
      </c>
      <c r="U96" s="23">
        <f t="shared" si="17"/>
        <v>1</v>
      </c>
      <c r="V96" s="23">
        <f t="shared" si="18"/>
        <v>9.5956780548338311E-2</v>
      </c>
      <c r="W96" s="129">
        <v>61.668224299065422</v>
      </c>
      <c r="X96" s="23">
        <f t="shared" si="11"/>
        <v>6.397118703222554E-2</v>
      </c>
      <c r="Y96" s="138">
        <v>30.834112149532711</v>
      </c>
      <c r="Z96" s="79">
        <f t="shared" si="12"/>
        <v>3.198559351611277E-2</v>
      </c>
    </row>
    <row r="97" spans="1:26" x14ac:dyDescent="0.25">
      <c r="A97" s="9" t="str">
        <f>'10'!A97</f>
        <v>Commodore Perry SD</v>
      </c>
      <c r="B97" s="10" t="str">
        <f>'10'!B97</f>
        <v>Mercer</v>
      </c>
      <c r="C97" s="97">
        <f>'10'!C97</f>
        <v>131</v>
      </c>
      <c r="D97" s="97">
        <f>'10'!D97</f>
        <v>122</v>
      </c>
      <c r="E97" s="97">
        <f>'10'!E97</f>
        <v>253</v>
      </c>
      <c r="F97" s="136">
        <v>0</v>
      </c>
      <c r="G97" s="136">
        <v>0</v>
      </c>
      <c r="H97" s="136">
        <v>1</v>
      </c>
      <c r="I97" s="136">
        <v>0</v>
      </c>
      <c r="J97" s="136">
        <v>0</v>
      </c>
      <c r="K97" s="64">
        <f t="shared" si="13"/>
        <v>1</v>
      </c>
      <c r="L97" s="78">
        <f t="shared" si="14"/>
        <v>1</v>
      </c>
      <c r="M97" s="78">
        <f t="shared" si="15"/>
        <v>1</v>
      </c>
      <c r="N97" s="79">
        <f t="shared" si="16"/>
        <v>1</v>
      </c>
      <c r="O97" s="137">
        <v>16.035031847133759</v>
      </c>
      <c r="P97" s="137">
        <v>21.267515923566879</v>
      </c>
      <c r="Q97" s="137">
        <v>15.697452229299362</v>
      </c>
      <c r="R97" s="129">
        <v>0</v>
      </c>
      <c r="S97" s="135">
        <v>53</v>
      </c>
      <c r="T97" s="159">
        <v>53</v>
      </c>
      <c r="U97" s="23">
        <f t="shared" si="17"/>
        <v>1</v>
      </c>
      <c r="V97" s="23">
        <f t="shared" si="18"/>
        <v>0.14744090027944917</v>
      </c>
      <c r="W97" s="129">
        <v>37.302547770700635</v>
      </c>
      <c r="X97" s="23">
        <f t="shared" si="11"/>
        <v>0.14744090027944914</v>
      </c>
      <c r="Y97" s="138">
        <v>37.302547770700635</v>
      </c>
      <c r="Z97" s="79">
        <f t="shared" si="12"/>
        <v>0.14744090027944914</v>
      </c>
    </row>
    <row r="98" spans="1:26" x14ac:dyDescent="0.25">
      <c r="A98" s="9" t="str">
        <f>'10'!A98</f>
        <v>Conemaugh Township Area SD</v>
      </c>
      <c r="B98" s="10" t="str">
        <f>'10'!B98</f>
        <v>Somerset</v>
      </c>
      <c r="C98" s="97">
        <f>'10'!C98</f>
        <v>184</v>
      </c>
      <c r="D98" s="97">
        <f>'10'!D98</f>
        <v>162</v>
      </c>
      <c r="E98" s="97">
        <f>'10'!E98</f>
        <v>346</v>
      </c>
      <c r="F98" s="136">
        <v>1</v>
      </c>
      <c r="G98" s="136">
        <v>0</v>
      </c>
      <c r="H98" s="136">
        <v>0</v>
      </c>
      <c r="I98" s="136">
        <v>0</v>
      </c>
      <c r="J98" s="136">
        <v>2</v>
      </c>
      <c r="K98" s="64">
        <f t="shared" si="13"/>
        <v>1</v>
      </c>
      <c r="L98" s="78">
        <f t="shared" si="14"/>
        <v>0</v>
      </c>
      <c r="M98" s="78">
        <f t="shared" si="15"/>
        <v>3</v>
      </c>
      <c r="N98" s="79">
        <f t="shared" si="16"/>
        <v>0.33333333333333331</v>
      </c>
      <c r="O98" s="137">
        <v>14.948717948717949</v>
      </c>
      <c r="P98" s="137">
        <v>14.042735042735043</v>
      </c>
      <c r="Q98" s="137">
        <v>24.008547008547009</v>
      </c>
      <c r="R98" s="129">
        <v>57.982905982905983</v>
      </c>
      <c r="S98" s="135">
        <v>0</v>
      </c>
      <c r="T98" s="159">
        <v>0</v>
      </c>
      <c r="U98" s="23">
        <f t="shared" si="17"/>
        <v>0.33333333333333331</v>
      </c>
      <c r="V98" s="23">
        <f t="shared" si="18"/>
        <v>8.3790326564893033E-2</v>
      </c>
      <c r="W98" s="129">
        <v>0</v>
      </c>
      <c r="X98" s="23">
        <f t="shared" si="11"/>
        <v>0</v>
      </c>
      <c r="Y98" s="138">
        <v>0</v>
      </c>
      <c r="Z98" s="79">
        <f t="shared" si="12"/>
        <v>0</v>
      </c>
    </row>
    <row r="99" spans="1:26" x14ac:dyDescent="0.25">
      <c r="A99" s="9" t="str">
        <f>'10'!A99</f>
        <v>Conemaugh Valley SD</v>
      </c>
      <c r="B99" s="10" t="str">
        <f>'10'!B99</f>
        <v>Cambria</v>
      </c>
      <c r="C99" s="97">
        <f>'10'!C99</f>
        <v>253</v>
      </c>
      <c r="D99" s="97">
        <f>'10'!D99</f>
        <v>103</v>
      </c>
      <c r="E99" s="97">
        <f>'10'!E99</f>
        <v>356</v>
      </c>
      <c r="F99" s="136">
        <v>0</v>
      </c>
      <c r="G99" s="136">
        <v>0</v>
      </c>
      <c r="H99" s="136">
        <v>1</v>
      </c>
      <c r="I99" s="136">
        <v>0</v>
      </c>
      <c r="J99" s="136">
        <v>0</v>
      </c>
      <c r="K99" s="64">
        <f t="shared" si="13"/>
        <v>1</v>
      </c>
      <c r="L99" s="78">
        <f t="shared" si="14"/>
        <v>1</v>
      </c>
      <c r="M99" s="78">
        <f t="shared" si="15"/>
        <v>1</v>
      </c>
      <c r="N99" s="79">
        <f t="shared" si="16"/>
        <v>1</v>
      </c>
      <c r="O99" s="137">
        <v>17.086872586872587</v>
      </c>
      <c r="P99" s="137">
        <v>18.007722007722005</v>
      </c>
      <c r="Q99" s="137">
        <v>17.905405405405403</v>
      </c>
      <c r="R99" s="129">
        <v>0</v>
      </c>
      <c r="S99" s="135">
        <v>53</v>
      </c>
      <c r="T99" s="159">
        <v>53</v>
      </c>
      <c r="U99" s="23">
        <f t="shared" si="17"/>
        <v>1</v>
      </c>
      <c r="V99" s="23">
        <f t="shared" si="18"/>
        <v>9.8580321894928644E-2</v>
      </c>
      <c r="W99" s="129">
        <v>35.094594594594597</v>
      </c>
      <c r="X99" s="23">
        <f t="shared" si="11"/>
        <v>9.8580321894928644E-2</v>
      </c>
      <c r="Y99" s="138">
        <v>35.094594594594597</v>
      </c>
      <c r="Z99" s="79">
        <f t="shared" si="12"/>
        <v>9.8580321894928644E-2</v>
      </c>
    </row>
    <row r="100" spans="1:26" x14ac:dyDescent="0.25">
      <c r="A100" s="9" t="str">
        <f>'10'!A100</f>
        <v>Conestoga Valley SD</v>
      </c>
      <c r="B100" s="10" t="str">
        <f>'10'!B100</f>
        <v>Lancaster</v>
      </c>
      <c r="C100" s="97">
        <f>'10'!C100</f>
        <v>1439</v>
      </c>
      <c r="D100" s="97">
        <f>'10'!D100</f>
        <v>933</v>
      </c>
      <c r="E100" s="97">
        <f>'10'!E100</f>
        <v>2372</v>
      </c>
      <c r="F100" s="136">
        <v>0</v>
      </c>
      <c r="G100" s="136">
        <v>3</v>
      </c>
      <c r="H100" s="136">
        <v>2</v>
      </c>
      <c r="I100" s="136">
        <v>4</v>
      </c>
      <c r="J100" s="136">
        <v>3</v>
      </c>
      <c r="K100" s="64">
        <f t="shared" si="13"/>
        <v>9</v>
      </c>
      <c r="L100" s="78">
        <f t="shared" si="14"/>
        <v>6</v>
      </c>
      <c r="M100" s="78">
        <f t="shared" si="15"/>
        <v>12</v>
      </c>
      <c r="N100" s="79">
        <f t="shared" si="16"/>
        <v>0.75</v>
      </c>
      <c r="O100" s="137">
        <v>119.69579439252337</v>
      </c>
      <c r="P100" s="137">
        <v>157.81121495327105</v>
      </c>
      <c r="Q100" s="137">
        <v>199.49299065420561</v>
      </c>
      <c r="R100" s="129">
        <v>8.7266355140186924</v>
      </c>
      <c r="S100" s="135">
        <v>477</v>
      </c>
      <c r="T100" s="159">
        <v>318</v>
      </c>
      <c r="U100" s="23">
        <f t="shared" si="17"/>
        <v>0.96951219512195119</v>
      </c>
      <c r="V100" s="23">
        <f t="shared" si="18"/>
        <v>0.11699283699232479</v>
      </c>
      <c r="W100" s="129">
        <v>277.50700934579436</v>
      </c>
      <c r="X100" s="23">
        <f t="shared" si="11"/>
        <v>0.11699283699232477</v>
      </c>
      <c r="Y100" s="138">
        <v>185.00467289719626</v>
      </c>
      <c r="Z100" s="79">
        <f t="shared" si="12"/>
        <v>7.7995224661549858E-2</v>
      </c>
    </row>
    <row r="101" spans="1:26" x14ac:dyDescent="0.25">
      <c r="A101" s="9" t="str">
        <f>'10'!A101</f>
        <v>Conewago Valley SD</v>
      </c>
      <c r="B101" s="10" t="str">
        <f>'10'!B101</f>
        <v>Adams</v>
      </c>
      <c r="C101" s="97">
        <f>'10'!C101</f>
        <v>898</v>
      </c>
      <c r="D101" s="97">
        <f>'10'!D101</f>
        <v>676</v>
      </c>
      <c r="E101" s="97">
        <f>'10'!E101</f>
        <v>1574</v>
      </c>
      <c r="F101" s="136">
        <v>1</v>
      </c>
      <c r="G101" s="136">
        <v>4</v>
      </c>
      <c r="H101" s="136">
        <v>1</v>
      </c>
      <c r="I101" s="136">
        <v>0</v>
      </c>
      <c r="J101" s="136">
        <v>13</v>
      </c>
      <c r="K101" s="64">
        <f t="shared" si="13"/>
        <v>6</v>
      </c>
      <c r="L101" s="78">
        <f t="shared" si="14"/>
        <v>1</v>
      </c>
      <c r="M101" s="78">
        <f t="shared" si="15"/>
        <v>19</v>
      </c>
      <c r="N101" s="79">
        <f t="shared" si="16"/>
        <v>0.31578947368421051</v>
      </c>
      <c r="O101" s="137">
        <v>96.433212996389884</v>
      </c>
      <c r="P101" s="137">
        <v>120.54151624548737</v>
      </c>
      <c r="Q101" s="137">
        <v>101.02527075812274</v>
      </c>
      <c r="R101" s="129">
        <v>77.101083032490976</v>
      </c>
      <c r="S101" s="135">
        <v>265</v>
      </c>
      <c r="T101" s="159">
        <v>53</v>
      </c>
      <c r="U101" s="23">
        <f t="shared" si="17"/>
        <v>0.7378190255220417</v>
      </c>
      <c r="V101" s="23">
        <f t="shared" si="18"/>
        <v>0.13784925618924856</v>
      </c>
      <c r="W101" s="129">
        <v>180.81227436823102</v>
      </c>
      <c r="X101" s="23">
        <f t="shared" si="11"/>
        <v>0.11487438015770712</v>
      </c>
      <c r="Y101" s="138">
        <v>36.162454873646205</v>
      </c>
      <c r="Z101" s="79">
        <f t="shared" si="12"/>
        <v>2.2974876031541427E-2</v>
      </c>
    </row>
    <row r="102" spans="1:26" x14ac:dyDescent="0.25">
      <c r="A102" s="9" t="str">
        <f>'10'!A102</f>
        <v>Conneaut SD</v>
      </c>
      <c r="B102" s="10" t="str">
        <f>'10'!B102</f>
        <v>Crawford</v>
      </c>
      <c r="C102" s="97">
        <f>'10'!C102</f>
        <v>403</v>
      </c>
      <c r="D102" s="97">
        <f>'10'!D102</f>
        <v>298</v>
      </c>
      <c r="E102" s="97">
        <f>'10'!E102</f>
        <v>701</v>
      </c>
      <c r="F102" s="136">
        <v>0</v>
      </c>
      <c r="G102" s="136">
        <v>1</v>
      </c>
      <c r="H102" s="136">
        <v>1</v>
      </c>
      <c r="I102" s="136">
        <v>1</v>
      </c>
      <c r="J102" s="136">
        <v>1</v>
      </c>
      <c r="K102" s="64">
        <f t="shared" si="13"/>
        <v>3</v>
      </c>
      <c r="L102" s="78">
        <f t="shared" si="14"/>
        <v>2</v>
      </c>
      <c r="M102" s="78">
        <f t="shared" si="15"/>
        <v>4</v>
      </c>
      <c r="N102" s="79">
        <f t="shared" si="16"/>
        <v>0.75</v>
      </c>
      <c r="O102" s="137">
        <v>49.564814814814817</v>
      </c>
      <c r="P102" s="137">
        <v>43.185185185185183</v>
      </c>
      <c r="Q102" s="137">
        <v>66.25</v>
      </c>
      <c r="R102" s="129">
        <v>6.4166666666666661</v>
      </c>
      <c r="S102" s="135">
        <v>159</v>
      </c>
      <c r="T102" s="159">
        <v>106</v>
      </c>
      <c r="U102" s="23">
        <f t="shared" si="17"/>
        <v>0.93529411764705883</v>
      </c>
      <c r="V102" s="23">
        <f t="shared" si="18"/>
        <v>0.13231098430813124</v>
      </c>
      <c r="W102" s="129">
        <v>92.749999999999986</v>
      </c>
      <c r="X102" s="23">
        <f t="shared" si="11"/>
        <v>0.13231098430813121</v>
      </c>
      <c r="Y102" s="138">
        <v>61.833333333333329</v>
      </c>
      <c r="Z102" s="79">
        <f t="shared" si="12"/>
        <v>8.820732287208749E-2</v>
      </c>
    </row>
    <row r="103" spans="1:26" x14ac:dyDescent="0.25">
      <c r="A103" s="9" t="str">
        <f>'10'!A103</f>
        <v>Connellsville Area SD</v>
      </c>
      <c r="B103" s="10" t="str">
        <f>'10'!B103</f>
        <v>Fayette</v>
      </c>
      <c r="C103" s="97">
        <f>'10'!C103</f>
        <v>1012</v>
      </c>
      <c r="D103" s="97">
        <f>'10'!D103</f>
        <v>828</v>
      </c>
      <c r="E103" s="97">
        <f>'10'!E103</f>
        <v>1840</v>
      </c>
      <c r="F103" s="136">
        <v>3</v>
      </c>
      <c r="G103" s="136">
        <v>3</v>
      </c>
      <c r="H103" s="136">
        <v>1</v>
      </c>
      <c r="I103" s="136">
        <v>0</v>
      </c>
      <c r="J103" s="136">
        <v>7</v>
      </c>
      <c r="K103" s="64">
        <f t="shared" si="13"/>
        <v>7</v>
      </c>
      <c r="L103" s="78">
        <f t="shared" si="14"/>
        <v>1</v>
      </c>
      <c r="M103" s="78">
        <f t="shared" si="15"/>
        <v>14</v>
      </c>
      <c r="N103" s="79">
        <f t="shared" si="16"/>
        <v>0.5</v>
      </c>
      <c r="O103" s="137">
        <v>92.833729216152022</v>
      </c>
      <c r="P103" s="137">
        <v>111.24703087885985</v>
      </c>
      <c r="Q103" s="137">
        <v>118.91923990498813</v>
      </c>
      <c r="R103" s="129">
        <v>116.88836104513064</v>
      </c>
      <c r="S103" s="135">
        <v>212</v>
      </c>
      <c r="T103" s="159">
        <v>53</v>
      </c>
      <c r="U103" s="23">
        <f t="shared" si="17"/>
        <v>0.63582677165354329</v>
      </c>
      <c r="V103" s="23">
        <f t="shared" si="18"/>
        <v>0.11091345657337602</v>
      </c>
      <c r="W103" s="129">
        <v>133.94774346793349</v>
      </c>
      <c r="X103" s="23">
        <f t="shared" si="11"/>
        <v>7.2797686667355158E-2</v>
      </c>
      <c r="Y103" s="138">
        <v>33.486935866983373</v>
      </c>
      <c r="Z103" s="79">
        <f t="shared" si="12"/>
        <v>1.8199421666838789E-2</v>
      </c>
    </row>
    <row r="104" spans="1:26" x14ac:dyDescent="0.25">
      <c r="A104" s="9" t="str">
        <f>'10'!A104</f>
        <v>Conrad Weiser Area SD</v>
      </c>
      <c r="B104" s="10" t="str">
        <f>'10'!B104</f>
        <v>Berks</v>
      </c>
      <c r="C104" s="97">
        <f>'10'!C104</f>
        <v>588</v>
      </c>
      <c r="D104" s="97">
        <f>'10'!D104</f>
        <v>409</v>
      </c>
      <c r="E104" s="97">
        <f>'10'!E104</f>
        <v>997</v>
      </c>
      <c r="F104" s="136">
        <v>1</v>
      </c>
      <c r="G104" s="136">
        <v>0</v>
      </c>
      <c r="H104" s="136">
        <v>0</v>
      </c>
      <c r="I104" s="136">
        <v>0</v>
      </c>
      <c r="J104" s="136">
        <v>5</v>
      </c>
      <c r="K104" s="64">
        <f t="shared" si="13"/>
        <v>1</v>
      </c>
      <c r="L104" s="78">
        <f t="shared" si="14"/>
        <v>0</v>
      </c>
      <c r="M104" s="78">
        <f t="shared" si="15"/>
        <v>6</v>
      </c>
      <c r="N104" s="79">
        <f t="shared" si="16"/>
        <v>0.16666666666666666</v>
      </c>
      <c r="O104" s="137">
        <v>13.310703873386089</v>
      </c>
      <c r="P104" s="137">
        <v>17.173677634319034</v>
      </c>
      <c r="Q104" s="137">
        <v>22.515618492294877</v>
      </c>
      <c r="R104" s="129">
        <v>97.204914618908788</v>
      </c>
      <c r="S104" s="135">
        <v>0</v>
      </c>
      <c r="T104" s="159">
        <v>0</v>
      </c>
      <c r="U104" s="23">
        <f t="shared" si="17"/>
        <v>0.23873873873873874</v>
      </c>
      <c r="V104" s="23">
        <f t="shared" si="18"/>
        <v>3.0576109837216772E-2</v>
      </c>
      <c r="W104" s="129">
        <v>0</v>
      </c>
      <c r="X104" s="23">
        <f t="shared" si="11"/>
        <v>0</v>
      </c>
      <c r="Y104" s="138">
        <v>0</v>
      </c>
      <c r="Z104" s="79">
        <f t="shared" si="12"/>
        <v>0</v>
      </c>
    </row>
    <row r="105" spans="1:26" x14ac:dyDescent="0.25">
      <c r="A105" s="9" t="str">
        <f>'10'!A105</f>
        <v>Cornell SD</v>
      </c>
      <c r="B105" s="10" t="str">
        <f>'10'!B105</f>
        <v>Allegheny</v>
      </c>
      <c r="C105" s="97">
        <f>'10'!C105</f>
        <v>279</v>
      </c>
      <c r="D105" s="97">
        <f>'10'!D105</f>
        <v>86</v>
      </c>
      <c r="E105" s="97">
        <f>'10'!E105</f>
        <v>365</v>
      </c>
      <c r="F105" s="136">
        <v>0</v>
      </c>
      <c r="G105" s="136">
        <v>0</v>
      </c>
      <c r="H105" s="136">
        <v>0</v>
      </c>
      <c r="I105" s="136">
        <v>0</v>
      </c>
      <c r="J105" s="136">
        <v>5</v>
      </c>
      <c r="K105" s="64">
        <f t="shared" si="13"/>
        <v>0</v>
      </c>
      <c r="L105" s="78">
        <f t="shared" si="14"/>
        <v>0</v>
      </c>
      <c r="M105" s="78">
        <f t="shared" si="15"/>
        <v>5</v>
      </c>
      <c r="N105" s="79">
        <f t="shared" si="16"/>
        <v>0</v>
      </c>
      <c r="O105" s="137">
        <v>0</v>
      </c>
      <c r="P105" s="137">
        <v>0</v>
      </c>
      <c r="Q105" s="137">
        <v>0</v>
      </c>
      <c r="R105" s="129">
        <v>83.010684128898845</v>
      </c>
      <c r="S105" s="135">
        <v>0</v>
      </c>
      <c r="T105" s="159">
        <v>0</v>
      </c>
      <c r="U105" s="23">
        <f t="shared" si="17"/>
        <v>0</v>
      </c>
      <c r="V105" s="23">
        <f t="shared" si="18"/>
        <v>0</v>
      </c>
      <c r="W105" s="129">
        <v>0</v>
      </c>
      <c r="X105" s="23">
        <f t="shared" si="11"/>
        <v>0</v>
      </c>
      <c r="Y105" s="138">
        <v>0</v>
      </c>
      <c r="Z105" s="79">
        <f t="shared" si="12"/>
        <v>0</v>
      </c>
    </row>
    <row r="106" spans="1:26" x14ac:dyDescent="0.25">
      <c r="A106" s="9" t="str">
        <f>'10'!A106</f>
        <v>Cornwall-Lebanon SD</v>
      </c>
      <c r="B106" s="10" t="str">
        <f>'10'!B106</f>
        <v>Lebanon</v>
      </c>
      <c r="C106" s="97">
        <f>'10'!C106</f>
        <v>1269</v>
      </c>
      <c r="D106" s="97">
        <f>'10'!D106</f>
        <v>885</v>
      </c>
      <c r="E106" s="97">
        <f>'10'!E106</f>
        <v>2154</v>
      </c>
      <c r="F106" s="136">
        <v>1</v>
      </c>
      <c r="G106" s="136">
        <v>5</v>
      </c>
      <c r="H106" s="136">
        <v>1</v>
      </c>
      <c r="I106" s="136">
        <v>3</v>
      </c>
      <c r="J106" s="136">
        <v>9</v>
      </c>
      <c r="K106" s="64">
        <f t="shared" si="13"/>
        <v>10</v>
      </c>
      <c r="L106" s="78">
        <f t="shared" si="14"/>
        <v>4</v>
      </c>
      <c r="M106" s="78">
        <f t="shared" si="15"/>
        <v>19</v>
      </c>
      <c r="N106" s="79">
        <f t="shared" si="16"/>
        <v>0.52631578947368418</v>
      </c>
      <c r="O106" s="137">
        <v>69.662721893491124</v>
      </c>
      <c r="P106" s="137">
        <v>124.47928994082839</v>
      </c>
      <c r="Q106" s="137">
        <v>191.85798816568047</v>
      </c>
      <c r="R106" s="129">
        <v>70.917159763313606</v>
      </c>
      <c r="S106" s="135">
        <v>381</v>
      </c>
      <c r="T106" s="159">
        <v>212</v>
      </c>
      <c r="U106" s="23">
        <f t="shared" si="17"/>
        <v>0.73244781783681212</v>
      </c>
      <c r="V106" s="23">
        <f t="shared" si="18"/>
        <v>9.0130924714168767E-2</v>
      </c>
      <c r="W106" s="129">
        <v>191.62721893491124</v>
      </c>
      <c r="X106" s="23">
        <f t="shared" si="11"/>
        <v>8.8963425689373835E-2</v>
      </c>
      <c r="Y106" s="138">
        <v>106.62721893491124</v>
      </c>
      <c r="Z106" s="79">
        <f t="shared" si="12"/>
        <v>4.9501958651305127E-2</v>
      </c>
    </row>
    <row r="107" spans="1:26" x14ac:dyDescent="0.25">
      <c r="A107" s="9" t="str">
        <f>'10'!A107</f>
        <v>Corry Area SD</v>
      </c>
      <c r="B107" s="10" t="str">
        <f>'10'!B107</f>
        <v>Erie</v>
      </c>
      <c r="C107" s="97">
        <f>'10'!C107</f>
        <v>729</v>
      </c>
      <c r="D107" s="97">
        <f>'10'!D107</f>
        <v>420</v>
      </c>
      <c r="E107" s="97">
        <f>'10'!E107</f>
        <v>1149</v>
      </c>
      <c r="F107" s="136">
        <v>1</v>
      </c>
      <c r="G107" s="136">
        <v>1</v>
      </c>
      <c r="H107" s="136">
        <v>0</v>
      </c>
      <c r="I107" s="136">
        <v>2</v>
      </c>
      <c r="J107" s="136">
        <v>2</v>
      </c>
      <c r="K107" s="64">
        <f t="shared" si="13"/>
        <v>4</v>
      </c>
      <c r="L107" s="78">
        <f t="shared" si="14"/>
        <v>2</v>
      </c>
      <c r="M107" s="78">
        <f t="shared" si="15"/>
        <v>6</v>
      </c>
      <c r="N107" s="79">
        <f t="shared" si="16"/>
        <v>0.66666666666666663</v>
      </c>
      <c r="O107" s="137">
        <v>33.533303126415944</v>
      </c>
      <c r="P107" s="137">
        <v>37.948346171273215</v>
      </c>
      <c r="Q107" s="137">
        <v>44.518350702310826</v>
      </c>
      <c r="R107" s="129">
        <v>35.74082464884458</v>
      </c>
      <c r="S107" s="135">
        <v>111</v>
      </c>
      <c r="T107" s="159">
        <v>106</v>
      </c>
      <c r="U107" s="23">
        <f t="shared" si="17"/>
        <v>0.66666666666666663</v>
      </c>
      <c r="V107" s="23">
        <f t="shared" si="18"/>
        <v>6.2212053348728598E-2</v>
      </c>
      <c r="W107" s="129">
        <v>68.400543724512914</v>
      </c>
      <c r="X107" s="23">
        <f t="shared" si="11"/>
        <v>5.9530499325076515E-2</v>
      </c>
      <c r="Y107" s="138">
        <v>65.319438151336655</v>
      </c>
      <c r="Z107" s="79">
        <f t="shared" si="12"/>
        <v>5.6848945301424418E-2</v>
      </c>
    </row>
    <row r="108" spans="1:26" x14ac:dyDescent="0.25">
      <c r="A108" s="9" t="str">
        <f>'10'!A108</f>
        <v>Coudersport Area SD</v>
      </c>
      <c r="B108" s="10" t="str">
        <f>'10'!B108</f>
        <v>Potter</v>
      </c>
      <c r="C108" s="97">
        <f>'10'!C108</f>
        <v>188</v>
      </c>
      <c r="D108" s="97">
        <f>'10'!D108</f>
        <v>173</v>
      </c>
      <c r="E108" s="97">
        <f>'10'!E108</f>
        <v>361</v>
      </c>
      <c r="F108" s="136">
        <v>1</v>
      </c>
      <c r="G108" s="136">
        <v>0</v>
      </c>
      <c r="H108" s="136">
        <v>0</v>
      </c>
      <c r="I108" s="136">
        <v>0</v>
      </c>
      <c r="J108" s="136">
        <v>5</v>
      </c>
      <c r="K108" s="64">
        <f t="shared" si="13"/>
        <v>1</v>
      </c>
      <c r="L108" s="78">
        <f t="shared" si="14"/>
        <v>0</v>
      </c>
      <c r="M108" s="78">
        <f t="shared" si="15"/>
        <v>6</v>
      </c>
      <c r="N108" s="79">
        <f t="shared" si="16"/>
        <v>0.16666666666666666</v>
      </c>
      <c r="O108" s="137">
        <v>11.777777777777777</v>
      </c>
      <c r="P108" s="137">
        <v>11.777777777777777</v>
      </c>
      <c r="Q108" s="137">
        <v>29.444444444444446</v>
      </c>
      <c r="R108" s="129">
        <v>75.1111111111111</v>
      </c>
      <c r="S108" s="135">
        <v>0</v>
      </c>
      <c r="T108" s="159">
        <v>0</v>
      </c>
      <c r="U108" s="23">
        <f t="shared" si="17"/>
        <v>0.23873873873873874</v>
      </c>
      <c r="V108" s="23">
        <f t="shared" si="18"/>
        <v>6.5250846414281305E-2</v>
      </c>
      <c r="W108" s="129">
        <v>0</v>
      </c>
      <c r="X108" s="23">
        <f t="shared" si="11"/>
        <v>0</v>
      </c>
      <c r="Y108" s="138">
        <v>0</v>
      </c>
      <c r="Z108" s="79">
        <f t="shared" si="12"/>
        <v>0</v>
      </c>
    </row>
    <row r="109" spans="1:26" x14ac:dyDescent="0.25">
      <c r="A109" s="9" t="str">
        <f>'10'!A109</f>
        <v>Council Rock SD</v>
      </c>
      <c r="B109" s="10" t="str">
        <f>'10'!B109</f>
        <v>Bucks</v>
      </c>
      <c r="C109" s="97">
        <f>'10'!C109</f>
        <v>1795</v>
      </c>
      <c r="D109" s="97">
        <f>'10'!D109</f>
        <v>1645</v>
      </c>
      <c r="E109" s="97">
        <f>'10'!E109</f>
        <v>3440</v>
      </c>
      <c r="F109" s="136">
        <v>3</v>
      </c>
      <c r="G109" s="136">
        <v>5</v>
      </c>
      <c r="H109" s="136">
        <v>3</v>
      </c>
      <c r="I109" s="136">
        <v>4</v>
      </c>
      <c r="J109" s="136">
        <v>16</v>
      </c>
      <c r="K109" s="64">
        <f t="shared" si="13"/>
        <v>15</v>
      </c>
      <c r="L109" s="78">
        <f t="shared" si="14"/>
        <v>7</v>
      </c>
      <c r="M109" s="78">
        <f t="shared" si="15"/>
        <v>31</v>
      </c>
      <c r="N109" s="79">
        <f t="shared" si="16"/>
        <v>0.4838709677419355</v>
      </c>
      <c r="O109" s="137">
        <v>192.31369488880219</v>
      </c>
      <c r="P109" s="137">
        <v>295.29457666796719</v>
      </c>
      <c r="Q109" s="137">
        <v>307.39172844323059</v>
      </c>
      <c r="R109" s="129">
        <v>520.11548966055398</v>
      </c>
      <c r="S109" s="135">
        <v>636</v>
      </c>
      <c r="T109" s="159">
        <v>371</v>
      </c>
      <c r="U109" s="23">
        <f t="shared" si="17"/>
        <v>0.4838709677419355</v>
      </c>
      <c r="V109" s="23">
        <f t="shared" si="18"/>
        <v>0.14174659056882832</v>
      </c>
      <c r="W109" s="129">
        <v>390.08661724541548</v>
      </c>
      <c r="X109" s="23">
        <f t="shared" si="11"/>
        <v>0.11339727245506263</v>
      </c>
      <c r="Y109" s="138">
        <v>227.55052672649236</v>
      </c>
      <c r="Z109" s="79">
        <f t="shared" si="12"/>
        <v>6.6148408932119873E-2</v>
      </c>
    </row>
    <row r="110" spans="1:26" x14ac:dyDescent="0.25">
      <c r="A110" s="9" t="str">
        <f>'10'!A110</f>
        <v>Cranberry Area SD</v>
      </c>
      <c r="B110" s="10" t="str">
        <f>'10'!B110</f>
        <v>Venango</v>
      </c>
      <c r="C110" s="97">
        <f>'10'!C110</f>
        <v>277</v>
      </c>
      <c r="D110" s="97">
        <f>'10'!D110</f>
        <v>308</v>
      </c>
      <c r="E110" s="97">
        <f>'10'!E110</f>
        <v>585</v>
      </c>
      <c r="F110" s="136">
        <v>1</v>
      </c>
      <c r="G110" s="136">
        <v>0</v>
      </c>
      <c r="H110" s="136">
        <v>0</v>
      </c>
      <c r="I110" s="136">
        <v>1</v>
      </c>
      <c r="J110" s="136">
        <v>1</v>
      </c>
      <c r="K110" s="64">
        <f t="shared" si="13"/>
        <v>2</v>
      </c>
      <c r="L110" s="78">
        <f t="shared" si="14"/>
        <v>1</v>
      </c>
      <c r="M110" s="78">
        <f t="shared" si="15"/>
        <v>3</v>
      </c>
      <c r="N110" s="79">
        <f t="shared" si="16"/>
        <v>0.66666666666666663</v>
      </c>
      <c r="O110" s="137">
        <v>15.665594855305468</v>
      </c>
      <c r="P110" s="137">
        <v>16.59807073954984</v>
      </c>
      <c r="Q110" s="137">
        <v>25.736334405144696</v>
      </c>
      <c r="R110" s="129">
        <v>2.7813504823151129</v>
      </c>
      <c r="S110" s="135">
        <v>53</v>
      </c>
      <c r="T110" s="159">
        <v>53</v>
      </c>
      <c r="U110" s="23">
        <f t="shared" si="17"/>
        <v>0.92063492063492069</v>
      </c>
      <c r="V110" s="23">
        <f t="shared" si="18"/>
        <v>5.5151565119410786E-2</v>
      </c>
      <c r="W110" s="129">
        <v>29.482315112540192</v>
      </c>
      <c r="X110" s="23">
        <f t="shared" si="11"/>
        <v>5.0397119850496053E-2</v>
      </c>
      <c r="Y110" s="138">
        <v>29.482315112540192</v>
      </c>
      <c r="Z110" s="79">
        <f t="shared" si="12"/>
        <v>5.0397119850496053E-2</v>
      </c>
    </row>
    <row r="111" spans="1:26" x14ac:dyDescent="0.25">
      <c r="A111" s="9" t="str">
        <f>'10'!A111</f>
        <v>Crawford Central SD</v>
      </c>
      <c r="B111" s="10" t="str">
        <f>'10'!B111</f>
        <v>Crawford</v>
      </c>
      <c r="C111" s="97">
        <f>'10'!C111</f>
        <v>972</v>
      </c>
      <c r="D111" s="97">
        <f>'10'!D111</f>
        <v>862</v>
      </c>
      <c r="E111" s="97">
        <f>'10'!E111</f>
        <v>1834</v>
      </c>
      <c r="F111" s="136">
        <v>2</v>
      </c>
      <c r="G111" s="136">
        <v>10</v>
      </c>
      <c r="H111" s="136">
        <v>4</v>
      </c>
      <c r="I111" s="136">
        <v>4</v>
      </c>
      <c r="J111" s="136">
        <v>8</v>
      </c>
      <c r="K111" s="64">
        <f t="shared" si="13"/>
        <v>20</v>
      </c>
      <c r="L111" s="78">
        <f t="shared" si="14"/>
        <v>8</v>
      </c>
      <c r="M111" s="78">
        <f t="shared" si="15"/>
        <v>28</v>
      </c>
      <c r="N111" s="79">
        <f t="shared" si="16"/>
        <v>0.7142857142857143</v>
      </c>
      <c r="O111" s="137">
        <v>270.58024691358025</v>
      </c>
      <c r="P111" s="137">
        <v>235.75308641975306</v>
      </c>
      <c r="Q111" s="137">
        <v>361.66666666666669</v>
      </c>
      <c r="R111" s="129">
        <v>26.833333333333332</v>
      </c>
      <c r="S111" s="135">
        <v>810</v>
      </c>
      <c r="T111" s="159">
        <v>376</v>
      </c>
      <c r="U111" s="23">
        <f t="shared" si="17"/>
        <v>0.94967177242888401</v>
      </c>
      <c r="V111" s="23">
        <f t="shared" si="18"/>
        <v>0.27608142493638677</v>
      </c>
      <c r="W111" s="129">
        <v>472.49999999999994</v>
      </c>
      <c r="X111" s="23">
        <f t="shared" si="11"/>
        <v>0.2576335877862595</v>
      </c>
      <c r="Y111" s="138">
        <v>219.33333333333331</v>
      </c>
      <c r="Z111" s="79">
        <f t="shared" si="12"/>
        <v>0.11959287531806614</v>
      </c>
    </row>
    <row r="112" spans="1:26" x14ac:dyDescent="0.25">
      <c r="A112" s="9" t="str">
        <f>'10'!A112</f>
        <v>Crestwood SD</v>
      </c>
      <c r="B112" s="10" t="str">
        <f>'10'!B112</f>
        <v>Luzerne</v>
      </c>
      <c r="C112" s="97">
        <f>'10'!C112</f>
        <v>462</v>
      </c>
      <c r="D112" s="97">
        <f>'10'!D112</f>
        <v>489</v>
      </c>
      <c r="E112" s="97">
        <f>'10'!E112</f>
        <v>951</v>
      </c>
      <c r="F112" s="136">
        <v>2</v>
      </c>
      <c r="G112" s="136">
        <v>5</v>
      </c>
      <c r="H112" s="136">
        <v>0</v>
      </c>
      <c r="I112" s="136">
        <v>0</v>
      </c>
      <c r="J112" s="136">
        <v>2</v>
      </c>
      <c r="K112" s="64">
        <f t="shared" si="13"/>
        <v>7</v>
      </c>
      <c r="L112" s="78">
        <f t="shared" si="14"/>
        <v>0</v>
      </c>
      <c r="M112" s="78">
        <f t="shared" si="15"/>
        <v>9</v>
      </c>
      <c r="N112" s="79">
        <f t="shared" si="16"/>
        <v>0.77777777777777779</v>
      </c>
      <c r="O112" s="137">
        <v>85.278512917454321</v>
      </c>
      <c r="P112" s="137">
        <v>117.43604284814114</v>
      </c>
      <c r="Q112" s="137">
        <v>120.28544423440454</v>
      </c>
      <c r="R112" s="129">
        <v>36.400756143667294</v>
      </c>
      <c r="S112" s="135">
        <v>265</v>
      </c>
      <c r="T112" s="159">
        <v>0</v>
      </c>
      <c r="U112" s="23">
        <f t="shared" si="17"/>
        <v>0.84776902887139116</v>
      </c>
      <c r="V112" s="23">
        <f t="shared" si="18"/>
        <v>0.2131593646325925</v>
      </c>
      <c r="W112" s="129">
        <v>166.31379962192815</v>
      </c>
      <c r="X112" s="23">
        <f t="shared" si="11"/>
        <v>0.17488307005460374</v>
      </c>
      <c r="Y112" s="138">
        <v>0</v>
      </c>
      <c r="Z112" s="79">
        <f t="shared" si="12"/>
        <v>0</v>
      </c>
    </row>
    <row r="113" spans="1:26" x14ac:dyDescent="0.25">
      <c r="A113" s="9" t="str">
        <f>'10'!A113</f>
        <v>Cumberland Valley SD</v>
      </c>
      <c r="B113" s="10" t="str">
        <f>'10'!B113</f>
        <v>Cumberland</v>
      </c>
      <c r="C113" s="97">
        <f>'10'!C113</f>
        <v>1521</v>
      </c>
      <c r="D113" s="97">
        <f>'10'!D113</f>
        <v>1311</v>
      </c>
      <c r="E113" s="97">
        <f>'10'!E113</f>
        <v>2832</v>
      </c>
      <c r="F113" s="136">
        <v>1</v>
      </c>
      <c r="G113" s="136">
        <v>3</v>
      </c>
      <c r="H113" s="136">
        <v>0</v>
      </c>
      <c r="I113" s="136">
        <v>3</v>
      </c>
      <c r="J113" s="136">
        <v>21</v>
      </c>
      <c r="K113" s="64">
        <f t="shared" si="13"/>
        <v>7</v>
      </c>
      <c r="L113" s="78">
        <f t="shared" si="14"/>
        <v>3</v>
      </c>
      <c r="M113" s="78">
        <f t="shared" si="15"/>
        <v>28</v>
      </c>
      <c r="N113" s="79">
        <f t="shared" si="16"/>
        <v>0.25</v>
      </c>
      <c r="O113" s="137">
        <v>97.718330849478392</v>
      </c>
      <c r="P113" s="137">
        <v>129.97019374068554</v>
      </c>
      <c r="Q113" s="137">
        <v>95.311475409836063</v>
      </c>
      <c r="R113" s="129">
        <v>484.27868852459017</v>
      </c>
      <c r="S113" s="135">
        <v>270</v>
      </c>
      <c r="T113" s="159">
        <v>111</v>
      </c>
      <c r="U113" s="23">
        <f t="shared" si="17"/>
        <v>0.31980198019801981</v>
      </c>
      <c r="V113" s="23">
        <f t="shared" si="18"/>
        <v>8.039849032138556E-2</v>
      </c>
      <c r="W113" s="129">
        <v>190.32786885245901</v>
      </c>
      <c r="X113" s="23">
        <f t="shared" si="11"/>
        <v>6.7206168380105583E-2</v>
      </c>
      <c r="Y113" s="138">
        <v>78.245901639344268</v>
      </c>
      <c r="Z113" s="79">
        <f t="shared" si="12"/>
        <v>2.7629202556265633E-2</v>
      </c>
    </row>
    <row r="114" spans="1:26" x14ac:dyDescent="0.25">
      <c r="A114" s="9" t="str">
        <f>'10'!A114</f>
        <v>Curwensville Area SD</v>
      </c>
      <c r="B114" s="10" t="str">
        <f>'10'!B114</f>
        <v>Clearfield</v>
      </c>
      <c r="C114" s="97">
        <f>'10'!C114</f>
        <v>231</v>
      </c>
      <c r="D114" s="97">
        <f>'10'!D114</f>
        <v>151</v>
      </c>
      <c r="E114" s="97">
        <f>'10'!E114</f>
        <v>382</v>
      </c>
      <c r="F114" s="136">
        <v>0</v>
      </c>
      <c r="G114" s="136">
        <v>4</v>
      </c>
      <c r="H114" s="136">
        <v>1</v>
      </c>
      <c r="I114" s="136">
        <v>1</v>
      </c>
      <c r="J114" s="136">
        <v>4</v>
      </c>
      <c r="K114" s="64">
        <f t="shared" si="13"/>
        <v>6</v>
      </c>
      <c r="L114" s="78">
        <f t="shared" si="14"/>
        <v>2</v>
      </c>
      <c r="M114" s="78">
        <f t="shared" si="15"/>
        <v>10</v>
      </c>
      <c r="N114" s="79">
        <f t="shared" si="16"/>
        <v>0.6</v>
      </c>
      <c r="O114" s="137">
        <v>10.454935622317597</v>
      </c>
      <c r="P114" s="137">
        <v>17.30472103004292</v>
      </c>
      <c r="Q114" s="137">
        <v>14.240343347639486</v>
      </c>
      <c r="R114" s="129">
        <v>13.218884120171673</v>
      </c>
      <c r="S114" s="135">
        <v>42</v>
      </c>
      <c r="T114" s="159">
        <v>16</v>
      </c>
      <c r="U114" s="23">
        <f t="shared" si="17"/>
        <v>0.67741935483870974</v>
      </c>
      <c r="V114" s="23">
        <f t="shared" si="18"/>
        <v>7.2669258252252664E-2</v>
      </c>
      <c r="W114" s="129">
        <v>27.759656652360515</v>
      </c>
      <c r="X114" s="23">
        <f t="shared" si="11"/>
        <v>7.2669258252252664E-2</v>
      </c>
      <c r="Y114" s="138">
        <v>10.57510729613734</v>
      </c>
      <c r="Z114" s="79">
        <f t="shared" si="12"/>
        <v>2.7683526953239109E-2</v>
      </c>
    </row>
    <row r="115" spans="1:26" x14ac:dyDescent="0.25">
      <c r="A115" s="9" t="str">
        <f>'10'!A115</f>
        <v>Dallas SD</v>
      </c>
      <c r="B115" s="10" t="str">
        <f>'10'!B115</f>
        <v>Luzerne</v>
      </c>
      <c r="C115" s="97">
        <f>'10'!C115</f>
        <v>478</v>
      </c>
      <c r="D115" s="97">
        <f>'10'!D115</f>
        <v>342</v>
      </c>
      <c r="E115" s="97">
        <f>'10'!E115</f>
        <v>820</v>
      </c>
      <c r="F115" s="136">
        <v>1</v>
      </c>
      <c r="G115" s="136">
        <v>2</v>
      </c>
      <c r="H115" s="136">
        <v>1</v>
      </c>
      <c r="I115" s="136">
        <v>1</v>
      </c>
      <c r="J115" s="136">
        <v>6</v>
      </c>
      <c r="K115" s="64">
        <f t="shared" si="13"/>
        <v>5</v>
      </c>
      <c r="L115" s="78">
        <f t="shared" si="14"/>
        <v>2</v>
      </c>
      <c r="M115" s="78">
        <f t="shared" si="15"/>
        <v>11</v>
      </c>
      <c r="N115" s="79">
        <f t="shared" si="16"/>
        <v>0.45454545454545453</v>
      </c>
      <c r="O115" s="137">
        <v>69.965343415248896</v>
      </c>
      <c r="P115" s="137">
        <v>96.348456206679273</v>
      </c>
      <c r="Q115" s="137">
        <v>98.686200378071831</v>
      </c>
      <c r="R115" s="129">
        <v>143.09262759924385</v>
      </c>
      <c r="S115" s="135">
        <v>212</v>
      </c>
      <c r="T115" s="159">
        <v>106</v>
      </c>
      <c r="U115" s="23">
        <f t="shared" si="17"/>
        <v>0.53752535496957399</v>
      </c>
      <c r="V115" s="23">
        <f t="shared" si="18"/>
        <v>0.20282170685600998</v>
      </c>
      <c r="W115" s="129">
        <v>133.05103969754254</v>
      </c>
      <c r="X115" s="23">
        <f t="shared" si="11"/>
        <v>0.16225736548480796</v>
      </c>
      <c r="Y115" s="138">
        <v>66.525519848771268</v>
      </c>
      <c r="Z115" s="79">
        <f t="shared" si="12"/>
        <v>8.1128682742403979E-2</v>
      </c>
    </row>
    <row r="116" spans="1:26" x14ac:dyDescent="0.25">
      <c r="A116" s="9" t="str">
        <f>'10'!A116</f>
        <v>Dallastown Area SD</v>
      </c>
      <c r="B116" s="10" t="str">
        <f>'10'!B116</f>
        <v>York</v>
      </c>
      <c r="C116" s="97">
        <f>'10'!C116</f>
        <v>1133</v>
      </c>
      <c r="D116" s="97">
        <f>'10'!D116</f>
        <v>831</v>
      </c>
      <c r="E116" s="97">
        <f>'10'!E116</f>
        <v>1964</v>
      </c>
      <c r="F116" s="136">
        <v>4</v>
      </c>
      <c r="G116" s="136">
        <v>3</v>
      </c>
      <c r="H116" s="136">
        <v>0</v>
      </c>
      <c r="I116" s="136">
        <v>0</v>
      </c>
      <c r="J116" s="136">
        <v>9</v>
      </c>
      <c r="K116" s="64">
        <f t="shared" si="13"/>
        <v>7</v>
      </c>
      <c r="L116" s="78">
        <f t="shared" si="14"/>
        <v>0</v>
      </c>
      <c r="M116" s="78">
        <f t="shared" si="15"/>
        <v>16</v>
      </c>
      <c r="N116" s="79">
        <f t="shared" si="16"/>
        <v>0.4375</v>
      </c>
      <c r="O116" s="137">
        <v>59.880546075085327</v>
      </c>
      <c r="P116" s="137">
        <v>98.549488054607508</v>
      </c>
      <c r="Q116" s="137">
        <v>116.56996587030716</v>
      </c>
      <c r="R116" s="129">
        <v>139.99453924914678</v>
      </c>
      <c r="S116" s="135">
        <v>159</v>
      </c>
      <c r="T116" s="159">
        <v>0</v>
      </c>
      <c r="U116" s="23">
        <f t="shared" si="17"/>
        <v>0.53088803088803083</v>
      </c>
      <c r="V116" s="23">
        <f t="shared" si="18"/>
        <v>8.066702348762364E-2</v>
      </c>
      <c r="W116" s="129">
        <v>91.601365187713299</v>
      </c>
      <c r="X116" s="23">
        <f t="shared" si="11"/>
        <v>4.6640206307389666E-2</v>
      </c>
      <c r="Y116" s="138">
        <v>0</v>
      </c>
      <c r="Z116" s="79">
        <f t="shared" si="12"/>
        <v>0</v>
      </c>
    </row>
    <row r="117" spans="1:26" x14ac:dyDescent="0.25">
      <c r="A117" s="9" t="str">
        <f>'10'!A117</f>
        <v>Daniel Boone Area SD</v>
      </c>
      <c r="B117" s="10" t="str">
        <f>'10'!B117</f>
        <v>Berks</v>
      </c>
      <c r="C117" s="97">
        <f>'10'!C117</f>
        <v>458</v>
      </c>
      <c r="D117" s="97">
        <f>'10'!D117</f>
        <v>446</v>
      </c>
      <c r="E117" s="97">
        <f>'10'!E117</f>
        <v>904</v>
      </c>
      <c r="F117" s="136">
        <v>1</v>
      </c>
      <c r="G117" s="136">
        <v>1</v>
      </c>
      <c r="H117" s="136">
        <v>0</v>
      </c>
      <c r="I117" s="136">
        <v>4</v>
      </c>
      <c r="J117" s="136">
        <v>6</v>
      </c>
      <c r="K117" s="64">
        <f t="shared" si="13"/>
        <v>6</v>
      </c>
      <c r="L117" s="78">
        <f t="shared" si="14"/>
        <v>4</v>
      </c>
      <c r="M117" s="78">
        <f t="shared" si="15"/>
        <v>12</v>
      </c>
      <c r="N117" s="79">
        <f t="shared" si="16"/>
        <v>0.5</v>
      </c>
      <c r="O117" s="137">
        <v>67.809246147438557</v>
      </c>
      <c r="P117" s="137">
        <v>87.488546438983761</v>
      </c>
      <c r="Q117" s="137">
        <v>114.70220741357768</v>
      </c>
      <c r="R117" s="129">
        <v>44.863806747188676</v>
      </c>
      <c r="S117" s="135">
        <v>217</v>
      </c>
      <c r="T117" s="159">
        <v>212</v>
      </c>
      <c r="U117" s="23">
        <f t="shared" si="17"/>
        <v>0.77586206896551724</v>
      </c>
      <c r="V117" s="23">
        <f t="shared" si="18"/>
        <v>0.17178959356905121</v>
      </c>
      <c r="W117" s="129">
        <v>124.81341107871719</v>
      </c>
      <c r="X117" s="23">
        <f t="shared" si="11"/>
        <v>0.13806793260920044</v>
      </c>
      <c r="Y117" s="138">
        <v>121.93752603082049</v>
      </c>
      <c r="Z117" s="79">
        <f t="shared" si="12"/>
        <v>0.13488664383940319</v>
      </c>
    </row>
    <row r="118" spans="1:26" x14ac:dyDescent="0.25">
      <c r="A118" s="9" t="str">
        <f>'10'!A118</f>
        <v>Danville Area SD</v>
      </c>
      <c r="B118" s="10" t="str">
        <f>'10'!B118</f>
        <v>Montour</v>
      </c>
      <c r="C118" s="97">
        <f>'10'!C118</f>
        <v>680</v>
      </c>
      <c r="D118" s="97">
        <f>'10'!D118</f>
        <v>366</v>
      </c>
      <c r="E118" s="97">
        <f>'10'!E118</f>
        <v>1046</v>
      </c>
      <c r="F118" s="136">
        <v>2</v>
      </c>
      <c r="G118" s="136">
        <v>1</v>
      </c>
      <c r="H118" s="136">
        <v>4</v>
      </c>
      <c r="I118" s="136">
        <v>1</v>
      </c>
      <c r="J118" s="136">
        <v>3</v>
      </c>
      <c r="K118" s="64">
        <f t="shared" si="13"/>
        <v>8</v>
      </c>
      <c r="L118" s="78">
        <f t="shared" si="14"/>
        <v>5</v>
      </c>
      <c r="M118" s="78">
        <f t="shared" si="15"/>
        <v>11</v>
      </c>
      <c r="N118" s="79">
        <f t="shared" si="16"/>
        <v>0.72727272727272729</v>
      </c>
      <c r="O118" s="137">
        <v>77</v>
      </c>
      <c r="P118" s="137">
        <v>90.75</v>
      </c>
      <c r="Q118" s="137">
        <v>118.24999999999999</v>
      </c>
      <c r="R118" s="129">
        <v>36.951923076923073</v>
      </c>
      <c r="S118" s="135">
        <v>270</v>
      </c>
      <c r="T118" s="159">
        <v>217</v>
      </c>
      <c r="U118" s="23">
        <f t="shared" si="17"/>
        <v>0.81948424068767911</v>
      </c>
      <c r="V118" s="23">
        <f t="shared" si="18"/>
        <v>0.16037284894837475</v>
      </c>
      <c r="W118" s="129">
        <v>158.36538461538458</v>
      </c>
      <c r="X118" s="23">
        <f t="shared" si="11"/>
        <v>0.15140094131489923</v>
      </c>
      <c r="Y118" s="138">
        <v>127.27884615384613</v>
      </c>
      <c r="Z118" s="79">
        <f t="shared" si="12"/>
        <v>0.12168149727901161</v>
      </c>
    </row>
    <row r="119" spans="1:26" x14ac:dyDescent="0.25">
      <c r="A119" s="9" t="str">
        <f>'10'!A119</f>
        <v>Deer Lakes SD</v>
      </c>
      <c r="B119" s="10" t="str">
        <f>'10'!B119</f>
        <v>Allegheny</v>
      </c>
      <c r="C119" s="97">
        <f>'10'!C119</f>
        <v>355</v>
      </c>
      <c r="D119" s="97">
        <f>'10'!D119</f>
        <v>391</v>
      </c>
      <c r="E119" s="97">
        <f>'10'!E119</f>
        <v>746</v>
      </c>
      <c r="F119" s="136">
        <v>1</v>
      </c>
      <c r="G119" s="136">
        <v>1</v>
      </c>
      <c r="H119" s="136">
        <v>0</v>
      </c>
      <c r="I119" s="136">
        <v>0</v>
      </c>
      <c r="J119" s="136">
        <v>2</v>
      </c>
      <c r="K119" s="64">
        <f t="shared" si="13"/>
        <v>2</v>
      </c>
      <c r="L119" s="78">
        <f t="shared" si="14"/>
        <v>0</v>
      </c>
      <c r="M119" s="78">
        <f t="shared" si="15"/>
        <v>4</v>
      </c>
      <c r="N119" s="79">
        <f t="shared" si="16"/>
        <v>0.5</v>
      </c>
      <c r="O119" s="137">
        <v>31.947957952783042</v>
      </c>
      <c r="P119" s="137">
        <v>37.336550060313634</v>
      </c>
      <c r="Q119" s="137">
        <v>36.715491986903324</v>
      </c>
      <c r="R119" s="129">
        <v>41.832155781492332</v>
      </c>
      <c r="S119" s="135">
        <v>53</v>
      </c>
      <c r="T119" s="159">
        <v>0</v>
      </c>
      <c r="U119" s="23">
        <f t="shared" si="17"/>
        <v>0.62352941176470589</v>
      </c>
      <c r="V119" s="23">
        <f t="shared" si="18"/>
        <v>9.2874675620773034E-2</v>
      </c>
      <c r="W119" s="129">
        <v>34.642254006548335</v>
      </c>
      <c r="X119" s="23">
        <f t="shared" si="11"/>
        <v>4.643733781038651E-2</v>
      </c>
      <c r="Y119" s="138">
        <v>0</v>
      </c>
      <c r="Z119" s="79">
        <f t="shared" si="12"/>
        <v>0</v>
      </c>
    </row>
    <row r="120" spans="1:26" x14ac:dyDescent="0.25">
      <c r="A120" s="9" t="str">
        <f>'10'!A120</f>
        <v>Delaware Valley SD</v>
      </c>
      <c r="B120" s="10" t="str">
        <f>'10'!B120</f>
        <v>Pike</v>
      </c>
      <c r="C120" s="97">
        <f>'10'!C120</f>
        <v>734</v>
      </c>
      <c r="D120" s="97">
        <f>'10'!D120</f>
        <v>398</v>
      </c>
      <c r="E120" s="97">
        <f>'10'!E120</f>
        <v>1132</v>
      </c>
      <c r="F120" s="136">
        <v>2</v>
      </c>
      <c r="G120" s="136">
        <v>0</v>
      </c>
      <c r="H120" s="136">
        <v>4</v>
      </c>
      <c r="I120" s="136">
        <v>2</v>
      </c>
      <c r="J120" s="136">
        <v>1</v>
      </c>
      <c r="K120" s="64">
        <f t="shared" si="13"/>
        <v>8</v>
      </c>
      <c r="L120" s="78">
        <f t="shared" si="14"/>
        <v>6</v>
      </c>
      <c r="M120" s="78">
        <f t="shared" si="15"/>
        <v>9</v>
      </c>
      <c r="N120" s="79">
        <f t="shared" si="16"/>
        <v>0.88888888888888884</v>
      </c>
      <c r="O120" s="137">
        <v>81.538461538461547</v>
      </c>
      <c r="P120" s="137">
        <v>138.61538461538461</v>
      </c>
      <c r="Q120" s="137">
        <v>203.84615384615384</v>
      </c>
      <c r="R120" s="129">
        <v>5.7115384615384617</v>
      </c>
      <c r="S120" s="135">
        <v>318</v>
      </c>
      <c r="T120" s="159">
        <v>318</v>
      </c>
      <c r="U120" s="23">
        <f t="shared" si="17"/>
        <v>0.97471264367816091</v>
      </c>
      <c r="V120" s="23">
        <f t="shared" si="18"/>
        <v>0.19448219624898069</v>
      </c>
      <c r="W120" s="129">
        <v>165.11538461538464</v>
      </c>
      <c r="X120" s="23">
        <f t="shared" si="11"/>
        <v>0.14586164718673555</v>
      </c>
      <c r="Y120" s="138">
        <v>165.11538461538464</v>
      </c>
      <c r="Z120" s="79">
        <f t="shared" si="12"/>
        <v>0.14586164718673555</v>
      </c>
    </row>
    <row r="121" spans="1:26" x14ac:dyDescent="0.25">
      <c r="A121" s="9" t="str">
        <f>'10'!A121</f>
        <v>Derry Area SD</v>
      </c>
      <c r="B121" s="10" t="str">
        <f>'10'!B121</f>
        <v>Westmoreland</v>
      </c>
      <c r="C121" s="97">
        <f>'10'!C121</f>
        <v>431</v>
      </c>
      <c r="D121" s="97">
        <f>'10'!D121</f>
        <v>430</v>
      </c>
      <c r="E121" s="97">
        <f>'10'!E121</f>
        <v>861</v>
      </c>
      <c r="F121" s="136">
        <v>0</v>
      </c>
      <c r="G121" s="136">
        <v>0</v>
      </c>
      <c r="H121" s="136">
        <v>0</v>
      </c>
      <c r="I121" s="136">
        <v>1</v>
      </c>
      <c r="J121" s="136">
        <v>5</v>
      </c>
      <c r="K121" s="64">
        <f t="shared" si="13"/>
        <v>1</v>
      </c>
      <c r="L121" s="78">
        <f t="shared" si="14"/>
        <v>1</v>
      </c>
      <c r="M121" s="78">
        <f t="shared" si="15"/>
        <v>6</v>
      </c>
      <c r="N121" s="79">
        <f t="shared" si="16"/>
        <v>0.16666666666666666</v>
      </c>
      <c r="O121" s="137">
        <v>15.241081081081081</v>
      </c>
      <c r="P121" s="137">
        <v>18.335135135135136</v>
      </c>
      <c r="Q121" s="137">
        <v>19.423783783783783</v>
      </c>
      <c r="R121" s="129">
        <v>88.058378378378393</v>
      </c>
      <c r="S121" s="135">
        <v>53</v>
      </c>
      <c r="T121" s="159">
        <v>53</v>
      </c>
      <c r="U121" s="23">
        <f t="shared" si="17"/>
        <v>0.27604166666666663</v>
      </c>
      <c r="V121" s="23">
        <f t="shared" si="18"/>
        <v>3.899676680164485E-2</v>
      </c>
      <c r="W121" s="129">
        <v>33.576216216216217</v>
      </c>
      <c r="X121" s="23">
        <f t="shared" si="11"/>
        <v>3.899676680164485E-2</v>
      </c>
      <c r="Y121" s="138">
        <v>33.576216216216217</v>
      </c>
      <c r="Z121" s="79">
        <f t="shared" si="12"/>
        <v>3.899676680164485E-2</v>
      </c>
    </row>
    <row r="122" spans="1:26" x14ac:dyDescent="0.25">
      <c r="A122" s="9" t="str">
        <f>'10'!A122</f>
        <v>Derry Township SD</v>
      </c>
      <c r="B122" s="10" t="str">
        <f>'10'!B122</f>
        <v>Dauphin</v>
      </c>
      <c r="C122" s="97">
        <f>'10'!C122</f>
        <v>711</v>
      </c>
      <c r="D122" s="97">
        <f>'10'!D122</f>
        <v>449</v>
      </c>
      <c r="E122" s="97">
        <f>'10'!E122</f>
        <v>1160</v>
      </c>
      <c r="F122" s="136">
        <v>3</v>
      </c>
      <c r="G122" s="136">
        <v>3</v>
      </c>
      <c r="H122" s="136">
        <v>2</v>
      </c>
      <c r="I122" s="136">
        <v>1</v>
      </c>
      <c r="J122" s="136">
        <v>5</v>
      </c>
      <c r="K122" s="64">
        <f t="shared" si="13"/>
        <v>9</v>
      </c>
      <c r="L122" s="78">
        <f t="shared" si="14"/>
        <v>3</v>
      </c>
      <c r="M122" s="78">
        <f t="shared" si="15"/>
        <v>14</v>
      </c>
      <c r="N122" s="79">
        <f t="shared" si="16"/>
        <v>0.6428571428571429</v>
      </c>
      <c r="O122" s="137">
        <v>116.52567567567567</v>
      </c>
      <c r="P122" s="137">
        <v>146.67162162162163</v>
      </c>
      <c r="Q122" s="137">
        <v>165.8027027027027</v>
      </c>
      <c r="R122" s="129">
        <v>103.68378378378378</v>
      </c>
      <c r="S122" s="135">
        <v>270</v>
      </c>
      <c r="T122" s="159">
        <v>111</v>
      </c>
      <c r="U122" s="23">
        <f t="shared" si="17"/>
        <v>0.71739130434782605</v>
      </c>
      <c r="V122" s="23">
        <f t="shared" si="18"/>
        <v>0.22689422180801488</v>
      </c>
      <c r="W122" s="129">
        <v>165.64864864864865</v>
      </c>
      <c r="X122" s="23">
        <f t="shared" si="11"/>
        <v>0.14280055917986953</v>
      </c>
      <c r="Y122" s="138">
        <v>68.099999999999994</v>
      </c>
      <c r="Z122" s="79">
        <f t="shared" si="12"/>
        <v>5.8706896551724133E-2</v>
      </c>
    </row>
    <row r="123" spans="1:26" x14ac:dyDescent="0.25">
      <c r="A123" s="9" t="str">
        <f>'10'!A123</f>
        <v>Donegal SD</v>
      </c>
      <c r="B123" s="10" t="str">
        <f>'10'!B123</f>
        <v>Lancaster</v>
      </c>
      <c r="C123" s="97">
        <f>'10'!C123</f>
        <v>743</v>
      </c>
      <c r="D123" s="97">
        <f>'10'!D123</f>
        <v>457</v>
      </c>
      <c r="E123" s="97">
        <f>'10'!E123</f>
        <v>1200</v>
      </c>
      <c r="F123" s="136">
        <v>0</v>
      </c>
      <c r="G123" s="136">
        <v>1</v>
      </c>
      <c r="H123" s="136">
        <v>2</v>
      </c>
      <c r="I123" s="136">
        <v>2</v>
      </c>
      <c r="J123" s="136">
        <v>1</v>
      </c>
      <c r="K123" s="64">
        <f t="shared" si="13"/>
        <v>5</v>
      </c>
      <c r="L123" s="78">
        <f t="shared" si="14"/>
        <v>4</v>
      </c>
      <c r="M123" s="78">
        <f t="shared" si="15"/>
        <v>6</v>
      </c>
      <c r="N123" s="79">
        <f t="shared" si="16"/>
        <v>0.83333333333333337</v>
      </c>
      <c r="O123" s="137">
        <v>66.497663551401871</v>
      </c>
      <c r="P123" s="137">
        <v>87.672897196261687</v>
      </c>
      <c r="Q123" s="137">
        <v>110.82943925233646</v>
      </c>
      <c r="R123" s="129">
        <v>30.834112149532711</v>
      </c>
      <c r="S123" s="135">
        <v>265</v>
      </c>
      <c r="T123" s="159">
        <v>212</v>
      </c>
      <c r="U123" s="23">
        <f t="shared" si="17"/>
        <v>0.83333333333333337</v>
      </c>
      <c r="V123" s="23">
        <f t="shared" si="18"/>
        <v>0.12847546728971962</v>
      </c>
      <c r="W123" s="129">
        <v>154.17056074766356</v>
      </c>
      <c r="X123" s="23">
        <f t="shared" si="11"/>
        <v>0.12847546728971962</v>
      </c>
      <c r="Y123" s="138">
        <v>123.33644859813084</v>
      </c>
      <c r="Z123" s="79">
        <f t="shared" si="12"/>
        <v>0.1027803738317757</v>
      </c>
    </row>
    <row r="124" spans="1:26" x14ac:dyDescent="0.25">
      <c r="A124" s="9" t="str">
        <f>'10'!A124</f>
        <v>Dover Area SD</v>
      </c>
      <c r="B124" s="10" t="str">
        <f>'10'!B124</f>
        <v>York</v>
      </c>
      <c r="C124" s="97">
        <f>'10'!C124</f>
        <v>896</v>
      </c>
      <c r="D124" s="97">
        <f>'10'!D124</f>
        <v>795</v>
      </c>
      <c r="E124" s="97">
        <f>'10'!E124</f>
        <v>1691</v>
      </c>
      <c r="F124" s="136">
        <v>2</v>
      </c>
      <c r="G124" s="136">
        <v>8</v>
      </c>
      <c r="H124" s="136">
        <v>3</v>
      </c>
      <c r="I124" s="136">
        <v>0</v>
      </c>
      <c r="J124" s="136">
        <v>7</v>
      </c>
      <c r="K124" s="64">
        <f t="shared" si="13"/>
        <v>13</v>
      </c>
      <c r="L124" s="78">
        <f t="shared" si="14"/>
        <v>3</v>
      </c>
      <c r="M124" s="78">
        <f t="shared" si="15"/>
        <v>20</v>
      </c>
      <c r="N124" s="79">
        <f t="shared" si="16"/>
        <v>0.65</v>
      </c>
      <c r="O124" s="137">
        <v>130.43071672354949</v>
      </c>
      <c r="P124" s="137">
        <v>214.65870307167236</v>
      </c>
      <c r="Q124" s="137">
        <v>253.91058020477814</v>
      </c>
      <c r="R124" s="129">
        <v>20.163822525597269</v>
      </c>
      <c r="S124" s="135">
        <v>493</v>
      </c>
      <c r="T124" s="159">
        <v>159</v>
      </c>
      <c r="U124" s="23">
        <f t="shared" si="17"/>
        <v>0.94479495268138802</v>
      </c>
      <c r="V124" s="23">
        <f t="shared" si="18"/>
        <v>0.20407416900959305</v>
      </c>
      <c r="W124" s="129">
        <v>284.02184300341293</v>
      </c>
      <c r="X124" s="23">
        <f t="shared" si="11"/>
        <v>0.16796087699787873</v>
      </c>
      <c r="Y124" s="138">
        <v>91.601365187713299</v>
      </c>
      <c r="Z124" s="79">
        <f t="shared" si="12"/>
        <v>5.4169938017571438E-2</v>
      </c>
    </row>
    <row r="125" spans="1:26" x14ac:dyDescent="0.25">
      <c r="A125" s="9" t="str">
        <f>'10'!A125</f>
        <v>Downingtown Area SD</v>
      </c>
      <c r="B125" s="10" t="str">
        <f>'10'!B125</f>
        <v>Chester</v>
      </c>
      <c r="C125" s="97">
        <f>'10'!C125</f>
        <v>2572</v>
      </c>
      <c r="D125" s="97">
        <f>'10'!D125</f>
        <v>1672</v>
      </c>
      <c r="E125" s="97">
        <f>'10'!E125</f>
        <v>4244</v>
      </c>
      <c r="F125" s="136">
        <v>1</v>
      </c>
      <c r="G125" s="136">
        <v>2</v>
      </c>
      <c r="H125" s="136">
        <v>2</v>
      </c>
      <c r="I125" s="136">
        <v>3</v>
      </c>
      <c r="J125" s="136">
        <v>27</v>
      </c>
      <c r="K125" s="64">
        <f t="shared" si="13"/>
        <v>8</v>
      </c>
      <c r="L125" s="78">
        <f t="shared" si="14"/>
        <v>5</v>
      </c>
      <c r="M125" s="78">
        <f t="shared" si="15"/>
        <v>35</v>
      </c>
      <c r="N125" s="79">
        <f t="shared" si="16"/>
        <v>0.22857142857142856</v>
      </c>
      <c r="O125" s="137">
        <v>113.96614759647936</v>
      </c>
      <c r="P125" s="137">
        <v>148.98849018280296</v>
      </c>
      <c r="Q125" s="137">
        <v>161.04536222071766</v>
      </c>
      <c r="R125" s="129">
        <v>746.07176709546377</v>
      </c>
      <c r="S125" s="135">
        <v>371</v>
      </c>
      <c r="T125" s="159">
        <v>265</v>
      </c>
      <c r="U125" s="23">
        <f t="shared" si="17"/>
        <v>0.26060233558696988</v>
      </c>
      <c r="V125" s="23">
        <f t="shared" si="18"/>
        <v>6.1959151220377554E-2</v>
      </c>
      <c r="W125" s="129">
        <v>230.08530805687207</v>
      </c>
      <c r="X125" s="23">
        <f t="shared" si="11"/>
        <v>5.4214257317830361E-2</v>
      </c>
      <c r="Y125" s="138">
        <v>164.34664861205147</v>
      </c>
      <c r="Z125" s="79">
        <f t="shared" si="12"/>
        <v>3.8724469512735969E-2</v>
      </c>
    </row>
    <row r="126" spans="1:26" x14ac:dyDescent="0.25">
      <c r="A126" s="9" t="str">
        <f>'10'!A126</f>
        <v>DuBois Area SD</v>
      </c>
      <c r="B126" s="10" t="str">
        <f>'10'!B126</f>
        <v>Clearfield</v>
      </c>
      <c r="C126" s="97">
        <f>'10'!C126</f>
        <v>836</v>
      </c>
      <c r="D126" s="97">
        <f>'10'!D126</f>
        <v>565</v>
      </c>
      <c r="E126" s="97">
        <f>'10'!E126</f>
        <v>1401</v>
      </c>
      <c r="F126" s="136">
        <v>4</v>
      </c>
      <c r="G126" s="136">
        <v>1</v>
      </c>
      <c r="H126" s="136">
        <v>1</v>
      </c>
      <c r="I126" s="136">
        <v>1</v>
      </c>
      <c r="J126" s="136">
        <v>7</v>
      </c>
      <c r="K126" s="64">
        <f t="shared" si="13"/>
        <v>7</v>
      </c>
      <c r="L126" s="78">
        <f t="shared" si="14"/>
        <v>2</v>
      </c>
      <c r="M126" s="78">
        <f t="shared" si="15"/>
        <v>14</v>
      </c>
      <c r="N126" s="79">
        <f t="shared" si="16"/>
        <v>0.5</v>
      </c>
      <c r="O126" s="137">
        <v>69.94849785407726</v>
      </c>
      <c r="P126" s="137">
        <v>115.77682403433477</v>
      </c>
      <c r="Q126" s="137">
        <v>95.274678111587988</v>
      </c>
      <c r="R126" s="129">
        <v>54.858369098712444</v>
      </c>
      <c r="S126" s="135">
        <v>159</v>
      </c>
      <c r="T126" s="159">
        <v>106</v>
      </c>
      <c r="U126" s="23">
        <f t="shared" si="17"/>
        <v>0.77197802197802201</v>
      </c>
      <c r="V126" s="23">
        <f t="shared" si="18"/>
        <v>0.13256625402456249</v>
      </c>
      <c r="W126" s="129">
        <v>105.09012875536482</v>
      </c>
      <c r="X126" s="23">
        <f t="shared" si="11"/>
        <v>7.501079854058873E-2</v>
      </c>
      <c r="Y126" s="138">
        <v>70.060085836909877</v>
      </c>
      <c r="Z126" s="79">
        <f t="shared" si="12"/>
        <v>5.0007199027059156E-2</v>
      </c>
    </row>
    <row r="127" spans="1:26" x14ac:dyDescent="0.25">
      <c r="A127" s="9" t="str">
        <f>'10'!A127</f>
        <v>Dunmore SD</v>
      </c>
      <c r="B127" s="10" t="str">
        <f>'10'!B127</f>
        <v>Lackawanna</v>
      </c>
      <c r="C127" s="97">
        <f>'10'!C127</f>
        <v>339</v>
      </c>
      <c r="D127" s="97">
        <f>'10'!D127</f>
        <v>326</v>
      </c>
      <c r="E127" s="97">
        <f>'10'!E127</f>
        <v>665</v>
      </c>
      <c r="F127" s="136">
        <v>3</v>
      </c>
      <c r="G127" s="136">
        <v>0</v>
      </c>
      <c r="H127" s="136">
        <v>0</v>
      </c>
      <c r="I127" s="136">
        <v>0</v>
      </c>
      <c r="J127" s="136">
        <v>2</v>
      </c>
      <c r="K127" s="64">
        <f t="shared" si="13"/>
        <v>3</v>
      </c>
      <c r="L127" s="78">
        <f t="shared" si="14"/>
        <v>0</v>
      </c>
      <c r="M127" s="78">
        <f t="shared" si="15"/>
        <v>5</v>
      </c>
      <c r="N127" s="79">
        <f t="shared" si="16"/>
        <v>0.6</v>
      </c>
      <c r="O127" s="137">
        <v>36.87916666666667</v>
      </c>
      <c r="P127" s="137">
        <v>52.227083333333333</v>
      </c>
      <c r="Q127" s="137">
        <v>69.893749999999997</v>
      </c>
      <c r="R127" s="129">
        <v>32.504166666666663</v>
      </c>
      <c r="S127" s="135">
        <v>0</v>
      </c>
      <c r="T127" s="159">
        <v>0</v>
      </c>
      <c r="U127" s="23">
        <f t="shared" si="17"/>
        <v>0.73271889400921664</v>
      </c>
      <c r="V127" s="23">
        <f t="shared" si="18"/>
        <v>0.13399436090225564</v>
      </c>
      <c r="W127" s="129">
        <v>0</v>
      </c>
      <c r="X127" s="23">
        <f t="shared" si="11"/>
        <v>0</v>
      </c>
      <c r="Y127" s="138">
        <v>0</v>
      </c>
      <c r="Z127" s="79">
        <f t="shared" si="12"/>
        <v>0</v>
      </c>
    </row>
    <row r="128" spans="1:26" x14ac:dyDescent="0.25">
      <c r="A128" s="9" t="str">
        <f>'10'!A128</f>
        <v>Duquesne City SD</v>
      </c>
      <c r="B128" s="10" t="str">
        <f>'10'!B128</f>
        <v>Allegheny</v>
      </c>
      <c r="C128" s="97">
        <f>'10'!C128</f>
        <v>336</v>
      </c>
      <c r="D128" s="97">
        <f>'10'!D128</f>
        <v>181</v>
      </c>
      <c r="E128" s="97">
        <f>'10'!E128</f>
        <v>517</v>
      </c>
      <c r="F128" s="136">
        <v>1</v>
      </c>
      <c r="G128" s="136">
        <v>2</v>
      </c>
      <c r="H128" s="136">
        <v>0</v>
      </c>
      <c r="I128" s="136">
        <v>0</v>
      </c>
      <c r="J128" s="136">
        <v>2</v>
      </c>
      <c r="K128" s="64">
        <f t="shared" si="13"/>
        <v>3</v>
      </c>
      <c r="L128" s="78">
        <f t="shared" si="14"/>
        <v>0</v>
      </c>
      <c r="M128" s="78">
        <f t="shared" si="15"/>
        <v>5</v>
      </c>
      <c r="N128" s="79">
        <f t="shared" si="16"/>
        <v>0.6</v>
      </c>
      <c r="O128" s="137">
        <v>47.921936929174564</v>
      </c>
      <c r="P128" s="137">
        <v>56.004825090470447</v>
      </c>
      <c r="Q128" s="137">
        <v>55.073237980354989</v>
      </c>
      <c r="R128" s="129">
        <v>41.832155781492332</v>
      </c>
      <c r="S128" s="135">
        <v>106</v>
      </c>
      <c r="T128" s="159">
        <v>0</v>
      </c>
      <c r="U128" s="23">
        <f t="shared" si="17"/>
        <v>0.7130044843049328</v>
      </c>
      <c r="V128" s="23">
        <f t="shared" si="18"/>
        <v>0.2010188820496035</v>
      </c>
      <c r="W128" s="129">
        <v>69.284508013096669</v>
      </c>
      <c r="X128" s="23">
        <f t="shared" si="11"/>
        <v>0.13401258803306898</v>
      </c>
      <c r="Y128" s="138">
        <v>0</v>
      </c>
      <c r="Z128" s="79">
        <f t="shared" si="12"/>
        <v>0</v>
      </c>
    </row>
    <row r="129" spans="1:26" x14ac:dyDescent="0.25">
      <c r="A129" s="9" t="str">
        <f>'10'!A129</f>
        <v>East Allegheny SD</v>
      </c>
      <c r="B129" s="10" t="str">
        <f>'10'!B129</f>
        <v>Allegheny</v>
      </c>
      <c r="C129" s="97">
        <f>'10'!C129</f>
        <v>656</v>
      </c>
      <c r="D129" s="97">
        <f>'10'!D129</f>
        <v>326</v>
      </c>
      <c r="E129" s="97">
        <f>'10'!E129</f>
        <v>982</v>
      </c>
      <c r="F129" s="136">
        <v>3</v>
      </c>
      <c r="G129" s="136">
        <v>1</v>
      </c>
      <c r="H129" s="136">
        <v>0</v>
      </c>
      <c r="I129" s="136">
        <v>1</v>
      </c>
      <c r="J129" s="136">
        <v>6</v>
      </c>
      <c r="K129" s="64">
        <f t="shared" si="13"/>
        <v>5</v>
      </c>
      <c r="L129" s="78">
        <f t="shared" si="14"/>
        <v>1</v>
      </c>
      <c r="M129" s="78">
        <f t="shared" si="15"/>
        <v>11</v>
      </c>
      <c r="N129" s="79">
        <f t="shared" si="16"/>
        <v>0.45454545454545453</v>
      </c>
      <c r="O129" s="137">
        <v>52.744270205066343</v>
      </c>
      <c r="P129" s="137">
        <v>61.640530759951751</v>
      </c>
      <c r="Q129" s="137">
        <v>60.615199034981906</v>
      </c>
      <c r="R129" s="129">
        <v>90.200585903842835</v>
      </c>
      <c r="S129" s="135">
        <v>58</v>
      </c>
      <c r="T129" s="159">
        <v>53</v>
      </c>
      <c r="U129" s="23">
        <f t="shared" si="17"/>
        <v>0.5591054313099042</v>
      </c>
      <c r="V129" s="23">
        <f t="shared" si="18"/>
        <v>0.11648146737781882</v>
      </c>
      <c r="W129" s="129">
        <v>37.910391176977427</v>
      </c>
      <c r="X129" s="23">
        <f t="shared" si="11"/>
        <v>3.8605286330934241E-2</v>
      </c>
      <c r="Y129" s="138">
        <v>34.642254006548335</v>
      </c>
      <c r="Z129" s="79">
        <f t="shared" si="12"/>
        <v>3.5277244405853704E-2</v>
      </c>
    </row>
    <row r="130" spans="1:26" x14ac:dyDescent="0.25">
      <c r="A130" s="9" t="str">
        <f>'10'!A130</f>
        <v>East Lycoming SD</v>
      </c>
      <c r="B130" s="10" t="str">
        <f>'10'!B130</f>
        <v>Lycoming</v>
      </c>
      <c r="C130" s="97">
        <f>'10'!C130</f>
        <v>377</v>
      </c>
      <c r="D130" s="97">
        <f>'10'!D130</f>
        <v>252</v>
      </c>
      <c r="E130" s="97">
        <f>'10'!E130</f>
        <v>629</v>
      </c>
      <c r="F130" s="136">
        <v>0</v>
      </c>
      <c r="G130" s="136">
        <v>3</v>
      </c>
      <c r="H130" s="136">
        <v>0</v>
      </c>
      <c r="I130" s="136">
        <v>0</v>
      </c>
      <c r="J130" s="136">
        <v>2</v>
      </c>
      <c r="K130" s="64">
        <f t="shared" si="13"/>
        <v>3</v>
      </c>
      <c r="L130" s="78">
        <f t="shared" si="14"/>
        <v>0</v>
      </c>
      <c r="M130" s="78">
        <f t="shared" si="15"/>
        <v>5</v>
      </c>
      <c r="N130" s="79">
        <f t="shared" si="16"/>
        <v>0.6</v>
      </c>
      <c r="O130" s="137">
        <v>33.945872801082544</v>
      </c>
      <c r="P130" s="137">
        <v>37.851150202976996</v>
      </c>
      <c r="Q130" s="137">
        <v>39.20297699594046</v>
      </c>
      <c r="R130" s="129">
        <v>6.4682002706359949</v>
      </c>
      <c r="S130" s="135">
        <v>111</v>
      </c>
      <c r="T130" s="159">
        <v>0</v>
      </c>
      <c r="U130" s="23">
        <f t="shared" si="17"/>
        <v>0.9173553719008265</v>
      </c>
      <c r="V130" s="23">
        <f t="shared" si="18"/>
        <v>0.11414471065828226</v>
      </c>
      <c r="W130" s="129">
        <v>71.797023004059554</v>
      </c>
      <c r="X130" s="23">
        <f t="shared" si="11"/>
        <v>0.11414471065828229</v>
      </c>
      <c r="Y130" s="138">
        <v>0</v>
      </c>
      <c r="Z130" s="79">
        <f t="shared" si="12"/>
        <v>0</v>
      </c>
    </row>
    <row r="131" spans="1:26" x14ac:dyDescent="0.25">
      <c r="A131" s="9" t="str">
        <f>'10'!A131</f>
        <v>East Penn SD</v>
      </c>
      <c r="B131" s="10" t="str">
        <f>'10'!B131</f>
        <v>Lehigh</v>
      </c>
      <c r="C131" s="97">
        <f>'10'!C131</f>
        <v>1753</v>
      </c>
      <c r="D131" s="97">
        <f>'10'!D131</f>
        <v>1541</v>
      </c>
      <c r="E131" s="97">
        <f>'10'!E131</f>
        <v>3294</v>
      </c>
      <c r="F131" s="136">
        <v>8</v>
      </c>
      <c r="G131" s="136">
        <v>2</v>
      </c>
      <c r="H131" s="136">
        <v>5</v>
      </c>
      <c r="I131" s="136">
        <v>3</v>
      </c>
      <c r="J131" s="136">
        <v>8</v>
      </c>
      <c r="K131" s="64">
        <f t="shared" si="13"/>
        <v>18</v>
      </c>
      <c r="L131" s="78">
        <f t="shared" si="14"/>
        <v>8</v>
      </c>
      <c r="M131" s="78">
        <f t="shared" si="15"/>
        <v>26</v>
      </c>
      <c r="N131" s="79">
        <f t="shared" si="16"/>
        <v>0.69230769230769229</v>
      </c>
      <c r="O131" s="137">
        <v>232.85806451612902</v>
      </c>
      <c r="P131" s="137">
        <v>295.09032258064514</v>
      </c>
      <c r="Q131" s="137">
        <v>426.05161290322582</v>
      </c>
      <c r="R131" s="129">
        <v>184.83727598566307</v>
      </c>
      <c r="S131" s="135">
        <v>530</v>
      </c>
      <c r="T131" s="159">
        <v>424</v>
      </c>
      <c r="U131" s="23">
        <f t="shared" si="17"/>
        <v>0.74068322981366463</v>
      </c>
      <c r="V131" s="23">
        <f t="shared" si="18"/>
        <v>0.16027577021759992</v>
      </c>
      <c r="W131" s="129">
        <v>293.30465949820785</v>
      </c>
      <c r="X131" s="23">
        <f t="shared" si="11"/>
        <v>8.9042094565333282E-2</v>
      </c>
      <c r="Y131" s="138">
        <v>234.6437275985663</v>
      </c>
      <c r="Z131" s="79">
        <f t="shared" si="12"/>
        <v>7.123367565226664E-2</v>
      </c>
    </row>
    <row r="132" spans="1:26" x14ac:dyDescent="0.25">
      <c r="A132" s="9" t="str">
        <f>'10'!A132</f>
        <v>East Pennsboro Area SD</v>
      </c>
      <c r="B132" s="10" t="str">
        <f>'10'!B132</f>
        <v>Cumberland</v>
      </c>
      <c r="C132" s="97">
        <f>'10'!C132</f>
        <v>716</v>
      </c>
      <c r="D132" s="97">
        <f>'10'!D132</f>
        <v>470</v>
      </c>
      <c r="E132" s="97">
        <f>'10'!E132</f>
        <v>1186</v>
      </c>
      <c r="F132" s="136">
        <v>0</v>
      </c>
      <c r="G132" s="136">
        <v>4</v>
      </c>
      <c r="H132" s="136">
        <v>0</v>
      </c>
      <c r="I132" s="136">
        <v>4</v>
      </c>
      <c r="J132" s="136">
        <v>11</v>
      </c>
      <c r="K132" s="64">
        <f t="shared" si="13"/>
        <v>8</v>
      </c>
      <c r="L132" s="78">
        <f t="shared" si="14"/>
        <v>4</v>
      </c>
      <c r="M132" s="78">
        <f t="shared" si="15"/>
        <v>19</v>
      </c>
      <c r="N132" s="79">
        <f t="shared" si="16"/>
        <v>0.42105263157894735</v>
      </c>
      <c r="O132" s="137">
        <v>113.75260804769002</v>
      </c>
      <c r="P132" s="137">
        <v>151.29657228017882</v>
      </c>
      <c r="Q132" s="137">
        <v>110.95081967213115</v>
      </c>
      <c r="R132" s="129">
        <v>174.11475409836066</v>
      </c>
      <c r="S132" s="135">
        <v>376</v>
      </c>
      <c r="T132" s="159">
        <v>164</v>
      </c>
      <c r="U132" s="23">
        <f t="shared" si="17"/>
        <v>0.6035313001605136</v>
      </c>
      <c r="V132" s="23">
        <f t="shared" si="18"/>
        <v>0.22348160230005804</v>
      </c>
      <c r="W132" s="129">
        <v>265.04918032786884</v>
      </c>
      <c r="X132" s="23">
        <f t="shared" ref="X132:X195" si="19">W132/E132</f>
        <v>0.22348160230005804</v>
      </c>
      <c r="Y132" s="138">
        <v>115.60655737704919</v>
      </c>
      <c r="Z132" s="79">
        <f t="shared" ref="Z132:Z195" si="20">Y132/E132</f>
        <v>9.7476018024493405E-2</v>
      </c>
    </row>
    <row r="133" spans="1:26" x14ac:dyDescent="0.25">
      <c r="A133" s="9" t="str">
        <f>'10'!A133</f>
        <v>East Stroudsburg Area SD</v>
      </c>
      <c r="B133" s="10" t="str">
        <f>'10'!B133</f>
        <v>Monroe</v>
      </c>
      <c r="C133" s="97">
        <f>'10'!C133</f>
        <v>1067</v>
      </c>
      <c r="D133" s="97">
        <f>'10'!D133</f>
        <v>1116</v>
      </c>
      <c r="E133" s="97">
        <f>'10'!E133</f>
        <v>2183</v>
      </c>
      <c r="F133" s="136">
        <v>5</v>
      </c>
      <c r="G133" s="136">
        <v>2</v>
      </c>
      <c r="H133" s="136">
        <v>0</v>
      </c>
      <c r="I133" s="136">
        <v>3</v>
      </c>
      <c r="J133" s="136">
        <v>18</v>
      </c>
      <c r="K133" s="64">
        <f t="shared" ref="K133:K196" si="21">SUM(F133:I133)</f>
        <v>10</v>
      </c>
      <c r="L133" s="78">
        <f t="shared" ref="L133:L196" si="22">H133+I133</f>
        <v>3</v>
      </c>
      <c r="M133" s="78">
        <f t="shared" ref="M133:M196" si="23">J133+K133</f>
        <v>28</v>
      </c>
      <c r="N133" s="79">
        <f t="shared" ref="N133:N196" si="24">K133/M133</f>
        <v>0.35714285714285715</v>
      </c>
      <c r="O133" s="137">
        <v>116.06688963210702</v>
      </c>
      <c r="P133" s="137">
        <v>168.4581939799331</v>
      </c>
      <c r="Q133" s="137">
        <v>197.47491638795987</v>
      </c>
      <c r="R133" s="129">
        <v>393.14046822742478</v>
      </c>
      <c r="S133" s="135">
        <v>217</v>
      </c>
      <c r="T133" s="159">
        <v>159</v>
      </c>
      <c r="U133" s="23">
        <f t="shared" ref="U133:U196" si="25">(O133+P133)/(O133+P133+R133)</f>
        <v>0.41986062717770034</v>
      </c>
      <c r="V133" s="23">
        <f t="shared" ref="V133:V196" si="26">(O133+P133)/E133</f>
        <v>0.13033673092626666</v>
      </c>
      <c r="W133" s="129">
        <v>128.09531772575249</v>
      </c>
      <c r="X133" s="23">
        <f t="shared" si="19"/>
        <v>5.8678569732364863E-2</v>
      </c>
      <c r="Y133" s="138">
        <v>93.857859531772561</v>
      </c>
      <c r="Z133" s="79">
        <f t="shared" si="20"/>
        <v>4.2994896716341074E-2</v>
      </c>
    </row>
    <row r="134" spans="1:26" x14ac:dyDescent="0.25">
      <c r="A134" s="9" t="str">
        <f>'10'!A134</f>
        <v>Eastern Lancaster County SD</v>
      </c>
      <c r="B134" s="10" t="str">
        <f>'10'!B134</f>
        <v>Lancaster</v>
      </c>
      <c r="C134" s="97">
        <f>'10'!C134</f>
        <v>1377</v>
      </c>
      <c r="D134" s="97">
        <f>'10'!D134</f>
        <v>839</v>
      </c>
      <c r="E134" s="97">
        <f>'10'!E134</f>
        <v>2216</v>
      </c>
      <c r="F134" s="136">
        <v>0</v>
      </c>
      <c r="G134" s="136">
        <v>2</v>
      </c>
      <c r="H134" s="136">
        <v>0</v>
      </c>
      <c r="I134" s="136">
        <v>0</v>
      </c>
      <c r="J134" s="136">
        <v>6</v>
      </c>
      <c r="K134" s="64">
        <f t="shared" si="21"/>
        <v>2</v>
      </c>
      <c r="L134" s="78">
        <f t="shared" si="22"/>
        <v>0</v>
      </c>
      <c r="M134" s="78">
        <f t="shared" si="23"/>
        <v>8</v>
      </c>
      <c r="N134" s="79">
        <f t="shared" si="24"/>
        <v>0.25</v>
      </c>
      <c r="O134" s="137">
        <v>26.599065420560748</v>
      </c>
      <c r="P134" s="137">
        <v>35.069158878504673</v>
      </c>
      <c r="Q134" s="137">
        <v>44.331775700934578</v>
      </c>
      <c r="R134" s="129">
        <v>45.378504672897193</v>
      </c>
      <c r="S134" s="135">
        <v>106</v>
      </c>
      <c r="T134" s="159">
        <v>0</v>
      </c>
      <c r="U134" s="23">
        <f t="shared" si="25"/>
        <v>0.57608695652173914</v>
      </c>
      <c r="V134" s="23">
        <f t="shared" si="26"/>
        <v>2.7828621073585479E-2</v>
      </c>
      <c r="W134" s="129">
        <v>61.668224299065422</v>
      </c>
      <c r="X134" s="23">
        <f t="shared" si="19"/>
        <v>2.7828621073585479E-2</v>
      </c>
      <c r="Y134" s="138">
        <v>0</v>
      </c>
      <c r="Z134" s="79">
        <f t="shared" si="20"/>
        <v>0</v>
      </c>
    </row>
    <row r="135" spans="1:26" x14ac:dyDescent="0.25">
      <c r="A135" s="9" t="str">
        <f>'10'!A135</f>
        <v>Eastern Lebanon County SD</v>
      </c>
      <c r="B135" s="10" t="str">
        <f>'10'!B135</f>
        <v>Lebanon</v>
      </c>
      <c r="C135" s="97">
        <f>'10'!C135</f>
        <v>859</v>
      </c>
      <c r="D135" s="97">
        <f>'10'!D135</f>
        <v>703</v>
      </c>
      <c r="E135" s="97">
        <f>'10'!E135</f>
        <v>1562</v>
      </c>
      <c r="F135" s="136">
        <v>3</v>
      </c>
      <c r="G135" s="136">
        <v>0</v>
      </c>
      <c r="H135" s="136">
        <v>0</v>
      </c>
      <c r="I135" s="136">
        <v>0</v>
      </c>
      <c r="J135" s="136">
        <v>4</v>
      </c>
      <c r="K135" s="64">
        <f t="shared" si="21"/>
        <v>3</v>
      </c>
      <c r="L135" s="78">
        <f t="shared" si="22"/>
        <v>0</v>
      </c>
      <c r="M135" s="78">
        <f t="shared" si="23"/>
        <v>7</v>
      </c>
      <c r="N135" s="79">
        <f t="shared" si="24"/>
        <v>0.42857142857142855</v>
      </c>
      <c r="O135" s="137">
        <v>12.452662721893491</v>
      </c>
      <c r="P135" s="137">
        <v>22.251479289940828</v>
      </c>
      <c r="Q135" s="137">
        <v>34.295857988165679</v>
      </c>
      <c r="R135" s="129">
        <v>13.076923076923077</v>
      </c>
      <c r="S135" s="135">
        <v>0</v>
      </c>
      <c r="T135" s="159">
        <v>0</v>
      </c>
      <c r="U135" s="23">
        <f t="shared" si="25"/>
        <v>0.72631578947368414</v>
      </c>
      <c r="V135" s="23">
        <f t="shared" si="26"/>
        <v>2.221776057095667E-2</v>
      </c>
      <c r="W135" s="129">
        <v>0</v>
      </c>
      <c r="X135" s="23">
        <f t="shared" si="19"/>
        <v>0</v>
      </c>
      <c r="Y135" s="138">
        <v>0</v>
      </c>
      <c r="Z135" s="79">
        <f t="shared" si="20"/>
        <v>0</v>
      </c>
    </row>
    <row r="136" spans="1:26" x14ac:dyDescent="0.25">
      <c r="A136" s="9" t="str">
        <f>'10'!A136</f>
        <v>Eastern York SD</v>
      </c>
      <c r="B136" s="10" t="str">
        <f>'10'!B136</f>
        <v>York</v>
      </c>
      <c r="C136" s="97">
        <f>'10'!C136</f>
        <v>756</v>
      </c>
      <c r="D136" s="97">
        <f>'10'!D136</f>
        <v>361</v>
      </c>
      <c r="E136" s="97">
        <f>'10'!E136</f>
        <v>1117</v>
      </c>
      <c r="F136" s="136">
        <v>1</v>
      </c>
      <c r="G136" s="136">
        <v>4</v>
      </c>
      <c r="H136" s="136">
        <v>1</v>
      </c>
      <c r="I136" s="136">
        <v>0</v>
      </c>
      <c r="J136" s="136">
        <v>6</v>
      </c>
      <c r="K136" s="64">
        <f t="shared" si="21"/>
        <v>6</v>
      </c>
      <c r="L136" s="78">
        <f t="shared" si="22"/>
        <v>1</v>
      </c>
      <c r="M136" s="78">
        <f t="shared" si="23"/>
        <v>12</v>
      </c>
      <c r="N136" s="79">
        <f t="shared" si="24"/>
        <v>0.5</v>
      </c>
      <c r="O136" s="137">
        <v>58.791808873720136</v>
      </c>
      <c r="P136" s="137">
        <v>96.757679180887379</v>
      </c>
      <c r="Q136" s="137">
        <v>114.45051194539249</v>
      </c>
      <c r="R136" s="129">
        <v>72.589761092150184</v>
      </c>
      <c r="S136" s="135">
        <v>217</v>
      </c>
      <c r="T136" s="159">
        <v>5</v>
      </c>
      <c r="U136" s="23">
        <f t="shared" si="25"/>
        <v>0.68181818181818177</v>
      </c>
      <c r="V136" s="23">
        <f t="shared" si="26"/>
        <v>0.13925647990564682</v>
      </c>
      <c r="W136" s="129">
        <v>125.01569965870306</v>
      </c>
      <c r="X136" s="23">
        <f t="shared" si="19"/>
        <v>0.11192094866490873</v>
      </c>
      <c r="Y136" s="138">
        <v>2.880546075085324</v>
      </c>
      <c r="Z136" s="79">
        <f t="shared" si="20"/>
        <v>2.5788237019564227E-3</v>
      </c>
    </row>
    <row r="137" spans="1:26" x14ac:dyDescent="0.25">
      <c r="A137" s="9" t="str">
        <f>'10'!A137</f>
        <v>Easton Area SD</v>
      </c>
      <c r="B137" s="10" t="str">
        <f>'10'!B137</f>
        <v>Northampton</v>
      </c>
      <c r="C137" s="97">
        <f>'10'!C137</f>
        <v>2011</v>
      </c>
      <c r="D137" s="97">
        <f>'10'!D137</f>
        <v>1674</v>
      </c>
      <c r="E137" s="97">
        <f>'10'!E137</f>
        <v>3685</v>
      </c>
      <c r="F137" s="136">
        <v>7</v>
      </c>
      <c r="G137" s="136">
        <v>6</v>
      </c>
      <c r="H137" s="136">
        <v>3</v>
      </c>
      <c r="I137" s="136">
        <v>5</v>
      </c>
      <c r="J137" s="136">
        <v>10</v>
      </c>
      <c r="K137" s="64">
        <f t="shared" si="21"/>
        <v>21</v>
      </c>
      <c r="L137" s="78">
        <f t="shared" si="22"/>
        <v>8</v>
      </c>
      <c r="M137" s="78">
        <f t="shared" si="23"/>
        <v>31</v>
      </c>
      <c r="N137" s="79">
        <f t="shared" si="24"/>
        <v>0.67741935483870963</v>
      </c>
      <c r="O137" s="137">
        <v>247.01419354838708</v>
      </c>
      <c r="P137" s="137">
        <v>380.57419354838709</v>
      </c>
      <c r="Q137" s="137">
        <v>485.41161290322583</v>
      </c>
      <c r="R137" s="129">
        <v>193.9716129032258</v>
      </c>
      <c r="S137" s="135">
        <v>742</v>
      </c>
      <c r="T137" s="159">
        <v>424</v>
      </c>
      <c r="U137" s="23">
        <f t="shared" si="25"/>
        <v>0.7638984214138641</v>
      </c>
      <c r="V137" s="23">
        <f t="shared" si="26"/>
        <v>0.17030892458528471</v>
      </c>
      <c r="W137" s="129">
        <v>418.39225806451611</v>
      </c>
      <c r="X137" s="23">
        <f t="shared" si="19"/>
        <v>0.11353928305685648</v>
      </c>
      <c r="Y137" s="138">
        <v>239.08129032258063</v>
      </c>
      <c r="Z137" s="79">
        <f t="shared" si="20"/>
        <v>6.48795903182037E-2</v>
      </c>
    </row>
    <row r="138" spans="1:26" x14ac:dyDescent="0.25">
      <c r="A138" s="9" t="str">
        <f>'10'!A138</f>
        <v>Elizabeth Forward SD</v>
      </c>
      <c r="B138" s="10" t="str">
        <f>'10'!B138</f>
        <v>Allegheny</v>
      </c>
      <c r="C138" s="97">
        <f>'10'!C138</f>
        <v>402</v>
      </c>
      <c r="D138" s="97">
        <f>'10'!D138</f>
        <v>223</v>
      </c>
      <c r="E138" s="97">
        <f>'10'!E138</f>
        <v>625</v>
      </c>
      <c r="F138" s="136">
        <v>0</v>
      </c>
      <c r="G138" s="136">
        <v>1</v>
      </c>
      <c r="H138" s="136">
        <v>0</v>
      </c>
      <c r="I138" s="136">
        <v>0</v>
      </c>
      <c r="J138" s="136">
        <v>5</v>
      </c>
      <c r="K138" s="64">
        <f t="shared" si="21"/>
        <v>1</v>
      </c>
      <c r="L138" s="78">
        <f t="shared" si="22"/>
        <v>0</v>
      </c>
      <c r="M138" s="78">
        <f t="shared" si="23"/>
        <v>6</v>
      </c>
      <c r="N138" s="79">
        <f t="shared" si="24"/>
        <v>0.16666666666666666</v>
      </c>
      <c r="O138" s="137">
        <v>15.973978976391521</v>
      </c>
      <c r="P138" s="137">
        <v>18.668275030156817</v>
      </c>
      <c r="Q138" s="137">
        <v>18.357745993451662</v>
      </c>
      <c r="R138" s="129">
        <v>145.75891780113733</v>
      </c>
      <c r="S138" s="135">
        <v>53</v>
      </c>
      <c r="T138" s="159">
        <v>0</v>
      </c>
      <c r="U138" s="23">
        <f t="shared" si="25"/>
        <v>0.19202898550724642</v>
      </c>
      <c r="V138" s="23">
        <f t="shared" si="26"/>
        <v>5.5427606410477344E-2</v>
      </c>
      <c r="W138" s="129">
        <v>34.642254006548335</v>
      </c>
      <c r="X138" s="23">
        <f t="shared" si="19"/>
        <v>5.5427606410477337E-2</v>
      </c>
      <c r="Y138" s="138">
        <v>0</v>
      </c>
      <c r="Z138" s="79">
        <f t="shared" si="20"/>
        <v>0</v>
      </c>
    </row>
    <row r="139" spans="1:26" x14ac:dyDescent="0.25">
      <c r="A139" s="9" t="str">
        <f>'10'!A139</f>
        <v>Elizabethtown Area SD</v>
      </c>
      <c r="B139" s="10" t="str">
        <f>'10'!B139</f>
        <v>Lancaster</v>
      </c>
      <c r="C139" s="97">
        <f>'10'!C139</f>
        <v>1004</v>
      </c>
      <c r="D139" s="97">
        <f>'10'!D139</f>
        <v>533</v>
      </c>
      <c r="E139" s="97">
        <f>'10'!E139</f>
        <v>1537</v>
      </c>
      <c r="F139" s="136">
        <v>1</v>
      </c>
      <c r="G139" s="136">
        <v>0</v>
      </c>
      <c r="H139" s="136">
        <v>5</v>
      </c>
      <c r="I139" s="136">
        <v>2</v>
      </c>
      <c r="J139" s="136">
        <v>7</v>
      </c>
      <c r="K139" s="64">
        <f t="shared" si="21"/>
        <v>8</v>
      </c>
      <c r="L139" s="78">
        <f t="shared" si="22"/>
        <v>7</v>
      </c>
      <c r="M139" s="78">
        <f t="shared" si="23"/>
        <v>15</v>
      </c>
      <c r="N139" s="79">
        <f t="shared" si="24"/>
        <v>0.53333333333333333</v>
      </c>
      <c r="O139" s="137">
        <v>94.351401869158877</v>
      </c>
      <c r="P139" s="137">
        <v>124.39626168224299</v>
      </c>
      <c r="Q139" s="137">
        <v>157.25233644859813</v>
      </c>
      <c r="R139" s="129">
        <v>30.834112149532711</v>
      </c>
      <c r="S139" s="135">
        <v>371</v>
      </c>
      <c r="T139" s="159">
        <v>371</v>
      </c>
      <c r="U139" s="23">
        <f t="shared" si="25"/>
        <v>0.87645687645687653</v>
      </c>
      <c r="V139" s="23">
        <f t="shared" si="26"/>
        <v>0.14232118643552497</v>
      </c>
      <c r="W139" s="129">
        <v>215.83878504672896</v>
      </c>
      <c r="X139" s="23">
        <f t="shared" si="19"/>
        <v>0.14042861746696744</v>
      </c>
      <c r="Y139" s="138">
        <v>215.83878504672896</v>
      </c>
      <c r="Z139" s="79">
        <f t="shared" si="20"/>
        <v>0.14042861746696744</v>
      </c>
    </row>
    <row r="140" spans="1:26" x14ac:dyDescent="0.25">
      <c r="A140" s="9" t="str">
        <f>'10'!A140</f>
        <v>Elk Lake SD</v>
      </c>
      <c r="B140" s="10" t="str">
        <f>'10'!B140</f>
        <v>Susquehanna</v>
      </c>
      <c r="C140" s="97">
        <f>'10'!C140</f>
        <v>167</v>
      </c>
      <c r="D140" s="97">
        <f>'10'!D140</f>
        <v>170</v>
      </c>
      <c r="E140" s="97">
        <f>'10'!E140</f>
        <v>337</v>
      </c>
      <c r="F140" s="136">
        <v>0</v>
      </c>
      <c r="G140" s="136">
        <v>0</v>
      </c>
      <c r="H140" s="136">
        <v>0</v>
      </c>
      <c r="I140" s="136">
        <v>0</v>
      </c>
      <c r="J140" s="136">
        <v>1</v>
      </c>
      <c r="K140" s="64">
        <f t="shared" si="21"/>
        <v>0</v>
      </c>
      <c r="L140" s="78">
        <f t="shared" si="22"/>
        <v>0</v>
      </c>
      <c r="M140" s="78">
        <f t="shared" si="23"/>
        <v>1</v>
      </c>
      <c r="N140" s="79">
        <f t="shared" si="24"/>
        <v>0</v>
      </c>
      <c r="O140" s="137">
        <v>0</v>
      </c>
      <c r="P140" s="137">
        <v>0</v>
      </c>
      <c r="Q140" s="137">
        <v>0</v>
      </c>
      <c r="R140" s="129">
        <v>34.123287671232873</v>
      </c>
      <c r="S140" s="135">
        <v>0</v>
      </c>
      <c r="T140" s="159">
        <v>0</v>
      </c>
      <c r="U140" s="23">
        <f t="shared" si="25"/>
        <v>0</v>
      </c>
      <c r="V140" s="23">
        <f t="shared" si="26"/>
        <v>0</v>
      </c>
      <c r="W140" s="129">
        <v>0</v>
      </c>
      <c r="X140" s="23">
        <f t="shared" si="19"/>
        <v>0</v>
      </c>
      <c r="Y140" s="138">
        <v>0</v>
      </c>
      <c r="Z140" s="79">
        <f t="shared" si="20"/>
        <v>0</v>
      </c>
    </row>
    <row r="141" spans="1:26" x14ac:dyDescent="0.25">
      <c r="A141" s="9" t="str">
        <f>'10'!A141</f>
        <v>Ellwood City Area SD</v>
      </c>
      <c r="B141" s="10" t="str">
        <f>'10'!B141</f>
        <v>Lawrence</v>
      </c>
      <c r="C141" s="97">
        <f>'10'!C141</f>
        <v>450</v>
      </c>
      <c r="D141" s="97">
        <f>'10'!D141</f>
        <v>247</v>
      </c>
      <c r="E141" s="97">
        <f>'10'!E141</f>
        <v>697</v>
      </c>
      <c r="F141" s="136">
        <v>1</v>
      </c>
      <c r="G141" s="136">
        <v>1</v>
      </c>
      <c r="H141" s="136">
        <v>0</v>
      </c>
      <c r="I141" s="136">
        <v>0</v>
      </c>
      <c r="J141" s="136">
        <v>3</v>
      </c>
      <c r="K141" s="64">
        <f t="shared" si="21"/>
        <v>2</v>
      </c>
      <c r="L141" s="78">
        <f t="shared" si="22"/>
        <v>0</v>
      </c>
      <c r="M141" s="78">
        <f t="shared" si="23"/>
        <v>5</v>
      </c>
      <c r="N141" s="79">
        <f t="shared" si="24"/>
        <v>0.4</v>
      </c>
      <c r="O141" s="137">
        <v>31.264044943820224</v>
      </c>
      <c r="P141" s="137">
        <v>34.837078651685395</v>
      </c>
      <c r="Q141" s="137">
        <v>39.898876404494381</v>
      </c>
      <c r="R141" s="129">
        <v>39.286516853932582</v>
      </c>
      <c r="S141" s="135">
        <v>53</v>
      </c>
      <c r="T141" s="159">
        <v>0</v>
      </c>
      <c r="U141" s="23">
        <f t="shared" si="25"/>
        <v>0.62721893491124259</v>
      </c>
      <c r="V141" s="23">
        <f t="shared" si="26"/>
        <v>9.4836619218802889E-2</v>
      </c>
      <c r="W141" s="129">
        <v>33.050561797752813</v>
      </c>
      <c r="X141" s="23">
        <f t="shared" si="19"/>
        <v>4.7418309609401452E-2</v>
      </c>
      <c r="Y141" s="138">
        <v>0</v>
      </c>
      <c r="Z141" s="79">
        <f t="shared" si="20"/>
        <v>0</v>
      </c>
    </row>
    <row r="142" spans="1:26" x14ac:dyDescent="0.25">
      <c r="A142" s="9" t="str">
        <f>'10'!A142</f>
        <v>Ephrata Area SD</v>
      </c>
      <c r="B142" s="10" t="str">
        <f>'10'!B142</f>
        <v>Lancaster</v>
      </c>
      <c r="C142" s="97">
        <f>'10'!C142</f>
        <v>1570</v>
      </c>
      <c r="D142" s="97">
        <f>'10'!D142</f>
        <v>977</v>
      </c>
      <c r="E142" s="97">
        <f>'10'!E142</f>
        <v>2547</v>
      </c>
      <c r="F142" s="136">
        <v>0</v>
      </c>
      <c r="G142" s="136">
        <v>3</v>
      </c>
      <c r="H142" s="136">
        <v>2</v>
      </c>
      <c r="I142" s="136">
        <v>3</v>
      </c>
      <c r="J142" s="136">
        <v>6</v>
      </c>
      <c r="K142" s="64">
        <f t="shared" si="21"/>
        <v>8</v>
      </c>
      <c r="L142" s="78">
        <f t="shared" si="22"/>
        <v>5</v>
      </c>
      <c r="M142" s="78">
        <f t="shared" si="23"/>
        <v>14</v>
      </c>
      <c r="N142" s="79">
        <f t="shared" si="24"/>
        <v>0.5714285714285714</v>
      </c>
      <c r="O142" s="137">
        <v>106.39626168224299</v>
      </c>
      <c r="P142" s="137">
        <v>140.27663551401869</v>
      </c>
      <c r="Q142" s="137">
        <v>177.32710280373831</v>
      </c>
      <c r="R142" s="129">
        <v>20.943925233644862</v>
      </c>
      <c r="S142" s="135">
        <v>424</v>
      </c>
      <c r="T142" s="159">
        <v>265</v>
      </c>
      <c r="U142" s="23">
        <f t="shared" si="25"/>
        <v>0.92173913043478251</v>
      </c>
      <c r="V142" s="23">
        <f t="shared" si="26"/>
        <v>9.6848408793192647E-2</v>
      </c>
      <c r="W142" s="129">
        <v>246.67289719626169</v>
      </c>
      <c r="X142" s="23">
        <f t="shared" si="19"/>
        <v>9.6848408793192647E-2</v>
      </c>
      <c r="Y142" s="138">
        <v>154.17056074766356</v>
      </c>
      <c r="Z142" s="79">
        <f t="shared" si="20"/>
        <v>6.0530255495745408E-2</v>
      </c>
    </row>
    <row r="143" spans="1:26" x14ac:dyDescent="0.25">
      <c r="A143" s="9" t="str">
        <f>'10'!A143</f>
        <v>Erie City SD</v>
      </c>
      <c r="B143" s="10" t="str">
        <f>'10'!B143</f>
        <v>Erie</v>
      </c>
      <c r="C143" s="97">
        <f>'10'!C143</f>
        <v>4302</v>
      </c>
      <c r="D143" s="97">
        <f>'10'!D143</f>
        <v>2640</v>
      </c>
      <c r="E143" s="97">
        <f>'10'!E143</f>
        <v>6942</v>
      </c>
      <c r="F143" s="136">
        <v>23</v>
      </c>
      <c r="G143" s="136">
        <v>5</v>
      </c>
      <c r="H143" s="136">
        <v>7</v>
      </c>
      <c r="I143" s="136">
        <v>15</v>
      </c>
      <c r="J143" s="136">
        <v>34</v>
      </c>
      <c r="K143" s="64">
        <f t="shared" si="21"/>
        <v>50</v>
      </c>
      <c r="L143" s="78">
        <f t="shared" si="22"/>
        <v>22</v>
      </c>
      <c r="M143" s="78">
        <f t="shared" si="23"/>
        <v>84</v>
      </c>
      <c r="N143" s="79">
        <f t="shared" si="24"/>
        <v>0.59523809523809523</v>
      </c>
      <c r="O143" s="137">
        <v>479.87313094698681</v>
      </c>
      <c r="P143" s="137">
        <v>543.0539193475305</v>
      </c>
      <c r="Q143" s="137">
        <v>637.07294970548253</v>
      </c>
      <c r="R143" s="129">
        <v>215.67739012233801</v>
      </c>
      <c r="S143" s="135">
        <v>1149</v>
      </c>
      <c r="T143" s="159">
        <v>1028</v>
      </c>
      <c r="U143" s="23">
        <f t="shared" si="25"/>
        <v>0.82587064676616917</v>
      </c>
      <c r="V143" s="23">
        <f t="shared" si="26"/>
        <v>0.147353363626407</v>
      </c>
      <c r="W143" s="129">
        <v>708.03806071590384</v>
      </c>
      <c r="X143" s="23">
        <f t="shared" si="19"/>
        <v>0.10199338241369978</v>
      </c>
      <c r="Y143" s="138">
        <v>633.47530584503841</v>
      </c>
      <c r="Z143" s="79">
        <f t="shared" si="20"/>
        <v>9.1252564944546005E-2</v>
      </c>
    </row>
    <row r="144" spans="1:26" x14ac:dyDescent="0.25">
      <c r="A144" s="9" t="str">
        <f>'10'!A144</f>
        <v>Everett Area SD</v>
      </c>
      <c r="B144" s="10" t="str">
        <f>'10'!B144</f>
        <v>Bedford</v>
      </c>
      <c r="C144" s="97">
        <f>'10'!C144</f>
        <v>290</v>
      </c>
      <c r="D144" s="97">
        <f>'10'!D144</f>
        <v>274</v>
      </c>
      <c r="E144" s="97">
        <f>'10'!E144</f>
        <v>564</v>
      </c>
      <c r="F144" s="136">
        <v>1</v>
      </c>
      <c r="G144" s="136">
        <v>0</v>
      </c>
      <c r="H144" s="136">
        <v>0</v>
      </c>
      <c r="I144" s="136">
        <v>1</v>
      </c>
      <c r="J144" s="136">
        <v>2</v>
      </c>
      <c r="K144" s="64">
        <f t="shared" si="21"/>
        <v>2</v>
      </c>
      <c r="L144" s="78">
        <f t="shared" si="22"/>
        <v>1</v>
      </c>
      <c r="M144" s="78">
        <f t="shared" si="23"/>
        <v>4</v>
      </c>
      <c r="N144" s="79">
        <f t="shared" si="24"/>
        <v>0.5</v>
      </c>
      <c r="O144" s="137">
        <v>9.4117647058823533</v>
      </c>
      <c r="P144" s="137">
        <v>18.823529411764707</v>
      </c>
      <c r="Q144" s="137">
        <v>35.764705882352942</v>
      </c>
      <c r="R144" s="129">
        <v>25.588235294117645</v>
      </c>
      <c r="S144" s="135">
        <v>11</v>
      </c>
      <c r="T144" s="159">
        <v>11</v>
      </c>
      <c r="U144" s="23">
        <f t="shared" si="25"/>
        <v>0.52459016393442626</v>
      </c>
      <c r="V144" s="23">
        <f t="shared" si="26"/>
        <v>5.0062578222778473E-2</v>
      </c>
      <c r="W144" s="129">
        <v>4.8529411764705879</v>
      </c>
      <c r="X144" s="23">
        <f t="shared" si="19"/>
        <v>8.6045056320400489E-3</v>
      </c>
      <c r="Y144" s="138">
        <v>4.8529411764705879</v>
      </c>
      <c r="Z144" s="79">
        <f t="shared" si="20"/>
        <v>8.6045056320400489E-3</v>
      </c>
    </row>
    <row r="145" spans="1:26" x14ac:dyDescent="0.25">
      <c r="A145" s="9" t="str">
        <f>'10'!A145</f>
        <v>Exeter Township SD</v>
      </c>
      <c r="B145" s="10" t="str">
        <f>'10'!B145</f>
        <v>Berks</v>
      </c>
      <c r="C145" s="97">
        <f>'10'!C145</f>
        <v>851</v>
      </c>
      <c r="D145" s="97">
        <f>'10'!D145</f>
        <v>717</v>
      </c>
      <c r="E145" s="97">
        <f>'10'!E145</f>
        <v>1568</v>
      </c>
      <c r="F145" s="136">
        <v>1</v>
      </c>
      <c r="G145" s="136">
        <v>1</v>
      </c>
      <c r="H145" s="136">
        <v>3</v>
      </c>
      <c r="I145" s="136">
        <v>0</v>
      </c>
      <c r="J145" s="136">
        <v>0</v>
      </c>
      <c r="K145" s="64">
        <f t="shared" si="21"/>
        <v>5</v>
      </c>
      <c r="L145" s="78">
        <f t="shared" si="22"/>
        <v>3</v>
      </c>
      <c r="M145" s="78">
        <f t="shared" si="23"/>
        <v>5</v>
      </c>
      <c r="N145" s="79">
        <f t="shared" si="24"/>
        <v>1</v>
      </c>
      <c r="O145" s="137">
        <v>66.553519366930445</v>
      </c>
      <c r="P145" s="137">
        <v>85.868388171595171</v>
      </c>
      <c r="Q145" s="137">
        <v>112.57809246147438</v>
      </c>
      <c r="R145" s="129">
        <v>0</v>
      </c>
      <c r="S145" s="135">
        <v>212</v>
      </c>
      <c r="T145" s="159">
        <v>159</v>
      </c>
      <c r="U145" s="23">
        <f t="shared" si="25"/>
        <v>1</v>
      </c>
      <c r="V145" s="23">
        <f t="shared" si="26"/>
        <v>9.7207849195488263E-2</v>
      </c>
      <c r="W145" s="129">
        <v>121.93752603082049</v>
      </c>
      <c r="X145" s="23">
        <f t="shared" si="19"/>
        <v>7.7766279356390619E-2</v>
      </c>
      <c r="Y145" s="138">
        <v>91.45314452311537</v>
      </c>
      <c r="Z145" s="79">
        <f t="shared" si="20"/>
        <v>5.8324709517292968E-2</v>
      </c>
    </row>
    <row r="146" spans="1:26" x14ac:dyDescent="0.25">
      <c r="A146" s="9" t="str">
        <f>'10'!A146</f>
        <v>Fairfield Area SD</v>
      </c>
      <c r="B146" s="10" t="str">
        <f>'10'!B146</f>
        <v>Adams</v>
      </c>
      <c r="C146" s="97">
        <f>'10'!C146</f>
        <v>278</v>
      </c>
      <c r="D146" s="97">
        <f>'10'!D146</f>
        <v>197</v>
      </c>
      <c r="E146" s="97">
        <f>'10'!E146</f>
        <v>475</v>
      </c>
      <c r="F146" s="136">
        <v>0</v>
      </c>
      <c r="G146" s="136">
        <v>0</v>
      </c>
      <c r="H146" s="136">
        <v>1</v>
      </c>
      <c r="I146" s="136">
        <v>0</v>
      </c>
      <c r="J146" s="136">
        <v>8</v>
      </c>
      <c r="K146" s="64">
        <f t="shared" si="21"/>
        <v>1</v>
      </c>
      <c r="L146" s="78">
        <f t="shared" si="22"/>
        <v>1</v>
      </c>
      <c r="M146" s="78">
        <f t="shared" si="23"/>
        <v>9</v>
      </c>
      <c r="N146" s="79">
        <f t="shared" si="24"/>
        <v>0.1111111111111111</v>
      </c>
      <c r="O146" s="137">
        <v>16.072202166064979</v>
      </c>
      <c r="P146" s="137">
        <v>20.090252707581229</v>
      </c>
      <c r="Q146" s="137">
        <v>16.837545126353792</v>
      </c>
      <c r="R146" s="129">
        <v>31.386281588447652</v>
      </c>
      <c r="S146" s="135">
        <v>53</v>
      </c>
      <c r="T146" s="159">
        <v>53</v>
      </c>
      <c r="U146" s="23">
        <f t="shared" si="25"/>
        <v>0.53535353535353536</v>
      </c>
      <c r="V146" s="23">
        <f t="shared" si="26"/>
        <v>7.6131483944518338E-2</v>
      </c>
      <c r="W146" s="129">
        <v>36.162454873646205</v>
      </c>
      <c r="X146" s="23">
        <f t="shared" si="19"/>
        <v>7.6131483944518324E-2</v>
      </c>
      <c r="Y146" s="138">
        <v>36.162454873646205</v>
      </c>
      <c r="Z146" s="79">
        <f t="shared" si="20"/>
        <v>7.6131483944518324E-2</v>
      </c>
    </row>
    <row r="147" spans="1:26" x14ac:dyDescent="0.25">
      <c r="A147" s="9" t="str">
        <f>'10'!A147</f>
        <v>Fairview SD</v>
      </c>
      <c r="B147" s="10" t="str">
        <f>'10'!B147</f>
        <v>Erie</v>
      </c>
      <c r="C147" s="97">
        <f>'10'!C147</f>
        <v>202</v>
      </c>
      <c r="D147" s="97">
        <f>'10'!D147</f>
        <v>162</v>
      </c>
      <c r="E147" s="97">
        <f>'10'!E147</f>
        <v>364</v>
      </c>
      <c r="F147" s="136">
        <v>0</v>
      </c>
      <c r="G147" s="136">
        <v>1</v>
      </c>
      <c r="H147" s="136">
        <v>1</v>
      </c>
      <c r="I147" s="136">
        <v>1</v>
      </c>
      <c r="J147" s="136">
        <v>0</v>
      </c>
      <c r="K147" s="64">
        <f t="shared" si="21"/>
        <v>3</v>
      </c>
      <c r="L147" s="78">
        <f t="shared" si="22"/>
        <v>2</v>
      </c>
      <c r="M147" s="78">
        <f t="shared" si="23"/>
        <v>3</v>
      </c>
      <c r="N147" s="79">
        <f t="shared" si="24"/>
        <v>1</v>
      </c>
      <c r="O147" s="137">
        <v>45.963751699139102</v>
      </c>
      <c r="P147" s="137">
        <v>52.01540552786588</v>
      </c>
      <c r="Q147" s="137">
        <v>61.020842772995017</v>
      </c>
      <c r="R147" s="129">
        <v>0</v>
      </c>
      <c r="S147" s="135">
        <v>159</v>
      </c>
      <c r="T147" s="159">
        <v>106</v>
      </c>
      <c r="U147" s="23">
        <f t="shared" si="25"/>
        <v>1</v>
      </c>
      <c r="V147" s="23">
        <f t="shared" si="26"/>
        <v>0.26917350886539826</v>
      </c>
      <c r="W147" s="129">
        <v>97.979157227004976</v>
      </c>
      <c r="X147" s="23">
        <f t="shared" si="19"/>
        <v>0.26917350886539826</v>
      </c>
      <c r="Y147" s="138">
        <v>65.319438151336655</v>
      </c>
      <c r="Z147" s="79">
        <f t="shared" si="20"/>
        <v>0.17944900591026552</v>
      </c>
    </row>
    <row r="148" spans="1:26" x14ac:dyDescent="0.25">
      <c r="A148" s="9" t="str">
        <f>'10'!A148</f>
        <v>Fannett-Metal SD</v>
      </c>
      <c r="B148" s="10" t="str">
        <f>'10'!B148</f>
        <v>Franklin</v>
      </c>
      <c r="C148" s="97">
        <f>'10'!C148</f>
        <v>196</v>
      </c>
      <c r="D148" s="97">
        <f>'10'!D148</f>
        <v>129</v>
      </c>
      <c r="E148" s="97">
        <f>'10'!E148</f>
        <v>325</v>
      </c>
      <c r="F148" s="136">
        <v>0</v>
      </c>
      <c r="G148" s="136">
        <v>0</v>
      </c>
      <c r="H148" s="136">
        <v>0</v>
      </c>
      <c r="I148" s="136">
        <v>0</v>
      </c>
      <c r="J148" s="136">
        <v>1</v>
      </c>
      <c r="K148" s="64">
        <f t="shared" si="21"/>
        <v>0</v>
      </c>
      <c r="L148" s="78">
        <f t="shared" si="22"/>
        <v>0</v>
      </c>
      <c r="M148" s="78">
        <f t="shared" si="23"/>
        <v>1</v>
      </c>
      <c r="N148" s="79">
        <f t="shared" si="24"/>
        <v>0</v>
      </c>
      <c r="O148" s="137">
        <v>0</v>
      </c>
      <c r="P148" s="137">
        <v>0</v>
      </c>
      <c r="Q148" s="137">
        <v>0</v>
      </c>
      <c r="R148" s="129">
        <v>2.7835051546391751</v>
      </c>
      <c r="S148" s="135">
        <v>0</v>
      </c>
      <c r="T148" s="159">
        <v>0</v>
      </c>
      <c r="U148" s="23">
        <f t="shared" si="25"/>
        <v>0</v>
      </c>
      <c r="V148" s="23">
        <f t="shared" si="26"/>
        <v>0</v>
      </c>
      <c r="W148" s="129">
        <v>0</v>
      </c>
      <c r="X148" s="23">
        <f t="shared" si="19"/>
        <v>0</v>
      </c>
      <c r="Y148" s="138">
        <v>0</v>
      </c>
      <c r="Z148" s="79">
        <f t="shared" si="20"/>
        <v>0</v>
      </c>
    </row>
    <row r="149" spans="1:26" x14ac:dyDescent="0.25">
      <c r="A149" s="9" t="str">
        <f>'10'!A149</f>
        <v>Farrell Area SD</v>
      </c>
      <c r="B149" s="10" t="str">
        <f>'10'!B149</f>
        <v>Mercer</v>
      </c>
      <c r="C149" s="97">
        <f>'10'!C149</f>
        <v>190</v>
      </c>
      <c r="D149" s="97">
        <f>'10'!D149</f>
        <v>69</v>
      </c>
      <c r="E149" s="97">
        <f>'10'!E149</f>
        <v>259</v>
      </c>
      <c r="F149" s="136">
        <v>1</v>
      </c>
      <c r="G149" s="136">
        <v>1</v>
      </c>
      <c r="H149" s="136">
        <v>1</v>
      </c>
      <c r="I149" s="136">
        <v>0</v>
      </c>
      <c r="J149" s="136">
        <v>4</v>
      </c>
      <c r="K149" s="64">
        <f t="shared" si="21"/>
        <v>3</v>
      </c>
      <c r="L149" s="78">
        <f t="shared" si="22"/>
        <v>1</v>
      </c>
      <c r="M149" s="78">
        <f t="shared" si="23"/>
        <v>7</v>
      </c>
      <c r="N149" s="79">
        <f t="shared" si="24"/>
        <v>0.42857142857142855</v>
      </c>
      <c r="O149" s="137">
        <v>8.1687898089171966</v>
      </c>
      <c r="P149" s="137">
        <v>10.8343949044586</v>
      </c>
      <c r="Q149" s="137">
        <v>7.9968152866242033</v>
      </c>
      <c r="R149" s="129">
        <v>26.745222929936304</v>
      </c>
      <c r="S149" s="135">
        <v>16</v>
      </c>
      <c r="T149" s="159">
        <v>11</v>
      </c>
      <c r="U149" s="23">
        <f t="shared" si="25"/>
        <v>0.41538461538461541</v>
      </c>
      <c r="V149" s="23">
        <f t="shared" si="26"/>
        <v>7.3371369549713489E-2</v>
      </c>
      <c r="W149" s="129">
        <v>11.261146496815286</v>
      </c>
      <c r="X149" s="23">
        <f t="shared" si="19"/>
        <v>4.3479330103533921E-2</v>
      </c>
      <c r="Y149" s="138">
        <v>7.7420382165605091</v>
      </c>
      <c r="Z149" s="79">
        <f t="shared" si="20"/>
        <v>2.9892039446179571E-2</v>
      </c>
    </row>
    <row r="150" spans="1:26" x14ac:dyDescent="0.25">
      <c r="A150" s="9" t="str">
        <f>'10'!A150</f>
        <v>Ferndale Area SD</v>
      </c>
      <c r="B150" s="10" t="str">
        <f>'10'!B150</f>
        <v>Cambria</v>
      </c>
      <c r="C150" s="97">
        <f>'10'!C150</f>
        <v>165</v>
      </c>
      <c r="D150" s="97">
        <f>'10'!D150</f>
        <v>128</v>
      </c>
      <c r="E150" s="97">
        <f>'10'!E150</f>
        <v>293</v>
      </c>
      <c r="F150" s="136">
        <v>0</v>
      </c>
      <c r="G150" s="136">
        <v>1</v>
      </c>
      <c r="H150" s="136">
        <v>1</v>
      </c>
      <c r="I150" s="136">
        <v>0</v>
      </c>
      <c r="J150" s="136">
        <v>1</v>
      </c>
      <c r="K150" s="64">
        <f t="shared" si="21"/>
        <v>2</v>
      </c>
      <c r="L150" s="78">
        <f t="shared" si="22"/>
        <v>1</v>
      </c>
      <c r="M150" s="78">
        <f t="shared" si="23"/>
        <v>3</v>
      </c>
      <c r="N150" s="79">
        <f t="shared" si="24"/>
        <v>0.66666666666666663</v>
      </c>
      <c r="O150" s="137">
        <v>5.1583011583011587</v>
      </c>
      <c r="P150" s="137">
        <v>5.4362934362934361</v>
      </c>
      <c r="Q150" s="137">
        <v>5.4054054054054053</v>
      </c>
      <c r="R150" s="129">
        <v>3.3108108108108105</v>
      </c>
      <c r="S150" s="135">
        <v>16</v>
      </c>
      <c r="T150" s="159">
        <v>5</v>
      </c>
      <c r="U150" s="23">
        <f t="shared" si="25"/>
        <v>0.76190476190476197</v>
      </c>
      <c r="V150" s="23">
        <f t="shared" si="26"/>
        <v>3.6159025920118069E-2</v>
      </c>
      <c r="W150" s="129">
        <v>10.594594594594595</v>
      </c>
      <c r="X150" s="23">
        <f t="shared" si="19"/>
        <v>3.6159025920118069E-2</v>
      </c>
      <c r="Y150" s="138">
        <v>3.310810810810811</v>
      </c>
      <c r="Z150" s="79">
        <f t="shared" si="20"/>
        <v>1.1299695600036897E-2</v>
      </c>
    </row>
    <row r="151" spans="1:26" x14ac:dyDescent="0.25">
      <c r="A151" s="9" t="str">
        <f>'10'!A151</f>
        <v>Fleetwood Area SD</v>
      </c>
      <c r="B151" s="10" t="str">
        <f>'10'!B151</f>
        <v>Berks</v>
      </c>
      <c r="C151" s="97">
        <f>'10'!C151</f>
        <v>558</v>
      </c>
      <c r="D151" s="97">
        <f>'10'!D151</f>
        <v>293</v>
      </c>
      <c r="E151" s="97">
        <f>'10'!E151</f>
        <v>851</v>
      </c>
      <c r="F151" s="136">
        <v>4</v>
      </c>
      <c r="G151" s="136">
        <v>0</v>
      </c>
      <c r="H151" s="136">
        <v>0</v>
      </c>
      <c r="I151" s="136">
        <v>1</v>
      </c>
      <c r="J151" s="136">
        <v>0</v>
      </c>
      <c r="K151" s="64">
        <f t="shared" si="21"/>
        <v>5</v>
      </c>
      <c r="L151" s="78">
        <f t="shared" si="22"/>
        <v>1</v>
      </c>
      <c r="M151" s="78">
        <f t="shared" si="23"/>
        <v>5</v>
      </c>
      <c r="N151" s="79">
        <f t="shared" si="24"/>
        <v>1</v>
      </c>
      <c r="O151" s="137">
        <v>66.553519366930445</v>
      </c>
      <c r="P151" s="137">
        <v>85.868388171595171</v>
      </c>
      <c r="Q151" s="137">
        <v>112.57809246147438</v>
      </c>
      <c r="R151" s="129">
        <v>0</v>
      </c>
      <c r="S151" s="135">
        <v>53</v>
      </c>
      <c r="T151" s="159">
        <v>53</v>
      </c>
      <c r="U151" s="23">
        <f t="shared" si="25"/>
        <v>1</v>
      </c>
      <c r="V151" s="23">
        <f t="shared" si="26"/>
        <v>0.17910917454585853</v>
      </c>
      <c r="W151" s="129">
        <v>30.484381507705123</v>
      </c>
      <c r="X151" s="23">
        <f t="shared" si="19"/>
        <v>3.5821834909171707E-2</v>
      </c>
      <c r="Y151" s="138">
        <v>30.484381507705123</v>
      </c>
      <c r="Z151" s="79">
        <f t="shared" si="20"/>
        <v>3.5821834909171707E-2</v>
      </c>
    </row>
    <row r="152" spans="1:26" x14ac:dyDescent="0.25">
      <c r="A152" s="9" t="str">
        <f>'10'!A152</f>
        <v>Forbes Road SD</v>
      </c>
      <c r="B152" s="10" t="str">
        <f>'10'!B152</f>
        <v>Fulton</v>
      </c>
      <c r="C152" s="97">
        <f>'10'!C152</f>
        <v>63</v>
      </c>
      <c r="D152" s="97">
        <f>'10'!D152</f>
        <v>70</v>
      </c>
      <c r="E152" s="97">
        <f>'10'!E152</f>
        <v>133</v>
      </c>
      <c r="F152" s="136">
        <v>0</v>
      </c>
      <c r="G152" s="136">
        <v>0</v>
      </c>
      <c r="H152" s="136">
        <v>0</v>
      </c>
      <c r="I152" s="136">
        <v>0</v>
      </c>
      <c r="J152" s="136">
        <v>0</v>
      </c>
      <c r="K152" s="64">
        <f t="shared" si="21"/>
        <v>0</v>
      </c>
      <c r="L152" s="78">
        <f t="shared" si="22"/>
        <v>0</v>
      </c>
      <c r="M152" s="78">
        <f t="shared" si="23"/>
        <v>0</v>
      </c>
      <c r="N152" s="79"/>
      <c r="O152" s="137">
        <v>0</v>
      </c>
      <c r="P152" s="137">
        <v>0</v>
      </c>
      <c r="Q152" s="137">
        <v>0</v>
      </c>
      <c r="R152" s="129">
        <v>0</v>
      </c>
      <c r="S152" s="135">
        <v>0</v>
      </c>
      <c r="T152" s="159">
        <v>0</v>
      </c>
      <c r="U152" s="23"/>
      <c r="V152" s="23">
        <f t="shared" si="26"/>
        <v>0</v>
      </c>
      <c r="W152" s="129">
        <v>0</v>
      </c>
      <c r="X152" s="23">
        <f t="shared" si="19"/>
        <v>0</v>
      </c>
      <c r="Y152" s="138">
        <v>0</v>
      </c>
      <c r="Z152" s="79">
        <f t="shared" si="20"/>
        <v>0</v>
      </c>
    </row>
    <row r="153" spans="1:26" x14ac:dyDescent="0.25">
      <c r="A153" s="9" t="str">
        <f>'10'!A153</f>
        <v>Forest Area SD</v>
      </c>
      <c r="B153" s="10" t="str">
        <f>'10'!B153</f>
        <v>Forest</v>
      </c>
      <c r="C153" s="97">
        <f>'10'!C153</f>
        <v>66</v>
      </c>
      <c r="D153" s="97">
        <f>'10'!D153</f>
        <v>61</v>
      </c>
      <c r="E153" s="97">
        <f>'10'!E153</f>
        <v>127</v>
      </c>
      <c r="F153" s="136">
        <v>1</v>
      </c>
      <c r="G153" s="136">
        <v>0</v>
      </c>
      <c r="H153" s="136">
        <v>0</v>
      </c>
      <c r="I153" s="136">
        <v>0</v>
      </c>
      <c r="J153" s="136">
        <v>0</v>
      </c>
      <c r="K153" s="64">
        <f t="shared" si="21"/>
        <v>1</v>
      </c>
      <c r="L153" s="78">
        <f t="shared" si="22"/>
        <v>0</v>
      </c>
      <c r="M153" s="78">
        <f t="shared" si="23"/>
        <v>1</v>
      </c>
      <c r="N153" s="79">
        <f t="shared" si="24"/>
        <v>1</v>
      </c>
      <c r="O153" s="137">
        <v>0</v>
      </c>
      <c r="P153" s="137">
        <v>0</v>
      </c>
      <c r="Q153" s="137">
        <v>0</v>
      </c>
      <c r="R153" s="129">
        <v>0</v>
      </c>
      <c r="S153" s="135">
        <v>0</v>
      </c>
      <c r="T153" s="159">
        <v>0</v>
      </c>
      <c r="U153" s="23"/>
      <c r="V153" s="23">
        <f t="shared" si="26"/>
        <v>0</v>
      </c>
      <c r="W153" s="129">
        <v>0</v>
      </c>
      <c r="X153" s="23">
        <f t="shared" si="19"/>
        <v>0</v>
      </c>
      <c r="Y153" s="138">
        <v>0</v>
      </c>
      <c r="Z153" s="79">
        <f t="shared" si="20"/>
        <v>0</v>
      </c>
    </row>
    <row r="154" spans="1:26" x14ac:dyDescent="0.25">
      <c r="A154" s="9" t="str">
        <f>'10'!A154</f>
        <v>Forest City Regional SD</v>
      </c>
      <c r="B154" s="10" t="str">
        <f>'10'!B154</f>
        <v>Susquehanna</v>
      </c>
      <c r="C154" s="97">
        <f>'10'!C154</f>
        <v>203</v>
      </c>
      <c r="D154" s="97">
        <f>'10'!D154</f>
        <v>181</v>
      </c>
      <c r="E154" s="97">
        <f>'10'!E154</f>
        <v>384</v>
      </c>
      <c r="F154" s="136">
        <v>1</v>
      </c>
      <c r="G154" s="136">
        <v>1</v>
      </c>
      <c r="H154" s="136">
        <v>0</v>
      </c>
      <c r="I154" s="136">
        <v>0</v>
      </c>
      <c r="J154" s="136">
        <v>3</v>
      </c>
      <c r="K154" s="64">
        <f t="shared" si="21"/>
        <v>2</v>
      </c>
      <c r="L154" s="78">
        <f t="shared" si="22"/>
        <v>0</v>
      </c>
      <c r="M154" s="78">
        <f t="shared" si="23"/>
        <v>5</v>
      </c>
      <c r="N154" s="79">
        <f t="shared" si="24"/>
        <v>0.4</v>
      </c>
      <c r="O154" s="137">
        <v>16.657534246575342</v>
      </c>
      <c r="P154" s="137">
        <v>24.547945205479451</v>
      </c>
      <c r="Q154" s="137">
        <v>22.794520547945204</v>
      </c>
      <c r="R154" s="129">
        <v>48.287671232876711</v>
      </c>
      <c r="S154" s="135">
        <v>11</v>
      </c>
      <c r="T154" s="159">
        <v>0</v>
      </c>
      <c r="U154" s="23">
        <f t="shared" si="25"/>
        <v>0.46043165467625902</v>
      </c>
      <c r="V154" s="23">
        <f t="shared" si="26"/>
        <v>0.10730593607305934</v>
      </c>
      <c r="W154" s="129">
        <v>7.0821917808219172</v>
      </c>
      <c r="X154" s="23">
        <f t="shared" si="19"/>
        <v>1.8443207762557076E-2</v>
      </c>
      <c r="Y154" s="138">
        <v>0</v>
      </c>
      <c r="Z154" s="79">
        <f t="shared" si="20"/>
        <v>0</v>
      </c>
    </row>
    <row r="155" spans="1:26" x14ac:dyDescent="0.25">
      <c r="A155" s="9" t="str">
        <f>'10'!A155</f>
        <v>Forest Hills SD</v>
      </c>
      <c r="B155" s="10" t="str">
        <f>'10'!B155</f>
        <v>Cambria</v>
      </c>
      <c r="C155" s="97">
        <f>'10'!C155</f>
        <v>361</v>
      </c>
      <c r="D155" s="97">
        <f>'10'!D155</f>
        <v>201</v>
      </c>
      <c r="E155" s="97">
        <f>'10'!E155</f>
        <v>562</v>
      </c>
      <c r="F155" s="136">
        <v>6</v>
      </c>
      <c r="G155" s="136">
        <v>0</v>
      </c>
      <c r="H155" s="136">
        <v>0</v>
      </c>
      <c r="I155" s="136">
        <v>0</v>
      </c>
      <c r="J155" s="136">
        <v>3</v>
      </c>
      <c r="K155" s="64">
        <f t="shared" si="21"/>
        <v>6</v>
      </c>
      <c r="L155" s="78">
        <f t="shared" si="22"/>
        <v>0</v>
      </c>
      <c r="M155" s="78">
        <f t="shared" si="23"/>
        <v>9</v>
      </c>
      <c r="N155" s="79">
        <f t="shared" si="24"/>
        <v>0.66666666666666663</v>
      </c>
      <c r="O155" s="137">
        <v>48.359073359073363</v>
      </c>
      <c r="P155" s="137">
        <v>50.965250965250966</v>
      </c>
      <c r="Q155" s="137">
        <v>50.675675675675677</v>
      </c>
      <c r="R155" s="129">
        <v>45.689189189189193</v>
      </c>
      <c r="S155" s="135">
        <v>0</v>
      </c>
      <c r="T155" s="159">
        <v>0</v>
      </c>
      <c r="U155" s="23">
        <f t="shared" si="25"/>
        <v>0.68493150684931503</v>
      </c>
      <c r="V155" s="23">
        <f t="shared" si="26"/>
        <v>0.17673367317495431</v>
      </c>
      <c r="W155" s="129">
        <v>0</v>
      </c>
      <c r="X155" s="23">
        <f t="shared" si="19"/>
        <v>0</v>
      </c>
      <c r="Y155" s="138">
        <v>0</v>
      </c>
      <c r="Z155" s="79">
        <f t="shared" si="20"/>
        <v>0</v>
      </c>
    </row>
    <row r="156" spans="1:26" x14ac:dyDescent="0.25">
      <c r="A156" s="9" t="str">
        <f>'10'!A156</f>
        <v>Fort Cherry SD</v>
      </c>
      <c r="B156" s="10" t="str">
        <f>'10'!B156</f>
        <v>Washington</v>
      </c>
      <c r="C156" s="97">
        <f>'10'!C156</f>
        <v>251</v>
      </c>
      <c r="D156" s="97">
        <f>'10'!D156</f>
        <v>156</v>
      </c>
      <c r="E156" s="97">
        <f>'10'!E156</f>
        <v>407</v>
      </c>
      <c r="F156" s="136">
        <v>0</v>
      </c>
      <c r="G156" s="136">
        <v>0</v>
      </c>
      <c r="H156" s="136">
        <v>0</v>
      </c>
      <c r="I156" s="136">
        <v>0</v>
      </c>
      <c r="J156" s="136">
        <v>2</v>
      </c>
      <c r="K156" s="64">
        <f t="shared" si="21"/>
        <v>0</v>
      </c>
      <c r="L156" s="78">
        <f t="shared" si="22"/>
        <v>0</v>
      </c>
      <c r="M156" s="78">
        <f t="shared" si="23"/>
        <v>2</v>
      </c>
      <c r="N156" s="79">
        <f t="shared" si="24"/>
        <v>0</v>
      </c>
      <c r="O156" s="137">
        <v>0</v>
      </c>
      <c r="P156" s="137">
        <v>0</v>
      </c>
      <c r="Q156" s="137">
        <v>0</v>
      </c>
      <c r="R156" s="129">
        <v>66.636995827538243</v>
      </c>
      <c r="S156" s="135">
        <v>0</v>
      </c>
      <c r="T156" s="159">
        <v>0</v>
      </c>
      <c r="U156" s="23">
        <f t="shared" si="25"/>
        <v>0</v>
      </c>
      <c r="V156" s="23">
        <f t="shared" si="26"/>
        <v>0</v>
      </c>
      <c r="W156" s="129">
        <v>0</v>
      </c>
      <c r="X156" s="23">
        <f t="shared" si="19"/>
        <v>0</v>
      </c>
      <c r="Y156" s="138">
        <v>0</v>
      </c>
      <c r="Z156" s="79">
        <f t="shared" si="20"/>
        <v>0</v>
      </c>
    </row>
    <row r="157" spans="1:26" x14ac:dyDescent="0.25">
      <c r="A157" s="9" t="str">
        <f>'10'!A157</f>
        <v>Fort LeBoeuf SD</v>
      </c>
      <c r="B157" s="10" t="str">
        <f>'10'!B157</f>
        <v>Erie</v>
      </c>
      <c r="C157" s="97">
        <f>'10'!C157</f>
        <v>413</v>
      </c>
      <c r="D157" s="97">
        <f>'10'!D157</f>
        <v>377</v>
      </c>
      <c r="E157" s="97">
        <f>'10'!E157</f>
        <v>790</v>
      </c>
      <c r="F157" s="136">
        <v>2</v>
      </c>
      <c r="G157" s="136">
        <v>2</v>
      </c>
      <c r="H157" s="136">
        <v>1</v>
      </c>
      <c r="I157" s="136">
        <v>3</v>
      </c>
      <c r="J157" s="136">
        <v>2</v>
      </c>
      <c r="K157" s="64">
        <f t="shared" si="21"/>
        <v>8</v>
      </c>
      <c r="L157" s="78">
        <f t="shared" si="22"/>
        <v>4</v>
      </c>
      <c r="M157" s="78">
        <f t="shared" si="23"/>
        <v>10</v>
      </c>
      <c r="N157" s="79">
        <f t="shared" si="24"/>
        <v>0.8</v>
      </c>
      <c r="O157" s="137">
        <v>122.5700045310376</v>
      </c>
      <c r="P157" s="137">
        <v>138.707748074309</v>
      </c>
      <c r="Q157" s="137">
        <v>162.72224739465338</v>
      </c>
      <c r="R157" s="129">
        <v>35.74082464884458</v>
      </c>
      <c r="S157" s="135">
        <v>318</v>
      </c>
      <c r="T157" s="159">
        <v>212</v>
      </c>
      <c r="U157" s="23">
        <f t="shared" si="25"/>
        <v>0.8796680497925311</v>
      </c>
      <c r="V157" s="23">
        <f t="shared" si="26"/>
        <v>0.33073133241183111</v>
      </c>
      <c r="W157" s="129">
        <v>195.95831445400995</v>
      </c>
      <c r="X157" s="23">
        <f t="shared" si="19"/>
        <v>0.24804849930887335</v>
      </c>
      <c r="Y157" s="138">
        <v>130.63887630267331</v>
      </c>
      <c r="Z157" s="79">
        <f t="shared" si="20"/>
        <v>0.16536566620591558</v>
      </c>
    </row>
    <row r="158" spans="1:26" x14ac:dyDescent="0.25">
      <c r="A158" s="9" t="str">
        <f>'10'!A158</f>
        <v>Fox Chapel Area SD</v>
      </c>
      <c r="B158" s="10" t="str">
        <f>'10'!B158</f>
        <v>Allegheny</v>
      </c>
      <c r="C158" s="97">
        <f>'10'!C158</f>
        <v>816</v>
      </c>
      <c r="D158" s="97">
        <f>'10'!D158</f>
        <v>779</v>
      </c>
      <c r="E158" s="97">
        <f>'10'!E158</f>
        <v>1595</v>
      </c>
      <c r="F158" s="136">
        <v>6</v>
      </c>
      <c r="G158" s="136">
        <v>5</v>
      </c>
      <c r="H158" s="136">
        <v>0</v>
      </c>
      <c r="I158" s="136">
        <v>0</v>
      </c>
      <c r="J158" s="136">
        <v>3</v>
      </c>
      <c r="K158" s="64">
        <f t="shared" si="21"/>
        <v>11</v>
      </c>
      <c r="L158" s="78">
        <f t="shared" si="22"/>
        <v>0</v>
      </c>
      <c r="M158" s="78">
        <f t="shared" si="23"/>
        <v>14</v>
      </c>
      <c r="N158" s="79">
        <f t="shared" si="24"/>
        <v>0.7857142857142857</v>
      </c>
      <c r="O158" s="137">
        <v>161.24676891263141</v>
      </c>
      <c r="P158" s="137">
        <v>188.44390832328108</v>
      </c>
      <c r="Q158" s="137">
        <v>185.30932276408754</v>
      </c>
      <c r="R158" s="129">
        <v>72.552645183525769</v>
      </c>
      <c r="S158" s="135">
        <v>265</v>
      </c>
      <c r="T158" s="159">
        <v>0</v>
      </c>
      <c r="U158" s="23">
        <f t="shared" si="25"/>
        <v>0.82817337461300311</v>
      </c>
      <c r="V158" s="23">
        <f t="shared" si="26"/>
        <v>0.21924180390966302</v>
      </c>
      <c r="W158" s="129">
        <v>173.21127003274168</v>
      </c>
      <c r="X158" s="23">
        <f t="shared" si="19"/>
        <v>0.10859640754403867</v>
      </c>
      <c r="Y158" s="138">
        <v>0</v>
      </c>
      <c r="Z158" s="79">
        <f t="shared" si="20"/>
        <v>0</v>
      </c>
    </row>
    <row r="159" spans="1:26" x14ac:dyDescent="0.25">
      <c r="A159" s="9" t="str">
        <f>'10'!A159</f>
        <v>Franklin Area SD</v>
      </c>
      <c r="B159" s="10" t="str">
        <f>'10'!B159</f>
        <v>Venango</v>
      </c>
      <c r="C159" s="97">
        <f>'10'!C159</f>
        <v>469</v>
      </c>
      <c r="D159" s="97">
        <f>'10'!D159</f>
        <v>336</v>
      </c>
      <c r="E159" s="97">
        <f>'10'!E159</f>
        <v>805</v>
      </c>
      <c r="F159" s="136">
        <v>1</v>
      </c>
      <c r="G159" s="136">
        <v>0</v>
      </c>
      <c r="H159" s="136">
        <v>1</v>
      </c>
      <c r="I159" s="136">
        <v>3</v>
      </c>
      <c r="J159" s="136">
        <v>11</v>
      </c>
      <c r="K159" s="64">
        <f t="shared" si="21"/>
        <v>5</v>
      </c>
      <c r="L159" s="78">
        <f t="shared" si="22"/>
        <v>4</v>
      </c>
      <c r="M159" s="78">
        <f t="shared" si="23"/>
        <v>16</v>
      </c>
      <c r="N159" s="79">
        <f t="shared" si="24"/>
        <v>0.3125</v>
      </c>
      <c r="O159" s="137">
        <v>60.231511254019296</v>
      </c>
      <c r="P159" s="137">
        <v>63.816720257234735</v>
      </c>
      <c r="Q159" s="137">
        <v>98.951768488745984</v>
      </c>
      <c r="R159" s="129">
        <v>33.932475884244376</v>
      </c>
      <c r="S159" s="135">
        <v>212</v>
      </c>
      <c r="T159" s="159">
        <v>212</v>
      </c>
      <c r="U159" s="23">
        <f t="shared" si="25"/>
        <v>0.78521126760563387</v>
      </c>
      <c r="V159" s="23">
        <f t="shared" si="26"/>
        <v>0.15409718200155781</v>
      </c>
      <c r="W159" s="129">
        <v>117.92926045016077</v>
      </c>
      <c r="X159" s="23">
        <f t="shared" si="19"/>
        <v>0.14649597571448542</v>
      </c>
      <c r="Y159" s="138">
        <v>117.92926045016077</v>
      </c>
      <c r="Z159" s="79">
        <f t="shared" si="20"/>
        <v>0.14649597571448542</v>
      </c>
    </row>
    <row r="160" spans="1:26" x14ac:dyDescent="0.25">
      <c r="A160" s="9" t="str">
        <f>'10'!A160</f>
        <v>Franklin Regional SD</v>
      </c>
      <c r="B160" s="10" t="str">
        <f>'10'!B160</f>
        <v>Westmoreland</v>
      </c>
      <c r="C160" s="97">
        <f>'10'!C160</f>
        <v>654</v>
      </c>
      <c r="D160" s="97">
        <f>'10'!D160</f>
        <v>495</v>
      </c>
      <c r="E160" s="97">
        <f>'10'!E160</f>
        <v>1149</v>
      </c>
      <c r="F160" s="136">
        <v>1</v>
      </c>
      <c r="G160" s="136">
        <v>2</v>
      </c>
      <c r="H160" s="136">
        <v>0</v>
      </c>
      <c r="I160" s="136">
        <v>0</v>
      </c>
      <c r="J160" s="136">
        <v>7</v>
      </c>
      <c r="K160" s="64">
        <f t="shared" si="21"/>
        <v>3</v>
      </c>
      <c r="L160" s="78">
        <f t="shared" si="22"/>
        <v>0</v>
      </c>
      <c r="M160" s="78">
        <f t="shared" si="23"/>
        <v>10</v>
      </c>
      <c r="N160" s="79">
        <f t="shared" si="24"/>
        <v>0.3</v>
      </c>
      <c r="O160" s="137">
        <v>45.723243243243246</v>
      </c>
      <c r="P160" s="137">
        <v>55.005405405405412</v>
      </c>
      <c r="Q160" s="137">
        <v>58.271351351351349</v>
      </c>
      <c r="R160" s="129">
        <v>178.01729729729732</v>
      </c>
      <c r="S160" s="135">
        <v>106</v>
      </c>
      <c r="T160" s="159">
        <v>0</v>
      </c>
      <c r="U160" s="23">
        <f t="shared" si="25"/>
        <v>0.36136363636363633</v>
      </c>
      <c r="V160" s="23">
        <f t="shared" si="26"/>
        <v>8.7666360877849139E-2</v>
      </c>
      <c r="W160" s="129">
        <v>67.152432432432434</v>
      </c>
      <c r="X160" s="23">
        <f t="shared" si="19"/>
        <v>5.8444240585232753E-2</v>
      </c>
      <c r="Y160" s="138">
        <v>0</v>
      </c>
      <c r="Z160" s="79">
        <f t="shared" si="20"/>
        <v>0</v>
      </c>
    </row>
    <row r="161" spans="1:26" x14ac:dyDescent="0.25">
      <c r="A161" s="9" t="str">
        <f>'10'!A161</f>
        <v>Frazier SD</v>
      </c>
      <c r="B161" s="10" t="str">
        <f>'10'!B161</f>
        <v>Fayette</v>
      </c>
      <c r="C161" s="97">
        <f>'10'!C161</f>
        <v>152</v>
      </c>
      <c r="D161" s="97">
        <f>'10'!D161</f>
        <v>156</v>
      </c>
      <c r="E161" s="97">
        <f>'10'!E161</f>
        <v>308</v>
      </c>
      <c r="F161" s="136">
        <v>0</v>
      </c>
      <c r="G161" s="136">
        <v>0</v>
      </c>
      <c r="H161" s="136">
        <v>0</v>
      </c>
      <c r="I161" s="136">
        <v>0</v>
      </c>
      <c r="J161" s="136">
        <v>1</v>
      </c>
      <c r="K161" s="64">
        <f t="shared" si="21"/>
        <v>0</v>
      </c>
      <c r="L161" s="78">
        <f t="shared" si="22"/>
        <v>0</v>
      </c>
      <c r="M161" s="78">
        <f t="shared" si="23"/>
        <v>1</v>
      </c>
      <c r="N161" s="79">
        <f t="shared" si="24"/>
        <v>0</v>
      </c>
      <c r="O161" s="137">
        <v>0</v>
      </c>
      <c r="P161" s="137">
        <v>0</v>
      </c>
      <c r="Q161" s="137">
        <v>0</v>
      </c>
      <c r="R161" s="129">
        <v>6.9501187648456053</v>
      </c>
      <c r="S161" s="135">
        <v>0</v>
      </c>
      <c r="T161" s="159">
        <v>0</v>
      </c>
      <c r="U161" s="23">
        <f t="shared" si="25"/>
        <v>0</v>
      </c>
      <c r="V161" s="23">
        <f t="shared" si="26"/>
        <v>0</v>
      </c>
      <c r="W161" s="129">
        <v>0</v>
      </c>
      <c r="X161" s="23">
        <f t="shared" si="19"/>
        <v>0</v>
      </c>
      <c r="Y161" s="138">
        <v>0</v>
      </c>
      <c r="Z161" s="79">
        <f t="shared" si="20"/>
        <v>0</v>
      </c>
    </row>
    <row r="162" spans="1:26" x14ac:dyDescent="0.25">
      <c r="A162" s="9" t="str">
        <f>'10'!A162</f>
        <v>Freedom Area SD</v>
      </c>
      <c r="B162" s="10" t="str">
        <f>'10'!B162</f>
        <v>Beaver</v>
      </c>
      <c r="C162" s="97">
        <f>'10'!C162</f>
        <v>535</v>
      </c>
      <c r="D162" s="97">
        <f>'10'!D162</f>
        <v>231</v>
      </c>
      <c r="E162" s="97">
        <f>'10'!E162</f>
        <v>766</v>
      </c>
      <c r="F162" s="136">
        <v>1</v>
      </c>
      <c r="G162" s="136">
        <v>0</v>
      </c>
      <c r="H162" s="136">
        <v>0</v>
      </c>
      <c r="I162" s="136">
        <v>0</v>
      </c>
      <c r="J162" s="136">
        <v>3</v>
      </c>
      <c r="K162" s="64">
        <f t="shared" si="21"/>
        <v>1</v>
      </c>
      <c r="L162" s="78">
        <f t="shared" si="22"/>
        <v>0</v>
      </c>
      <c r="M162" s="78">
        <f t="shared" si="23"/>
        <v>4</v>
      </c>
      <c r="N162" s="79">
        <f t="shared" si="24"/>
        <v>0.25</v>
      </c>
      <c r="O162" s="137">
        <v>14.520547945205479</v>
      </c>
      <c r="P162" s="137">
        <v>18.554033485540334</v>
      </c>
      <c r="Q162" s="137">
        <v>19.925418569254184</v>
      </c>
      <c r="R162" s="129">
        <v>73.013698630136986</v>
      </c>
      <c r="S162" s="135">
        <v>0</v>
      </c>
      <c r="T162" s="159">
        <v>0</v>
      </c>
      <c r="U162" s="23">
        <f t="shared" si="25"/>
        <v>0.31176470588235289</v>
      </c>
      <c r="V162" s="23">
        <f t="shared" si="26"/>
        <v>4.3178304739877035E-2</v>
      </c>
      <c r="W162" s="129">
        <v>0</v>
      </c>
      <c r="X162" s="23">
        <f t="shared" si="19"/>
        <v>0</v>
      </c>
      <c r="Y162" s="138">
        <v>0</v>
      </c>
      <c r="Z162" s="79">
        <f t="shared" si="20"/>
        <v>0</v>
      </c>
    </row>
    <row r="163" spans="1:26" x14ac:dyDescent="0.25">
      <c r="A163" s="9" t="str">
        <f>'10'!A163</f>
        <v>Freeport Area SD</v>
      </c>
      <c r="B163" s="10" t="str">
        <f>'10'!B163</f>
        <v>Armstrong</v>
      </c>
      <c r="C163" s="97">
        <f>'10'!C163</f>
        <v>304</v>
      </c>
      <c r="D163" s="97">
        <f>'10'!D163</f>
        <v>222</v>
      </c>
      <c r="E163" s="97">
        <f>'10'!E163</f>
        <v>526</v>
      </c>
      <c r="F163" s="136">
        <v>3</v>
      </c>
      <c r="G163" s="136">
        <v>0</v>
      </c>
      <c r="H163" s="136">
        <v>1</v>
      </c>
      <c r="I163" s="136">
        <v>1</v>
      </c>
      <c r="J163" s="136">
        <v>2</v>
      </c>
      <c r="K163" s="64">
        <f t="shared" si="21"/>
        <v>5</v>
      </c>
      <c r="L163" s="78">
        <f t="shared" si="22"/>
        <v>2</v>
      </c>
      <c r="M163" s="78">
        <f t="shared" si="23"/>
        <v>7</v>
      </c>
      <c r="N163" s="79">
        <f t="shared" si="24"/>
        <v>0.7142857142857143</v>
      </c>
      <c r="O163" s="137">
        <v>53.734939759036145</v>
      </c>
      <c r="P163" s="137">
        <v>87.319277108433738</v>
      </c>
      <c r="Q163" s="137">
        <v>81.945783132530124</v>
      </c>
      <c r="R163" s="129">
        <v>10.120481927710843</v>
      </c>
      <c r="S163" s="135">
        <v>106</v>
      </c>
      <c r="T163" s="159">
        <v>106</v>
      </c>
      <c r="U163" s="23">
        <f t="shared" si="25"/>
        <v>0.93305439330543938</v>
      </c>
      <c r="V163" s="23">
        <f t="shared" si="26"/>
        <v>0.26816391039442944</v>
      </c>
      <c r="W163" s="129">
        <v>67.048192771084331</v>
      </c>
      <c r="X163" s="23">
        <f t="shared" si="19"/>
        <v>0.12746804709331622</v>
      </c>
      <c r="Y163" s="138">
        <v>67.048192771084331</v>
      </c>
      <c r="Z163" s="79">
        <f t="shared" si="20"/>
        <v>0.12746804709331622</v>
      </c>
    </row>
    <row r="164" spans="1:26" x14ac:dyDescent="0.25">
      <c r="A164" s="9" t="str">
        <f>'10'!A164</f>
        <v>Galeton Area SD</v>
      </c>
      <c r="B164" s="10" t="str">
        <f>'10'!B164</f>
        <v>Potter</v>
      </c>
      <c r="C164" s="97">
        <f>'10'!C164</f>
        <v>82</v>
      </c>
      <c r="D164" s="97">
        <f>'10'!D164</f>
        <v>53</v>
      </c>
      <c r="E164" s="97">
        <f>'10'!E164</f>
        <v>135</v>
      </c>
      <c r="F164" s="136">
        <v>1</v>
      </c>
      <c r="G164" s="136">
        <v>0</v>
      </c>
      <c r="H164" s="136">
        <v>0</v>
      </c>
      <c r="I164" s="136">
        <v>0</v>
      </c>
      <c r="J164" s="136">
        <v>0</v>
      </c>
      <c r="K164" s="64">
        <f t="shared" si="21"/>
        <v>1</v>
      </c>
      <c r="L164" s="78">
        <f t="shared" si="22"/>
        <v>0</v>
      </c>
      <c r="M164" s="78">
        <f t="shared" si="23"/>
        <v>1</v>
      </c>
      <c r="N164" s="79">
        <f t="shared" si="24"/>
        <v>1</v>
      </c>
      <c r="O164" s="137">
        <v>11.777777777777777</v>
      </c>
      <c r="P164" s="137">
        <v>11.777777777777777</v>
      </c>
      <c r="Q164" s="137">
        <v>29.444444444444446</v>
      </c>
      <c r="R164" s="129">
        <v>0</v>
      </c>
      <c r="S164" s="135">
        <v>0</v>
      </c>
      <c r="T164" s="159">
        <v>0</v>
      </c>
      <c r="U164" s="23">
        <f t="shared" si="25"/>
        <v>1</v>
      </c>
      <c r="V164" s="23">
        <f t="shared" si="26"/>
        <v>0.17448559670781891</v>
      </c>
      <c r="W164" s="129">
        <v>0</v>
      </c>
      <c r="X164" s="23">
        <f t="shared" si="19"/>
        <v>0</v>
      </c>
      <c r="Y164" s="138">
        <v>0</v>
      </c>
      <c r="Z164" s="79">
        <f t="shared" si="20"/>
        <v>0</v>
      </c>
    </row>
    <row r="165" spans="1:26" x14ac:dyDescent="0.25">
      <c r="A165" s="9" t="str">
        <f>'10'!A165</f>
        <v>Garnet Valley SD</v>
      </c>
      <c r="B165" s="10" t="str">
        <f>'10'!B165</f>
        <v>Delaware</v>
      </c>
      <c r="C165" s="97">
        <f>'10'!C165</f>
        <v>515</v>
      </c>
      <c r="D165" s="97">
        <f>'10'!D165</f>
        <v>611</v>
      </c>
      <c r="E165" s="97">
        <f>'10'!E165</f>
        <v>1126</v>
      </c>
      <c r="F165" s="136">
        <v>1</v>
      </c>
      <c r="G165" s="136">
        <v>0</v>
      </c>
      <c r="H165" s="136">
        <v>0</v>
      </c>
      <c r="I165" s="136">
        <v>3</v>
      </c>
      <c r="J165" s="136">
        <v>2</v>
      </c>
      <c r="K165" s="64">
        <f t="shared" si="21"/>
        <v>4</v>
      </c>
      <c r="L165" s="78">
        <f t="shared" si="22"/>
        <v>3</v>
      </c>
      <c r="M165" s="78">
        <f t="shared" si="23"/>
        <v>6</v>
      </c>
      <c r="N165" s="79">
        <f t="shared" si="24"/>
        <v>0.66666666666666663</v>
      </c>
      <c r="O165" s="137">
        <v>53.872319201995012</v>
      </c>
      <c r="P165" s="137">
        <v>77.345635910224445</v>
      </c>
      <c r="Q165" s="137">
        <v>80.782044887780543</v>
      </c>
      <c r="R165" s="129">
        <v>35.899251870324193</v>
      </c>
      <c r="S165" s="135">
        <v>159</v>
      </c>
      <c r="T165" s="159">
        <v>159</v>
      </c>
      <c r="U165" s="23">
        <f t="shared" si="25"/>
        <v>0.78518518518518521</v>
      </c>
      <c r="V165" s="23">
        <f t="shared" si="26"/>
        <v>0.11653459601440448</v>
      </c>
      <c r="W165" s="129">
        <v>98.413466334164596</v>
      </c>
      <c r="X165" s="23">
        <f t="shared" si="19"/>
        <v>8.7400947010803365E-2</v>
      </c>
      <c r="Y165" s="138">
        <v>98.413466334164596</v>
      </c>
      <c r="Z165" s="79">
        <f t="shared" si="20"/>
        <v>8.7400947010803365E-2</v>
      </c>
    </row>
    <row r="166" spans="1:26" x14ac:dyDescent="0.25">
      <c r="A166" s="9" t="str">
        <f>'10'!A166</f>
        <v>Gateway SD</v>
      </c>
      <c r="B166" s="10" t="str">
        <f>'10'!B166</f>
        <v>Allegheny</v>
      </c>
      <c r="C166" s="97">
        <f>'10'!C166</f>
        <v>744</v>
      </c>
      <c r="D166" s="97">
        <f>'10'!D166</f>
        <v>756</v>
      </c>
      <c r="E166" s="97">
        <f>'10'!E166</f>
        <v>1500</v>
      </c>
      <c r="F166" s="136">
        <v>4</v>
      </c>
      <c r="G166" s="136">
        <v>0</v>
      </c>
      <c r="H166" s="136">
        <v>0</v>
      </c>
      <c r="I166" s="136">
        <v>2</v>
      </c>
      <c r="J166" s="136">
        <v>10</v>
      </c>
      <c r="K166" s="64">
        <f t="shared" si="21"/>
        <v>6</v>
      </c>
      <c r="L166" s="78">
        <f t="shared" si="22"/>
        <v>2</v>
      </c>
      <c r="M166" s="78">
        <f t="shared" si="23"/>
        <v>16</v>
      </c>
      <c r="N166" s="79">
        <f t="shared" si="24"/>
        <v>0.375</v>
      </c>
      <c r="O166" s="137">
        <v>95.843873858349127</v>
      </c>
      <c r="P166" s="137">
        <v>112.00965018094089</v>
      </c>
      <c r="Q166" s="137">
        <v>110.14647596070998</v>
      </c>
      <c r="R166" s="129">
        <v>220.92607272100639</v>
      </c>
      <c r="S166" s="135">
        <v>106</v>
      </c>
      <c r="T166" s="159">
        <v>106</v>
      </c>
      <c r="U166" s="23">
        <f t="shared" si="25"/>
        <v>0.4847560975609756</v>
      </c>
      <c r="V166" s="23">
        <f t="shared" si="26"/>
        <v>0.13856901602619334</v>
      </c>
      <c r="W166" s="129">
        <v>69.284508013096669</v>
      </c>
      <c r="X166" s="23">
        <f t="shared" si="19"/>
        <v>4.6189672008731114E-2</v>
      </c>
      <c r="Y166" s="138">
        <v>69.284508013096669</v>
      </c>
      <c r="Z166" s="79">
        <f t="shared" si="20"/>
        <v>4.6189672008731114E-2</v>
      </c>
    </row>
    <row r="167" spans="1:26" x14ac:dyDescent="0.25">
      <c r="A167" s="9" t="str">
        <f>'10'!A167</f>
        <v>General McLane SD</v>
      </c>
      <c r="B167" s="10" t="str">
        <f>'10'!B167</f>
        <v>Erie</v>
      </c>
      <c r="C167" s="97">
        <f>'10'!C167</f>
        <v>574</v>
      </c>
      <c r="D167" s="97">
        <f>'10'!D167</f>
        <v>288</v>
      </c>
      <c r="E167" s="97">
        <f>'10'!E167</f>
        <v>862</v>
      </c>
      <c r="F167" s="136">
        <v>0</v>
      </c>
      <c r="G167" s="136">
        <v>1</v>
      </c>
      <c r="H167" s="136">
        <v>2</v>
      </c>
      <c r="I167" s="136">
        <v>3</v>
      </c>
      <c r="J167" s="136">
        <v>5</v>
      </c>
      <c r="K167" s="64">
        <f t="shared" si="21"/>
        <v>6</v>
      </c>
      <c r="L167" s="78">
        <f t="shared" si="22"/>
        <v>5</v>
      </c>
      <c r="M167" s="78">
        <f t="shared" si="23"/>
        <v>11</v>
      </c>
      <c r="N167" s="79">
        <f t="shared" si="24"/>
        <v>0.54545454545454541</v>
      </c>
      <c r="O167" s="137">
        <v>91.927503398278205</v>
      </c>
      <c r="P167" s="137">
        <v>104.03081105573176</v>
      </c>
      <c r="Q167" s="137">
        <v>122.04168554599003</v>
      </c>
      <c r="R167" s="129">
        <v>19.102854553692794</v>
      </c>
      <c r="S167" s="135">
        <v>318</v>
      </c>
      <c r="T167" s="159">
        <v>265</v>
      </c>
      <c r="U167" s="23">
        <f t="shared" si="25"/>
        <v>0.91117478510028649</v>
      </c>
      <c r="V167" s="23">
        <f t="shared" si="26"/>
        <v>0.22732983115314379</v>
      </c>
      <c r="W167" s="129">
        <v>195.95831445400995</v>
      </c>
      <c r="X167" s="23">
        <f t="shared" si="19"/>
        <v>0.22732983115314379</v>
      </c>
      <c r="Y167" s="138">
        <v>163.29859537834162</v>
      </c>
      <c r="Z167" s="79">
        <f t="shared" si="20"/>
        <v>0.18944152596095315</v>
      </c>
    </row>
    <row r="168" spans="1:26" x14ac:dyDescent="0.25">
      <c r="A168" s="9" t="str">
        <f>'10'!A168</f>
        <v>Gettysburg Area SD</v>
      </c>
      <c r="B168" s="10" t="str">
        <f>'10'!B168</f>
        <v>Adams</v>
      </c>
      <c r="C168" s="97">
        <f>'10'!C168</f>
        <v>669</v>
      </c>
      <c r="D168" s="97">
        <f>'10'!D168</f>
        <v>474</v>
      </c>
      <c r="E168" s="97">
        <f>'10'!E168</f>
        <v>1143</v>
      </c>
      <c r="F168" s="136">
        <v>2</v>
      </c>
      <c r="G168" s="136">
        <v>0</v>
      </c>
      <c r="H168" s="136">
        <v>2</v>
      </c>
      <c r="I168" s="136">
        <v>2</v>
      </c>
      <c r="J168" s="136">
        <v>8</v>
      </c>
      <c r="K168" s="64">
        <f t="shared" si="21"/>
        <v>6</v>
      </c>
      <c r="L168" s="78">
        <f t="shared" si="22"/>
        <v>4</v>
      </c>
      <c r="M168" s="78">
        <f t="shared" si="23"/>
        <v>14</v>
      </c>
      <c r="N168" s="79">
        <f t="shared" si="24"/>
        <v>0.42857142857142855</v>
      </c>
      <c r="O168" s="137">
        <v>83.696750902527072</v>
      </c>
      <c r="P168" s="137">
        <v>104.62093862815884</v>
      </c>
      <c r="Q168" s="137">
        <v>87.682310469314089</v>
      </c>
      <c r="R168" s="129">
        <v>92.794223826714799</v>
      </c>
      <c r="S168" s="135">
        <v>212</v>
      </c>
      <c r="T168" s="159">
        <v>212</v>
      </c>
      <c r="U168" s="23">
        <f t="shared" si="25"/>
        <v>0.66990291262135915</v>
      </c>
      <c r="V168" s="23">
        <f t="shared" si="26"/>
        <v>0.16475738366639189</v>
      </c>
      <c r="W168" s="129">
        <v>144.64981949458482</v>
      </c>
      <c r="X168" s="23">
        <f t="shared" si="19"/>
        <v>0.12655277296114156</v>
      </c>
      <c r="Y168" s="138">
        <v>144.64981949458482</v>
      </c>
      <c r="Z168" s="79">
        <f t="shared" si="20"/>
        <v>0.12655277296114156</v>
      </c>
    </row>
    <row r="169" spans="1:26" x14ac:dyDescent="0.25">
      <c r="A169" s="9" t="str">
        <f>'10'!A169</f>
        <v>Girard SD</v>
      </c>
      <c r="B169" s="10" t="str">
        <f>'10'!B169</f>
        <v>Erie</v>
      </c>
      <c r="C169" s="97">
        <f>'10'!C169</f>
        <v>370</v>
      </c>
      <c r="D169" s="97">
        <f>'10'!D169</f>
        <v>299</v>
      </c>
      <c r="E169" s="97">
        <f>'10'!E169</f>
        <v>669</v>
      </c>
      <c r="F169" s="136">
        <v>0</v>
      </c>
      <c r="G169" s="136">
        <v>2</v>
      </c>
      <c r="H169" s="136">
        <v>1</v>
      </c>
      <c r="I169" s="136">
        <v>1</v>
      </c>
      <c r="J169" s="136">
        <v>2</v>
      </c>
      <c r="K169" s="64">
        <f t="shared" si="21"/>
        <v>4</v>
      </c>
      <c r="L169" s="78">
        <f t="shared" si="22"/>
        <v>2</v>
      </c>
      <c r="M169" s="78">
        <f t="shared" si="23"/>
        <v>6</v>
      </c>
      <c r="N169" s="79">
        <f t="shared" si="24"/>
        <v>0.66666666666666663</v>
      </c>
      <c r="O169" s="137">
        <v>49.143633892161304</v>
      </c>
      <c r="P169" s="137">
        <v>55.613955595831442</v>
      </c>
      <c r="Q169" s="137">
        <v>65.242410512007254</v>
      </c>
      <c r="R169" s="129">
        <v>6.1622111463525142</v>
      </c>
      <c r="S169" s="135">
        <v>170</v>
      </c>
      <c r="T169" s="159">
        <v>106</v>
      </c>
      <c r="U169" s="23">
        <f t="shared" si="25"/>
        <v>0.94444444444444442</v>
      </c>
      <c r="V169" s="23">
        <f t="shared" si="26"/>
        <v>0.15658832509415957</v>
      </c>
      <c r="W169" s="129">
        <v>104.75758948799275</v>
      </c>
      <c r="X169" s="23">
        <f t="shared" si="19"/>
        <v>0.15658832509415957</v>
      </c>
      <c r="Y169" s="138">
        <v>65.319438151336655</v>
      </c>
      <c r="Z169" s="79">
        <f t="shared" si="20"/>
        <v>9.7637426235181846E-2</v>
      </c>
    </row>
    <row r="170" spans="1:26" x14ac:dyDescent="0.25">
      <c r="A170" s="9" t="str">
        <f>'10'!A170</f>
        <v>Glendale SD</v>
      </c>
      <c r="B170" s="10" t="str">
        <f>'10'!B170</f>
        <v>Clearfield</v>
      </c>
      <c r="C170" s="97">
        <f>'10'!C170</f>
        <v>125</v>
      </c>
      <c r="D170" s="97">
        <f>'10'!D170</f>
        <v>146</v>
      </c>
      <c r="E170" s="97">
        <f>'10'!E170</f>
        <v>271</v>
      </c>
      <c r="F170" s="136">
        <v>2</v>
      </c>
      <c r="G170" s="136">
        <v>0</v>
      </c>
      <c r="H170" s="136">
        <v>0</v>
      </c>
      <c r="I170" s="136">
        <v>0</v>
      </c>
      <c r="J170" s="136">
        <v>2</v>
      </c>
      <c r="K170" s="64">
        <f t="shared" si="21"/>
        <v>2</v>
      </c>
      <c r="L170" s="78">
        <f t="shared" si="22"/>
        <v>0</v>
      </c>
      <c r="M170" s="78">
        <f t="shared" si="23"/>
        <v>4</v>
      </c>
      <c r="N170" s="79">
        <f t="shared" si="24"/>
        <v>0.5</v>
      </c>
      <c r="O170" s="137">
        <v>5.4763948497854082</v>
      </c>
      <c r="P170" s="137">
        <v>9.0643776824034337</v>
      </c>
      <c r="Q170" s="137">
        <v>7.459227467811159</v>
      </c>
      <c r="R170" s="129">
        <v>10.57510729613734</v>
      </c>
      <c r="S170" s="135">
        <v>0</v>
      </c>
      <c r="T170" s="159">
        <v>0</v>
      </c>
      <c r="U170" s="23">
        <f t="shared" si="25"/>
        <v>0.57894736842105265</v>
      </c>
      <c r="V170" s="23">
        <f t="shared" si="26"/>
        <v>5.3655987203648864E-2</v>
      </c>
      <c r="W170" s="129">
        <v>0</v>
      </c>
      <c r="X170" s="23">
        <f t="shared" si="19"/>
        <v>0</v>
      </c>
      <c r="Y170" s="138">
        <v>0</v>
      </c>
      <c r="Z170" s="79">
        <f t="shared" si="20"/>
        <v>0</v>
      </c>
    </row>
    <row r="171" spans="1:26" x14ac:dyDescent="0.25">
      <c r="A171" s="9" t="str">
        <f>'10'!A171</f>
        <v>Governor Mifflin SD</v>
      </c>
      <c r="B171" s="10" t="str">
        <f>'10'!B171</f>
        <v>Berks</v>
      </c>
      <c r="C171" s="97">
        <f>'10'!C171</f>
        <v>912</v>
      </c>
      <c r="D171" s="97">
        <f>'10'!D171</f>
        <v>609</v>
      </c>
      <c r="E171" s="97">
        <f>'10'!E171</f>
        <v>1521</v>
      </c>
      <c r="F171" s="136">
        <v>1</v>
      </c>
      <c r="G171" s="136">
        <v>2</v>
      </c>
      <c r="H171" s="136">
        <v>0</v>
      </c>
      <c r="I171" s="136">
        <v>1</v>
      </c>
      <c r="J171" s="136">
        <v>8</v>
      </c>
      <c r="K171" s="64">
        <f t="shared" si="21"/>
        <v>4</v>
      </c>
      <c r="L171" s="78">
        <f t="shared" si="22"/>
        <v>1</v>
      </c>
      <c r="M171" s="78">
        <f t="shared" si="23"/>
        <v>12</v>
      </c>
      <c r="N171" s="79">
        <f t="shared" si="24"/>
        <v>0.33333333333333331</v>
      </c>
      <c r="O171" s="137">
        <v>53.242815493544356</v>
      </c>
      <c r="P171" s="137">
        <v>68.694710537276137</v>
      </c>
      <c r="Q171" s="137">
        <v>90.062473969179507</v>
      </c>
      <c r="R171" s="129">
        <v>188.65805914202417</v>
      </c>
      <c r="S171" s="135">
        <v>159</v>
      </c>
      <c r="T171" s="159">
        <v>53</v>
      </c>
      <c r="U171" s="23">
        <f t="shared" si="25"/>
        <v>0.39259259259259255</v>
      </c>
      <c r="V171" s="23">
        <f t="shared" si="26"/>
        <v>8.016931362973076E-2</v>
      </c>
      <c r="W171" s="129">
        <v>91.45314452311537</v>
      </c>
      <c r="X171" s="23">
        <f t="shared" si="19"/>
        <v>6.0126985222298077E-2</v>
      </c>
      <c r="Y171" s="138">
        <v>30.484381507705123</v>
      </c>
      <c r="Z171" s="79">
        <f t="shared" si="20"/>
        <v>2.004232840743269E-2</v>
      </c>
    </row>
    <row r="172" spans="1:26" x14ac:dyDescent="0.25">
      <c r="A172" s="9" t="str">
        <f>'10'!A172</f>
        <v>Great Valley SD</v>
      </c>
      <c r="B172" s="10" t="str">
        <f>'10'!B172</f>
        <v>Chester</v>
      </c>
      <c r="C172" s="97">
        <f>'10'!C172</f>
        <v>690</v>
      </c>
      <c r="D172" s="97">
        <f>'10'!D172</f>
        <v>814</v>
      </c>
      <c r="E172" s="97">
        <f>'10'!E172</f>
        <v>1504</v>
      </c>
      <c r="F172" s="136">
        <v>0</v>
      </c>
      <c r="G172" s="136">
        <v>2</v>
      </c>
      <c r="H172" s="136">
        <v>1</v>
      </c>
      <c r="I172" s="136">
        <v>5</v>
      </c>
      <c r="J172" s="136">
        <v>8</v>
      </c>
      <c r="K172" s="64">
        <f t="shared" si="21"/>
        <v>8</v>
      </c>
      <c r="L172" s="78">
        <f t="shared" si="22"/>
        <v>6</v>
      </c>
      <c r="M172" s="78">
        <f t="shared" si="23"/>
        <v>16</v>
      </c>
      <c r="N172" s="79">
        <f t="shared" si="24"/>
        <v>0.5</v>
      </c>
      <c r="O172" s="137">
        <v>113.96614759647936</v>
      </c>
      <c r="P172" s="137">
        <v>148.98849018280296</v>
      </c>
      <c r="Q172" s="137">
        <v>161.04536222071766</v>
      </c>
      <c r="R172" s="129">
        <v>262.95463777928234</v>
      </c>
      <c r="S172" s="135">
        <v>424</v>
      </c>
      <c r="T172" s="159">
        <v>318</v>
      </c>
      <c r="U172" s="23">
        <f t="shared" si="25"/>
        <v>0.5</v>
      </c>
      <c r="V172" s="23">
        <f t="shared" si="26"/>
        <v>0.17483686022558667</v>
      </c>
      <c r="W172" s="129">
        <v>262.95463777928234</v>
      </c>
      <c r="X172" s="23">
        <f t="shared" si="19"/>
        <v>0.17483686022558667</v>
      </c>
      <c r="Y172" s="138">
        <v>197.21597833446177</v>
      </c>
      <c r="Z172" s="79">
        <f t="shared" si="20"/>
        <v>0.13112764516919001</v>
      </c>
    </row>
    <row r="173" spans="1:26" x14ac:dyDescent="0.25">
      <c r="A173" s="9" t="str">
        <f>'10'!A173</f>
        <v>Greater Johnstown SD</v>
      </c>
      <c r="B173" s="10" t="str">
        <f>'10'!B173</f>
        <v>Cambria</v>
      </c>
      <c r="C173" s="97">
        <f>'10'!C173</f>
        <v>844</v>
      </c>
      <c r="D173" s="97">
        <f>'10'!D173</f>
        <v>819</v>
      </c>
      <c r="E173" s="97">
        <f>'10'!E173</f>
        <v>1663</v>
      </c>
      <c r="F173" s="136">
        <v>4</v>
      </c>
      <c r="G173" s="136">
        <v>2</v>
      </c>
      <c r="H173" s="136">
        <v>5</v>
      </c>
      <c r="I173" s="136">
        <v>1</v>
      </c>
      <c r="J173" s="136">
        <v>8</v>
      </c>
      <c r="K173" s="64">
        <f t="shared" si="21"/>
        <v>12</v>
      </c>
      <c r="L173" s="78">
        <f t="shared" si="22"/>
        <v>6</v>
      </c>
      <c r="M173" s="78">
        <f t="shared" si="23"/>
        <v>20</v>
      </c>
      <c r="N173" s="79">
        <f t="shared" si="24"/>
        <v>0.6</v>
      </c>
      <c r="O173" s="137">
        <v>191.5019305019305</v>
      </c>
      <c r="P173" s="137">
        <v>201.82239382239382</v>
      </c>
      <c r="Q173" s="137">
        <v>200.67567567567568</v>
      </c>
      <c r="R173" s="129">
        <v>101.97297297297297</v>
      </c>
      <c r="S173" s="135">
        <v>424</v>
      </c>
      <c r="T173" s="159">
        <v>318</v>
      </c>
      <c r="U173" s="23">
        <f t="shared" si="25"/>
        <v>0.79411764705882348</v>
      </c>
      <c r="V173" s="23">
        <f t="shared" si="26"/>
        <v>0.23651492743495148</v>
      </c>
      <c r="W173" s="129">
        <v>280.75675675675677</v>
      </c>
      <c r="X173" s="23">
        <f t="shared" si="19"/>
        <v>0.16882547008824822</v>
      </c>
      <c r="Y173" s="138">
        <v>210.56756756756758</v>
      </c>
      <c r="Z173" s="79">
        <f t="shared" si="20"/>
        <v>0.12661910256618616</v>
      </c>
    </row>
    <row r="174" spans="1:26" x14ac:dyDescent="0.25">
      <c r="A174" s="9" t="str">
        <f>'10'!A174</f>
        <v>Greater Latrobe SD</v>
      </c>
      <c r="B174" s="10" t="str">
        <f>'10'!B174</f>
        <v>Westmoreland</v>
      </c>
      <c r="C174" s="97">
        <f>'10'!C174</f>
        <v>705</v>
      </c>
      <c r="D174" s="97">
        <f>'10'!D174</f>
        <v>367</v>
      </c>
      <c r="E174" s="97">
        <f>'10'!E174</f>
        <v>1072</v>
      </c>
      <c r="F174" s="136">
        <v>2</v>
      </c>
      <c r="G174" s="136">
        <v>2</v>
      </c>
      <c r="H174" s="136">
        <v>0</v>
      </c>
      <c r="I174" s="136">
        <v>2</v>
      </c>
      <c r="J174" s="136">
        <v>4</v>
      </c>
      <c r="K174" s="64">
        <f t="shared" si="21"/>
        <v>6</v>
      </c>
      <c r="L174" s="78">
        <f t="shared" si="22"/>
        <v>2</v>
      </c>
      <c r="M174" s="78">
        <f t="shared" si="23"/>
        <v>10</v>
      </c>
      <c r="N174" s="79">
        <f t="shared" si="24"/>
        <v>0.6</v>
      </c>
      <c r="O174" s="137">
        <v>91.446486486486492</v>
      </c>
      <c r="P174" s="137">
        <v>110.01081081081082</v>
      </c>
      <c r="Q174" s="137">
        <v>116.5427027027027</v>
      </c>
      <c r="R174" s="129">
        <v>103.89621621621622</v>
      </c>
      <c r="S174" s="135">
        <v>212</v>
      </c>
      <c r="T174" s="159">
        <v>106</v>
      </c>
      <c r="U174" s="23">
        <f t="shared" si="25"/>
        <v>0.65975103734439844</v>
      </c>
      <c r="V174" s="23">
        <f t="shared" si="26"/>
        <v>0.18792658329971765</v>
      </c>
      <c r="W174" s="129">
        <v>134.30486486486487</v>
      </c>
      <c r="X174" s="23">
        <f t="shared" si="19"/>
        <v>0.12528438886647841</v>
      </c>
      <c r="Y174" s="138">
        <v>67.152432432432434</v>
      </c>
      <c r="Z174" s="79">
        <f t="shared" si="20"/>
        <v>6.2642194433239207E-2</v>
      </c>
    </row>
    <row r="175" spans="1:26" x14ac:dyDescent="0.25">
      <c r="A175" s="9" t="str">
        <f>'10'!A175</f>
        <v>Greater Nanticoke Area SD</v>
      </c>
      <c r="B175" s="10" t="str">
        <f>'10'!B175</f>
        <v>Luzerne</v>
      </c>
      <c r="C175" s="97">
        <f>'10'!C175</f>
        <v>422</v>
      </c>
      <c r="D175" s="97">
        <f>'10'!D175</f>
        <v>395</v>
      </c>
      <c r="E175" s="97">
        <f>'10'!E175</f>
        <v>817</v>
      </c>
      <c r="F175" s="136">
        <v>1</v>
      </c>
      <c r="G175" s="136">
        <v>0</v>
      </c>
      <c r="H175" s="136">
        <v>1</v>
      </c>
      <c r="I175" s="136">
        <v>0</v>
      </c>
      <c r="J175" s="136">
        <v>2</v>
      </c>
      <c r="K175" s="64">
        <f t="shared" si="21"/>
        <v>2</v>
      </c>
      <c r="L175" s="78">
        <f t="shared" si="22"/>
        <v>1</v>
      </c>
      <c r="M175" s="78">
        <f t="shared" si="23"/>
        <v>4</v>
      </c>
      <c r="N175" s="79">
        <f t="shared" si="24"/>
        <v>0.5</v>
      </c>
      <c r="O175" s="137">
        <v>16.897290485192187</v>
      </c>
      <c r="P175" s="137">
        <v>23.269061121613106</v>
      </c>
      <c r="Q175" s="137">
        <v>23.833648393194707</v>
      </c>
      <c r="R175" s="129">
        <v>36.400756143667294</v>
      </c>
      <c r="S175" s="135">
        <v>53</v>
      </c>
      <c r="T175" s="159">
        <v>53</v>
      </c>
      <c r="U175" s="23">
        <f t="shared" si="25"/>
        <v>0.52459016393442626</v>
      </c>
      <c r="V175" s="23">
        <f t="shared" si="26"/>
        <v>4.9163221060961187E-2</v>
      </c>
      <c r="W175" s="129">
        <v>33.262759924385634</v>
      </c>
      <c r="X175" s="23">
        <f t="shared" si="19"/>
        <v>4.0713292441108488E-2</v>
      </c>
      <c r="Y175" s="138">
        <v>33.262759924385634</v>
      </c>
      <c r="Z175" s="79">
        <f t="shared" si="20"/>
        <v>4.0713292441108488E-2</v>
      </c>
    </row>
    <row r="176" spans="1:26" x14ac:dyDescent="0.25">
      <c r="A176" s="9" t="str">
        <f>'10'!A176</f>
        <v>Greencastle-Antrim SD</v>
      </c>
      <c r="B176" s="10" t="str">
        <f>'10'!B176</f>
        <v>Franklin</v>
      </c>
      <c r="C176" s="97">
        <f>'10'!C176</f>
        <v>668</v>
      </c>
      <c r="D176" s="97">
        <f>'10'!D176</f>
        <v>368</v>
      </c>
      <c r="E176" s="97">
        <f>'10'!E176</f>
        <v>1036</v>
      </c>
      <c r="F176" s="136">
        <v>1</v>
      </c>
      <c r="G176" s="136">
        <v>1</v>
      </c>
      <c r="H176" s="136">
        <v>0</v>
      </c>
      <c r="I176" s="136">
        <v>0</v>
      </c>
      <c r="J176" s="136">
        <v>16</v>
      </c>
      <c r="K176" s="64">
        <f t="shared" si="21"/>
        <v>2</v>
      </c>
      <c r="L176" s="78">
        <f t="shared" si="22"/>
        <v>0</v>
      </c>
      <c r="M176" s="78">
        <f t="shared" si="23"/>
        <v>18</v>
      </c>
      <c r="N176" s="79">
        <f t="shared" si="24"/>
        <v>0.1111111111111111</v>
      </c>
      <c r="O176" s="137">
        <v>15.247422680412372</v>
      </c>
      <c r="P176" s="137">
        <v>17.041237113402062</v>
      </c>
      <c r="Q176" s="137">
        <v>25.711340206185564</v>
      </c>
      <c r="R176" s="129">
        <v>101.31958762886599</v>
      </c>
      <c r="S176" s="135">
        <v>53</v>
      </c>
      <c r="T176" s="159">
        <v>0</v>
      </c>
      <c r="U176" s="23">
        <f t="shared" si="25"/>
        <v>0.24166666666666664</v>
      </c>
      <c r="V176" s="23">
        <f t="shared" si="26"/>
        <v>3.1166660032639414E-2</v>
      </c>
      <c r="W176" s="129">
        <v>29.505154639175259</v>
      </c>
      <c r="X176" s="23">
        <f t="shared" si="19"/>
        <v>2.8479878995342916E-2</v>
      </c>
      <c r="Y176" s="138">
        <v>0</v>
      </c>
      <c r="Z176" s="79">
        <f t="shared" si="20"/>
        <v>0</v>
      </c>
    </row>
    <row r="177" spans="1:26" x14ac:dyDescent="0.25">
      <c r="A177" s="9" t="str">
        <f>'10'!A177</f>
        <v>Greensburg Salem SD</v>
      </c>
      <c r="B177" s="10" t="str">
        <f>'10'!B177</f>
        <v>Westmoreland</v>
      </c>
      <c r="C177" s="97">
        <f>'10'!C177</f>
        <v>671</v>
      </c>
      <c r="D177" s="97">
        <f>'10'!D177</f>
        <v>558</v>
      </c>
      <c r="E177" s="97">
        <f>'10'!E177</f>
        <v>1229</v>
      </c>
      <c r="F177" s="136">
        <v>7</v>
      </c>
      <c r="G177" s="136">
        <v>3</v>
      </c>
      <c r="H177" s="136">
        <v>1</v>
      </c>
      <c r="I177" s="136">
        <v>3</v>
      </c>
      <c r="J177" s="136">
        <v>3</v>
      </c>
      <c r="K177" s="64">
        <f t="shared" si="21"/>
        <v>14</v>
      </c>
      <c r="L177" s="78">
        <f t="shared" si="22"/>
        <v>4</v>
      </c>
      <c r="M177" s="78">
        <f t="shared" si="23"/>
        <v>17</v>
      </c>
      <c r="N177" s="79">
        <f t="shared" si="24"/>
        <v>0.82352941176470584</v>
      </c>
      <c r="O177" s="137">
        <v>199.57189189189191</v>
      </c>
      <c r="P177" s="137">
        <v>240.08648648648651</v>
      </c>
      <c r="Q177" s="137">
        <v>254.34162162162161</v>
      </c>
      <c r="R177" s="129">
        <v>9.5027027027027025</v>
      </c>
      <c r="S177" s="135">
        <v>371</v>
      </c>
      <c r="T177" s="159">
        <v>212</v>
      </c>
      <c r="U177" s="23">
        <f t="shared" si="25"/>
        <v>0.97884344146685465</v>
      </c>
      <c r="V177" s="23">
        <f t="shared" si="26"/>
        <v>0.35773667890836325</v>
      </c>
      <c r="W177" s="129">
        <v>235.0335135135135</v>
      </c>
      <c r="X177" s="23">
        <f t="shared" si="19"/>
        <v>0.19123963670749675</v>
      </c>
      <c r="Y177" s="138">
        <v>134.30486486486487</v>
      </c>
      <c r="Z177" s="79">
        <f t="shared" si="20"/>
        <v>0.10927979240428386</v>
      </c>
    </row>
    <row r="178" spans="1:26" x14ac:dyDescent="0.25">
      <c r="A178" s="9" t="str">
        <f>'10'!A178</f>
        <v>Greenville Area SD</v>
      </c>
      <c r="B178" s="10" t="str">
        <f>'10'!B178</f>
        <v>Mercer</v>
      </c>
      <c r="C178" s="97">
        <f>'10'!C178</f>
        <v>230</v>
      </c>
      <c r="D178" s="97">
        <f>'10'!D178</f>
        <v>273</v>
      </c>
      <c r="E178" s="97">
        <f>'10'!E178</f>
        <v>503</v>
      </c>
      <c r="F178" s="136">
        <v>1</v>
      </c>
      <c r="G178" s="136">
        <v>0</v>
      </c>
      <c r="H178" s="136">
        <v>0</v>
      </c>
      <c r="I178" s="136">
        <v>0</v>
      </c>
      <c r="J178" s="136">
        <v>4</v>
      </c>
      <c r="K178" s="64">
        <f t="shared" si="21"/>
        <v>1</v>
      </c>
      <c r="L178" s="78">
        <f t="shared" si="22"/>
        <v>0</v>
      </c>
      <c r="M178" s="78">
        <f t="shared" si="23"/>
        <v>5</v>
      </c>
      <c r="N178" s="79">
        <f t="shared" si="24"/>
        <v>0.2</v>
      </c>
      <c r="O178" s="137">
        <v>3.3280254777070062</v>
      </c>
      <c r="P178" s="137">
        <v>4.4140127388535033</v>
      </c>
      <c r="Q178" s="137">
        <v>3.2579617834394905</v>
      </c>
      <c r="R178" s="129">
        <v>52.082802547770697</v>
      </c>
      <c r="S178" s="135">
        <v>0</v>
      </c>
      <c r="T178" s="159">
        <v>0</v>
      </c>
      <c r="U178" s="23">
        <f t="shared" si="25"/>
        <v>0.12941176470588237</v>
      </c>
      <c r="V178" s="23">
        <f t="shared" si="26"/>
        <v>1.5391726076661052E-2</v>
      </c>
      <c r="W178" s="129">
        <v>0</v>
      </c>
      <c r="X178" s="23">
        <f t="shared" si="19"/>
        <v>0</v>
      </c>
      <c r="Y178" s="138">
        <v>0</v>
      </c>
      <c r="Z178" s="79">
        <f t="shared" si="20"/>
        <v>0</v>
      </c>
    </row>
    <row r="179" spans="1:26" x14ac:dyDescent="0.25">
      <c r="A179" s="9" t="str">
        <f>'10'!A179</f>
        <v>Greenwood SD</v>
      </c>
      <c r="B179" s="10" t="str">
        <f>'10'!B179</f>
        <v>Perry</v>
      </c>
      <c r="C179" s="97">
        <f>'10'!C179</f>
        <v>136</v>
      </c>
      <c r="D179" s="97">
        <f>'10'!D179</f>
        <v>106</v>
      </c>
      <c r="E179" s="97">
        <f>'10'!E179</f>
        <v>242</v>
      </c>
      <c r="F179" s="136">
        <v>0</v>
      </c>
      <c r="G179" s="136">
        <v>0</v>
      </c>
      <c r="H179" s="136">
        <v>0</v>
      </c>
      <c r="I179" s="136">
        <v>0</v>
      </c>
      <c r="J179" s="136">
        <v>2</v>
      </c>
      <c r="K179" s="64">
        <f t="shared" si="21"/>
        <v>0</v>
      </c>
      <c r="L179" s="78">
        <f t="shared" si="22"/>
        <v>0</v>
      </c>
      <c r="M179" s="78">
        <f t="shared" si="23"/>
        <v>2</v>
      </c>
      <c r="N179" s="79">
        <f t="shared" si="24"/>
        <v>0</v>
      </c>
      <c r="O179" s="137">
        <v>0</v>
      </c>
      <c r="P179" s="137">
        <v>0</v>
      </c>
      <c r="Q179" s="137">
        <v>0</v>
      </c>
      <c r="R179" s="129">
        <v>10.338461538461539</v>
      </c>
      <c r="S179" s="135">
        <v>0</v>
      </c>
      <c r="T179" s="159">
        <v>0</v>
      </c>
      <c r="U179" s="23">
        <f t="shared" si="25"/>
        <v>0</v>
      </c>
      <c r="V179" s="23">
        <f t="shared" si="26"/>
        <v>0</v>
      </c>
      <c r="W179" s="129">
        <v>0</v>
      </c>
      <c r="X179" s="23">
        <f t="shared" si="19"/>
        <v>0</v>
      </c>
      <c r="Y179" s="138">
        <v>0</v>
      </c>
      <c r="Z179" s="79">
        <f t="shared" si="20"/>
        <v>0</v>
      </c>
    </row>
    <row r="180" spans="1:26" x14ac:dyDescent="0.25">
      <c r="A180" s="9" t="str">
        <f>'10'!A180</f>
        <v>Grove City Area SD</v>
      </c>
      <c r="B180" s="10" t="str">
        <f>'10'!B180</f>
        <v>Mercer</v>
      </c>
      <c r="C180" s="97">
        <f>'10'!C180</f>
        <v>426</v>
      </c>
      <c r="D180" s="97">
        <f>'10'!D180</f>
        <v>341</v>
      </c>
      <c r="E180" s="97">
        <f>'10'!E180</f>
        <v>767</v>
      </c>
      <c r="F180" s="136">
        <v>0</v>
      </c>
      <c r="G180" s="136">
        <v>2</v>
      </c>
      <c r="H180" s="136">
        <v>3</v>
      </c>
      <c r="I180" s="136">
        <v>0</v>
      </c>
      <c r="J180" s="136">
        <v>3</v>
      </c>
      <c r="K180" s="64">
        <f t="shared" si="21"/>
        <v>5</v>
      </c>
      <c r="L180" s="78">
        <f t="shared" si="22"/>
        <v>3</v>
      </c>
      <c r="M180" s="78">
        <f t="shared" si="23"/>
        <v>8</v>
      </c>
      <c r="N180" s="79">
        <f t="shared" si="24"/>
        <v>0.625</v>
      </c>
      <c r="O180" s="137">
        <v>65.652866242038215</v>
      </c>
      <c r="P180" s="137">
        <v>87.076433121019107</v>
      </c>
      <c r="Q180" s="137">
        <v>64.270700636942678</v>
      </c>
      <c r="R180" s="129">
        <v>14.780254777070063</v>
      </c>
      <c r="S180" s="135">
        <v>217</v>
      </c>
      <c r="T180" s="159">
        <v>159</v>
      </c>
      <c r="U180" s="23">
        <f t="shared" si="25"/>
        <v>0.91176470588235292</v>
      </c>
      <c r="V180" s="23">
        <f t="shared" si="26"/>
        <v>0.1991255532764763</v>
      </c>
      <c r="W180" s="129">
        <v>152.72929936305732</v>
      </c>
      <c r="X180" s="23">
        <f t="shared" si="19"/>
        <v>0.1991255532764763</v>
      </c>
      <c r="Y180" s="138">
        <v>111.9076433121019</v>
      </c>
      <c r="Z180" s="79">
        <f t="shared" si="20"/>
        <v>0.14590305516571303</v>
      </c>
    </row>
    <row r="181" spans="1:26" x14ac:dyDescent="0.25">
      <c r="A181" s="9" t="str">
        <f>'10'!A181</f>
        <v>Halifax Area SD</v>
      </c>
      <c r="B181" s="10" t="str">
        <f>'10'!B181</f>
        <v>Dauphin</v>
      </c>
      <c r="C181" s="97">
        <f>'10'!C181</f>
        <v>296</v>
      </c>
      <c r="D181" s="97">
        <f>'10'!D181</f>
        <v>107</v>
      </c>
      <c r="E181" s="97">
        <f>'10'!E181</f>
        <v>403</v>
      </c>
      <c r="F181" s="136">
        <v>1</v>
      </c>
      <c r="G181" s="136">
        <v>0</v>
      </c>
      <c r="H181" s="136">
        <v>2</v>
      </c>
      <c r="I181" s="136">
        <v>0</v>
      </c>
      <c r="J181" s="136">
        <v>3</v>
      </c>
      <c r="K181" s="64">
        <f t="shared" si="21"/>
        <v>3</v>
      </c>
      <c r="L181" s="78">
        <f t="shared" si="22"/>
        <v>2</v>
      </c>
      <c r="M181" s="78">
        <f t="shared" si="23"/>
        <v>6</v>
      </c>
      <c r="N181" s="79">
        <f t="shared" si="24"/>
        <v>0.5</v>
      </c>
      <c r="O181" s="137">
        <v>43.18783783783784</v>
      </c>
      <c r="P181" s="137">
        <v>54.360810810810811</v>
      </c>
      <c r="Q181" s="137">
        <v>61.451351351351349</v>
      </c>
      <c r="R181" s="129">
        <v>9.2027027027027017</v>
      </c>
      <c r="S181" s="135">
        <v>106</v>
      </c>
      <c r="T181" s="159">
        <v>106</v>
      </c>
      <c r="U181" s="23">
        <f t="shared" si="25"/>
        <v>0.9137931034482758</v>
      </c>
      <c r="V181" s="23">
        <f t="shared" si="26"/>
        <v>0.24205620012071627</v>
      </c>
      <c r="W181" s="129">
        <v>65.032432432432429</v>
      </c>
      <c r="X181" s="23">
        <f t="shared" si="19"/>
        <v>0.16137080008047749</v>
      </c>
      <c r="Y181" s="138">
        <v>65.032432432432429</v>
      </c>
      <c r="Z181" s="79">
        <f t="shared" si="20"/>
        <v>0.16137080008047749</v>
      </c>
    </row>
    <row r="182" spans="1:26" x14ac:dyDescent="0.25">
      <c r="A182" s="9" t="str">
        <f>'10'!A182</f>
        <v>Hamburg Area SD</v>
      </c>
      <c r="B182" s="10" t="str">
        <f>'10'!B182</f>
        <v>Berks</v>
      </c>
      <c r="C182" s="97">
        <f>'10'!C182</f>
        <v>310</v>
      </c>
      <c r="D182" s="97">
        <f>'10'!D182</f>
        <v>405</v>
      </c>
      <c r="E182" s="97">
        <f>'10'!E182</f>
        <v>715</v>
      </c>
      <c r="F182" s="136">
        <v>2</v>
      </c>
      <c r="G182" s="136">
        <v>1</v>
      </c>
      <c r="H182" s="136">
        <v>1</v>
      </c>
      <c r="I182" s="136">
        <v>1</v>
      </c>
      <c r="J182" s="136">
        <v>3</v>
      </c>
      <c r="K182" s="64">
        <f t="shared" si="21"/>
        <v>5</v>
      </c>
      <c r="L182" s="78">
        <f t="shared" si="22"/>
        <v>2</v>
      </c>
      <c r="M182" s="78">
        <f t="shared" si="23"/>
        <v>8</v>
      </c>
      <c r="N182" s="79">
        <f t="shared" si="24"/>
        <v>0.625</v>
      </c>
      <c r="O182" s="137">
        <v>66.553519366930445</v>
      </c>
      <c r="P182" s="137">
        <v>85.868388171595171</v>
      </c>
      <c r="Q182" s="137">
        <v>112.57809246147438</v>
      </c>
      <c r="R182" s="129">
        <v>8.627655143690129</v>
      </c>
      <c r="S182" s="135">
        <v>159</v>
      </c>
      <c r="T182" s="159">
        <v>106</v>
      </c>
      <c r="U182" s="23">
        <f t="shared" si="25"/>
        <v>0.9464285714285714</v>
      </c>
      <c r="V182" s="23">
        <f t="shared" si="26"/>
        <v>0.21317749306087497</v>
      </c>
      <c r="W182" s="129">
        <v>91.45314452311537</v>
      </c>
      <c r="X182" s="23">
        <f t="shared" si="19"/>
        <v>0.127906495836525</v>
      </c>
      <c r="Y182" s="138">
        <v>60.968763015410246</v>
      </c>
      <c r="Z182" s="79">
        <f t="shared" si="20"/>
        <v>8.5270997224349998E-2</v>
      </c>
    </row>
    <row r="183" spans="1:26" x14ac:dyDescent="0.25">
      <c r="A183" s="9" t="str">
        <f>'10'!A183</f>
        <v>Hampton Township SD</v>
      </c>
      <c r="B183" s="10" t="str">
        <f>'10'!B183</f>
        <v>Allegheny</v>
      </c>
      <c r="C183" s="97">
        <f>'10'!C183</f>
        <v>388</v>
      </c>
      <c r="D183" s="97">
        <f>'10'!D183</f>
        <v>546</v>
      </c>
      <c r="E183" s="97">
        <f>'10'!E183</f>
        <v>934</v>
      </c>
      <c r="F183" s="136">
        <v>1</v>
      </c>
      <c r="G183" s="136">
        <v>1</v>
      </c>
      <c r="H183" s="136">
        <v>0</v>
      </c>
      <c r="I183" s="136">
        <v>1</v>
      </c>
      <c r="J183" s="136">
        <v>10</v>
      </c>
      <c r="K183" s="64">
        <f t="shared" si="21"/>
        <v>3</v>
      </c>
      <c r="L183" s="78">
        <f t="shared" si="22"/>
        <v>1</v>
      </c>
      <c r="M183" s="78">
        <f t="shared" si="23"/>
        <v>13</v>
      </c>
      <c r="N183" s="79">
        <f t="shared" si="24"/>
        <v>0.23076923076923078</v>
      </c>
      <c r="O183" s="137">
        <v>47.921936929174564</v>
      </c>
      <c r="P183" s="137">
        <v>56.004825090470447</v>
      </c>
      <c r="Q183" s="137">
        <v>55.073237980354989</v>
      </c>
      <c r="R183" s="129">
        <v>193.47372048940204</v>
      </c>
      <c r="S183" s="135">
        <v>106</v>
      </c>
      <c r="T183" s="159">
        <v>53</v>
      </c>
      <c r="U183" s="23">
        <f t="shared" si="25"/>
        <v>0.34945054945054949</v>
      </c>
      <c r="V183" s="23">
        <f t="shared" si="26"/>
        <v>0.11127062314737153</v>
      </c>
      <c r="W183" s="129">
        <v>69.284508013096669</v>
      </c>
      <c r="X183" s="23">
        <f t="shared" si="19"/>
        <v>7.418041543158102E-2</v>
      </c>
      <c r="Y183" s="138">
        <v>34.642254006548335</v>
      </c>
      <c r="Z183" s="79">
        <f t="shared" si="20"/>
        <v>3.709020771579051E-2</v>
      </c>
    </row>
    <row r="184" spans="1:26" x14ac:dyDescent="0.25">
      <c r="A184" s="9" t="str">
        <f>'10'!A184</f>
        <v>Hanover Area SD</v>
      </c>
      <c r="B184" s="10" t="str">
        <f>'10'!B184</f>
        <v>Luzerne</v>
      </c>
      <c r="C184" s="97">
        <f>'10'!C184</f>
        <v>370</v>
      </c>
      <c r="D184" s="97">
        <f>'10'!D184</f>
        <v>251</v>
      </c>
      <c r="E184" s="97">
        <f>'10'!E184</f>
        <v>621</v>
      </c>
      <c r="F184" s="136">
        <v>1</v>
      </c>
      <c r="G184" s="136">
        <v>0</v>
      </c>
      <c r="H184" s="136">
        <v>0</v>
      </c>
      <c r="I184" s="136">
        <v>1</v>
      </c>
      <c r="J184" s="136">
        <v>0</v>
      </c>
      <c r="K184" s="64">
        <f t="shared" si="21"/>
        <v>2</v>
      </c>
      <c r="L184" s="78">
        <f t="shared" si="22"/>
        <v>1</v>
      </c>
      <c r="M184" s="78">
        <f t="shared" si="23"/>
        <v>2</v>
      </c>
      <c r="N184" s="79">
        <f t="shared" si="24"/>
        <v>1</v>
      </c>
      <c r="O184" s="137">
        <v>27.986137366099559</v>
      </c>
      <c r="P184" s="137">
        <v>38.539382482671705</v>
      </c>
      <c r="Q184" s="137">
        <v>39.474480151228732</v>
      </c>
      <c r="R184" s="129">
        <v>0</v>
      </c>
      <c r="S184" s="135">
        <v>53</v>
      </c>
      <c r="T184" s="159">
        <v>53</v>
      </c>
      <c r="U184" s="23">
        <f t="shared" si="25"/>
        <v>1</v>
      </c>
      <c r="V184" s="23">
        <f t="shared" si="26"/>
        <v>0.107126440980308</v>
      </c>
      <c r="W184" s="129">
        <v>33.262759924385634</v>
      </c>
      <c r="X184" s="23">
        <f t="shared" si="19"/>
        <v>5.3563220490154002E-2</v>
      </c>
      <c r="Y184" s="138">
        <v>33.262759924385634</v>
      </c>
      <c r="Z184" s="79">
        <f t="shared" si="20"/>
        <v>5.3563220490154002E-2</v>
      </c>
    </row>
    <row r="185" spans="1:26" x14ac:dyDescent="0.25">
      <c r="A185" s="9" t="str">
        <f>'10'!A185</f>
        <v>Hanover Public SD</v>
      </c>
      <c r="B185" s="10" t="str">
        <f>'10'!B185</f>
        <v>York</v>
      </c>
      <c r="C185" s="97">
        <f>'10'!C185</f>
        <v>759</v>
      </c>
      <c r="D185" s="97">
        <f>'10'!D185</f>
        <v>446</v>
      </c>
      <c r="E185" s="97">
        <f>'10'!E185</f>
        <v>1205</v>
      </c>
      <c r="F185" s="136">
        <v>1</v>
      </c>
      <c r="G185" s="136">
        <v>1</v>
      </c>
      <c r="H185" s="136">
        <v>1</v>
      </c>
      <c r="I185" s="136">
        <v>1</v>
      </c>
      <c r="J185" s="136">
        <v>4</v>
      </c>
      <c r="K185" s="64">
        <f t="shared" si="21"/>
        <v>4</v>
      </c>
      <c r="L185" s="78">
        <f t="shared" si="22"/>
        <v>2</v>
      </c>
      <c r="M185" s="78">
        <f t="shared" si="23"/>
        <v>8</v>
      </c>
      <c r="N185" s="79">
        <f t="shared" si="24"/>
        <v>0.5</v>
      </c>
      <c r="O185" s="137">
        <v>46.162457337883964</v>
      </c>
      <c r="P185" s="137">
        <v>75.972696245733786</v>
      </c>
      <c r="Q185" s="137">
        <v>89.86484641638225</v>
      </c>
      <c r="R185" s="129">
        <v>73.741979522184295</v>
      </c>
      <c r="S185" s="135">
        <v>159</v>
      </c>
      <c r="T185" s="159">
        <v>106</v>
      </c>
      <c r="U185" s="23">
        <f t="shared" si="25"/>
        <v>0.62352941176470589</v>
      </c>
      <c r="V185" s="23">
        <f t="shared" si="26"/>
        <v>0.10135697392831348</v>
      </c>
      <c r="W185" s="129">
        <v>91.601365187713299</v>
      </c>
      <c r="X185" s="23">
        <f t="shared" si="19"/>
        <v>7.6017730446235096E-2</v>
      </c>
      <c r="Y185" s="138">
        <v>61.067576791808868</v>
      </c>
      <c r="Z185" s="79">
        <f t="shared" si="20"/>
        <v>5.0678486964156735E-2</v>
      </c>
    </row>
    <row r="186" spans="1:26" x14ac:dyDescent="0.25">
      <c r="A186" s="9" t="str">
        <f>'10'!A186</f>
        <v>Harbor Creek SD</v>
      </c>
      <c r="B186" s="10" t="str">
        <f>'10'!B186</f>
        <v>Erie</v>
      </c>
      <c r="C186" s="97">
        <f>'10'!C186</f>
        <v>261</v>
      </c>
      <c r="D186" s="97">
        <f>'10'!D186</f>
        <v>221</v>
      </c>
      <c r="E186" s="97">
        <f>'10'!E186</f>
        <v>482</v>
      </c>
      <c r="F186" s="136">
        <v>0</v>
      </c>
      <c r="G186" s="136">
        <v>0</v>
      </c>
      <c r="H186" s="136">
        <v>1</v>
      </c>
      <c r="I186" s="136">
        <v>5</v>
      </c>
      <c r="J186" s="136">
        <v>0</v>
      </c>
      <c r="K186" s="64">
        <f t="shared" si="21"/>
        <v>6</v>
      </c>
      <c r="L186" s="78">
        <f t="shared" si="22"/>
        <v>6</v>
      </c>
      <c r="M186" s="78">
        <f t="shared" si="23"/>
        <v>6</v>
      </c>
      <c r="N186" s="79">
        <f t="shared" si="24"/>
        <v>1</v>
      </c>
      <c r="O186" s="137">
        <v>78.051653828726771</v>
      </c>
      <c r="P186" s="137">
        <v>88.328047122791105</v>
      </c>
      <c r="Q186" s="137">
        <v>103.6202990484821</v>
      </c>
      <c r="R186" s="129">
        <v>0</v>
      </c>
      <c r="S186" s="135">
        <v>270</v>
      </c>
      <c r="T186" s="159">
        <v>270</v>
      </c>
      <c r="U186" s="23">
        <f t="shared" si="25"/>
        <v>1</v>
      </c>
      <c r="V186" s="23">
        <f t="shared" si="26"/>
        <v>0.34518610155916568</v>
      </c>
      <c r="W186" s="129">
        <v>166.37970095151789</v>
      </c>
      <c r="X186" s="23">
        <f t="shared" si="19"/>
        <v>0.34518610155916574</v>
      </c>
      <c r="Y186" s="138">
        <v>166.37970095151789</v>
      </c>
      <c r="Z186" s="79">
        <f t="shared" si="20"/>
        <v>0.34518610155916574</v>
      </c>
    </row>
    <row r="187" spans="1:26" x14ac:dyDescent="0.25">
      <c r="A187" s="9" t="str">
        <f>'10'!A187</f>
        <v>Harmony Area SD</v>
      </c>
      <c r="B187" s="10" t="str">
        <f>'10'!B187</f>
        <v>Clearfield</v>
      </c>
      <c r="C187" s="97">
        <f>'10'!C187</f>
        <v>71</v>
      </c>
      <c r="D187" s="97">
        <f>'10'!D187</f>
        <v>54</v>
      </c>
      <c r="E187" s="97">
        <f>'10'!E187</f>
        <v>125</v>
      </c>
      <c r="F187" s="136">
        <v>0</v>
      </c>
      <c r="G187" s="136">
        <v>0</v>
      </c>
      <c r="H187" s="136">
        <v>0</v>
      </c>
      <c r="I187" s="136">
        <v>0</v>
      </c>
      <c r="J187" s="136">
        <v>0</v>
      </c>
      <c r="K187" s="64">
        <f t="shared" si="21"/>
        <v>0</v>
      </c>
      <c r="L187" s="78">
        <f t="shared" si="22"/>
        <v>0</v>
      </c>
      <c r="M187" s="78">
        <f t="shared" si="23"/>
        <v>0</v>
      </c>
      <c r="N187" s="79"/>
      <c r="O187" s="137">
        <v>0</v>
      </c>
      <c r="P187" s="137">
        <v>0</v>
      </c>
      <c r="Q187" s="137">
        <v>0</v>
      </c>
      <c r="R187" s="129">
        <v>0</v>
      </c>
      <c r="S187" s="135">
        <v>0</v>
      </c>
      <c r="T187" s="159">
        <v>0</v>
      </c>
      <c r="U187" s="23"/>
      <c r="V187" s="23">
        <f t="shared" si="26"/>
        <v>0</v>
      </c>
      <c r="W187" s="129">
        <v>0</v>
      </c>
      <c r="X187" s="23">
        <f t="shared" si="19"/>
        <v>0</v>
      </c>
      <c r="Y187" s="138">
        <v>0</v>
      </c>
      <c r="Z187" s="79">
        <f t="shared" si="20"/>
        <v>0</v>
      </c>
    </row>
    <row r="188" spans="1:26" x14ac:dyDescent="0.25">
      <c r="A188" s="9" t="str">
        <f>'10'!A188</f>
        <v>Harrisburg City SD</v>
      </c>
      <c r="B188" s="10" t="str">
        <f>'10'!B188</f>
        <v>Dauphin</v>
      </c>
      <c r="C188" s="97">
        <f>'10'!C188</f>
        <v>2339</v>
      </c>
      <c r="D188" s="97">
        <f>'10'!D188</f>
        <v>1712</v>
      </c>
      <c r="E188" s="97">
        <f>'10'!E188</f>
        <v>4051</v>
      </c>
      <c r="F188" s="136">
        <v>12</v>
      </c>
      <c r="G188" s="136">
        <v>9</v>
      </c>
      <c r="H188" s="136">
        <v>5</v>
      </c>
      <c r="I188" s="136">
        <v>3</v>
      </c>
      <c r="J188" s="136">
        <v>29</v>
      </c>
      <c r="K188" s="64">
        <f t="shared" si="21"/>
        <v>29</v>
      </c>
      <c r="L188" s="78">
        <f t="shared" si="22"/>
        <v>8</v>
      </c>
      <c r="M188" s="78">
        <f t="shared" si="23"/>
        <v>58</v>
      </c>
      <c r="N188" s="79">
        <f t="shared" si="24"/>
        <v>0.5</v>
      </c>
      <c r="O188" s="137">
        <v>344.14459459459459</v>
      </c>
      <c r="P188" s="137">
        <v>433.17702702702701</v>
      </c>
      <c r="Q188" s="137">
        <v>489.6783783783784</v>
      </c>
      <c r="R188" s="129">
        <v>420.25675675675677</v>
      </c>
      <c r="S188" s="135">
        <v>769</v>
      </c>
      <c r="T188" s="159">
        <v>334</v>
      </c>
      <c r="U188" s="23">
        <f t="shared" si="25"/>
        <v>0.64907786885245899</v>
      </c>
      <c r="V188" s="23">
        <f t="shared" si="26"/>
        <v>0.1918838858606817</v>
      </c>
      <c r="W188" s="129">
        <v>471.79189189189185</v>
      </c>
      <c r="X188" s="23">
        <f t="shared" si="19"/>
        <v>0.11646306884519671</v>
      </c>
      <c r="Y188" s="138">
        <v>204.91351351351349</v>
      </c>
      <c r="Z188" s="79">
        <f t="shared" si="20"/>
        <v>5.0583439524441741E-2</v>
      </c>
    </row>
    <row r="189" spans="1:26" x14ac:dyDescent="0.25">
      <c r="A189" s="9" t="str">
        <f>'10'!A189</f>
        <v>Hatboro-Horsham SD</v>
      </c>
      <c r="B189" s="10" t="str">
        <f>'10'!B189</f>
        <v>Montgomery</v>
      </c>
      <c r="C189" s="97">
        <f>'10'!C189</f>
        <v>1086</v>
      </c>
      <c r="D189" s="97">
        <f>'10'!D189</f>
        <v>660</v>
      </c>
      <c r="E189" s="97">
        <f>'10'!E189</f>
        <v>1746</v>
      </c>
      <c r="F189" s="136">
        <v>4</v>
      </c>
      <c r="G189" s="136">
        <v>3</v>
      </c>
      <c r="H189" s="136">
        <v>1</v>
      </c>
      <c r="I189" s="136">
        <v>3</v>
      </c>
      <c r="J189" s="136">
        <v>6</v>
      </c>
      <c r="K189" s="64">
        <f t="shared" si="21"/>
        <v>11</v>
      </c>
      <c r="L189" s="78">
        <f t="shared" si="22"/>
        <v>4</v>
      </c>
      <c r="M189" s="78">
        <f t="shared" si="23"/>
        <v>17</v>
      </c>
      <c r="N189" s="79">
        <f t="shared" si="24"/>
        <v>0.6470588235294118</v>
      </c>
      <c r="O189" s="137">
        <v>151.16067285382832</v>
      </c>
      <c r="P189" s="137">
        <v>203.57656612529001</v>
      </c>
      <c r="Q189" s="137">
        <v>228.26276102088167</v>
      </c>
      <c r="R189" s="129">
        <v>135.08004640371229</v>
      </c>
      <c r="S189" s="135">
        <v>371</v>
      </c>
      <c r="T189" s="159">
        <v>212</v>
      </c>
      <c r="U189" s="23">
        <f t="shared" si="25"/>
        <v>0.72422360248447204</v>
      </c>
      <c r="V189" s="23">
        <f t="shared" si="26"/>
        <v>0.20317138544050306</v>
      </c>
      <c r="W189" s="129">
        <v>225.74187935034803</v>
      </c>
      <c r="X189" s="23">
        <f t="shared" si="19"/>
        <v>0.1292908816439565</v>
      </c>
      <c r="Y189" s="138">
        <v>128.9953596287703</v>
      </c>
      <c r="Z189" s="79">
        <f t="shared" si="20"/>
        <v>7.3880503796546565E-2</v>
      </c>
    </row>
    <row r="190" spans="1:26" x14ac:dyDescent="0.25">
      <c r="A190" s="9" t="str">
        <f>'10'!A190</f>
        <v>Haverford Township SD</v>
      </c>
      <c r="B190" s="10" t="str">
        <f>'10'!B190</f>
        <v>Delaware</v>
      </c>
      <c r="C190" s="97">
        <f>'10'!C190</f>
        <v>1835</v>
      </c>
      <c r="D190" s="97">
        <f>'10'!D190</f>
        <v>1400</v>
      </c>
      <c r="E190" s="97">
        <f>'10'!E190</f>
        <v>3235</v>
      </c>
      <c r="F190" s="136">
        <v>2</v>
      </c>
      <c r="G190" s="136">
        <v>0</v>
      </c>
      <c r="H190" s="136">
        <v>1</v>
      </c>
      <c r="I190" s="136">
        <v>0</v>
      </c>
      <c r="J190" s="136">
        <v>16</v>
      </c>
      <c r="K190" s="64">
        <f t="shared" si="21"/>
        <v>3</v>
      </c>
      <c r="L190" s="78">
        <f t="shared" si="22"/>
        <v>1</v>
      </c>
      <c r="M190" s="78">
        <f t="shared" si="23"/>
        <v>19</v>
      </c>
      <c r="N190" s="79">
        <f t="shared" si="24"/>
        <v>0.15789473684210525</v>
      </c>
      <c r="O190" s="137">
        <v>40.404239401496262</v>
      </c>
      <c r="P190" s="137">
        <v>58.009226932668327</v>
      </c>
      <c r="Q190" s="137">
        <v>60.586533665835411</v>
      </c>
      <c r="R190" s="129">
        <v>524.87182044887777</v>
      </c>
      <c r="S190" s="135">
        <v>53</v>
      </c>
      <c r="T190" s="159">
        <v>53</v>
      </c>
      <c r="U190" s="23">
        <f t="shared" si="25"/>
        <v>0.15789473684210525</v>
      </c>
      <c r="V190" s="23">
        <f t="shared" si="26"/>
        <v>3.042147336450219E-2</v>
      </c>
      <c r="W190" s="129">
        <v>32.804488778054868</v>
      </c>
      <c r="X190" s="23">
        <f t="shared" si="19"/>
        <v>1.0140491121500731E-2</v>
      </c>
      <c r="Y190" s="138">
        <v>32.804488778054868</v>
      </c>
      <c r="Z190" s="79">
        <f t="shared" si="20"/>
        <v>1.0140491121500731E-2</v>
      </c>
    </row>
    <row r="191" spans="1:26" x14ac:dyDescent="0.25">
      <c r="A191" s="9" t="str">
        <f>'10'!A191</f>
        <v>Hazleton Area SD</v>
      </c>
      <c r="B191" s="10" t="str">
        <f>'10'!B191</f>
        <v>Luzerne</v>
      </c>
      <c r="C191" s="97">
        <f>'10'!C191</f>
        <v>2241</v>
      </c>
      <c r="D191" s="97">
        <f>'10'!D191</f>
        <v>1961</v>
      </c>
      <c r="E191" s="97">
        <f>'10'!E191</f>
        <v>4202</v>
      </c>
      <c r="F191" s="136">
        <v>15</v>
      </c>
      <c r="G191" s="136">
        <v>5</v>
      </c>
      <c r="H191" s="136">
        <v>1</v>
      </c>
      <c r="I191" s="136">
        <v>2</v>
      </c>
      <c r="J191" s="136">
        <v>13</v>
      </c>
      <c r="K191" s="64">
        <f t="shared" si="21"/>
        <v>23</v>
      </c>
      <c r="L191" s="78">
        <f t="shared" si="22"/>
        <v>3</v>
      </c>
      <c r="M191" s="78">
        <f t="shared" si="23"/>
        <v>36</v>
      </c>
      <c r="N191" s="79">
        <f t="shared" si="24"/>
        <v>0.63888888888888884</v>
      </c>
      <c r="O191" s="137">
        <v>253.72337744171392</v>
      </c>
      <c r="P191" s="137">
        <v>349.39949590422179</v>
      </c>
      <c r="Q191" s="137">
        <v>357.87712665406428</v>
      </c>
      <c r="R191" s="129">
        <v>142.46502835538752</v>
      </c>
      <c r="S191" s="135">
        <v>424</v>
      </c>
      <c r="T191" s="159">
        <v>159</v>
      </c>
      <c r="U191" s="23">
        <f t="shared" si="25"/>
        <v>0.80892255892255893</v>
      </c>
      <c r="V191" s="23">
        <f t="shared" si="26"/>
        <v>0.14353233539884239</v>
      </c>
      <c r="W191" s="129">
        <v>266.10207939508507</v>
      </c>
      <c r="X191" s="23">
        <f t="shared" si="19"/>
        <v>6.3327482007397684E-2</v>
      </c>
      <c r="Y191" s="138">
        <v>99.788279773156901</v>
      </c>
      <c r="Z191" s="79">
        <f t="shared" si="20"/>
        <v>2.3747805752774132E-2</v>
      </c>
    </row>
    <row r="192" spans="1:26" x14ac:dyDescent="0.25">
      <c r="A192" s="9" t="str">
        <f>'10'!A192</f>
        <v>Hempfield Area SD</v>
      </c>
      <c r="B192" s="10" t="str">
        <f>'10'!B192</f>
        <v>Westmoreland</v>
      </c>
      <c r="C192" s="97">
        <f>'10'!C192</f>
        <v>1361</v>
      </c>
      <c r="D192" s="97">
        <f>'10'!D192</f>
        <v>1063</v>
      </c>
      <c r="E192" s="97">
        <f>'10'!E192</f>
        <v>2424</v>
      </c>
      <c r="F192" s="136">
        <v>5</v>
      </c>
      <c r="G192" s="136">
        <v>1</v>
      </c>
      <c r="H192" s="136">
        <v>1</v>
      </c>
      <c r="I192" s="136">
        <v>3</v>
      </c>
      <c r="J192" s="136">
        <v>5</v>
      </c>
      <c r="K192" s="64">
        <f t="shared" si="21"/>
        <v>10</v>
      </c>
      <c r="L192" s="78">
        <f t="shared" si="22"/>
        <v>4</v>
      </c>
      <c r="M192" s="78">
        <f t="shared" si="23"/>
        <v>15</v>
      </c>
      <c r="N192" s="79">
        <f t="shared" si="24"/>
        <v>0.66666666666666663</v>
      </c>
      <c r="O192" s="137">
        <v>152.4108108108108</v>
      </c>
      <c r="P192" s="137">
        <v>183.35135135135135</v>
      </c>
      <c r="Q192" s="137">
        <v>194.23783783783782</v>
      </c>
      <c r="R192" s="129">
        <v>15.837837837837839</v>
      </c>
      <c r="S192" s="135">
        <v>265</v>
      </c>
      <c r="T192" s="159">
        <v>212</v>
      </c>
      <c r="U192" s="23">
        <f t="shared" si="25"/>
        <v>0.95495495495495486</v>
      </c>
      <c r="V192" s="23">
        <f t="shared" si="26"/>
        <v>0.13851574346623852</v>
      </c>
      <c r="W192" s="129">
        <v>167.88108108108108</v>
      </c>
      <c r="X192" s="23">
        <f t="shared" si="19"/>
        <v>6.9257871733119258E-2</v>
      </c>
      <c r="Y192" s="138">
        <v>134.30486486486487</v>
      </c>
      <c r="Z192" s="79">
        <f t="shared" si="20"/>
        <v>5.5406297386495405E-2</v>
      </c>
    </row>
    <row r="193" spans="1:26" x14ac:dyDescent="0.25">
      <c r="A193" s="9" t="str">
        <f>'10'!A193</f>
        <v>Hempfield SD</v>
      </c>
      <c r="B193" s="10" t="str">
        <f>'10'!B193</f>
        <v>Lancaster</v>
      </c>
      <c r="C193" s="97">
        <f>'10'!C193</f>
        <v>1457</v>
      </c>
      <c r="D193" s="97">
        <f>'10'!D193</f>
        <v>861</v>
      </c>
      <c r="E193" s="97">
        <f>'10'!E193</f>
        <v>2318</v>
      </c>
      <c r="F193" s="136">
        <v>2</v>
      </c>
      <c r="G193" s="136">
        <v>3</v>
      </c>
      <c r="H193" s="136">
        <v>1</v>
      </c>
      <c r="I193" s="136">
        <v>5</v>
      </c>
      <c r="J193" s="136">
        <v>17</v>
      </c>
      <c r="K193" s="64">
        <f t="shared" si="21"/>
        <v>11</v>
      </c>
      <c r="L193" s="78">
        <f t="shared" si="22"/>
        <v>6</v>
      </c>
      <c r="M193" s="78">
        <f t="shared" si="23"/>
        <v>28</v>
      </c>
      <c r="N193" s="79">
        <f t="shared" si="24"/>
        <v>0.39285714285714285</v>
      </c>
      <c r="O193" s="137">
        <v>134.25</v>
      </c>
      <c r="P193" s="137">
        <v>177</v>
      </c>
      <c r="Q193" s="137">
        <v>223.75</v>
      </c>
      <c r="R193" s="129">
        <v>339.17523364485987</v>
      </c>
      <c r="S193" s="135">
        <v>429</v>
      </c>
      <c r="T193" s="159">
        <v>270</v>
      </c>
      <c r="U193" s="23">
        <f t="shared" si="25"/>
        <v>0.47853309481216455</v>
      </c>
      <c r="V193" s="23">
        <f t="shared" si="26"/>
        <v>0.13427523727351165</v>
      </c>
      <c r="W193" s="129">
        <v>249.58177570093457</v>
      </c>
      <c r="X193" s="23">
        <f t="shared" si="19"/>
        <v>0.10767117157072242</v>
      </c>
      <c r="Y193" s="138">
        <v>157.07943925233644</v>
      </c>
      <c r="Z193" s="79">
        <f t="shared" si="20"/>
        <v>6.7765073016538585E-2</v>
      </c>
    </row>
    <row r="194" spans="1:26" x14ac:dyDescent="0.25">
      <c r="A194" s="9" t="str">
        <f>'10'!A194</f>
        <v>Hermitage SD</v>
      </c>
      <c r="B194" s="10" t="str">
        <f>'10'!B194</f>
        <v>Mercer</v>
      </c>
      <c r="C194" s="97">
        <f>'10'!C194</f>
        <v>512</v>
      </c>
      <c r="D194" s="97">
        <f>'10'!D194</f>
        <v>251</v>
      </c>
      <c r="E194" s="97">
        <f>'10'!E194</f>
        <v>763</v>
      </c>
      <c r="F194" s="136">
        <v>0</v>
      </c>
      <c r="G194" s="136">
        <v>0</v>
      </c>
      <c r="H194" s="136">
        <v>5</v>
      </c>
      <c r="I194" s="136">
        <v>1</v>
      </c>
      <c r="J194" s="136">
        <v>2</v>
      </c>
      <c r="K194" s="64">
        <f t="shared" si="21"/>
        <v>6</v>
      </c>
      <c r="L194" s="78">
        <f t="shared" si="22"/>
        <v>6</v>
      </c>
      <c r="M194" s="78">
        <f t="shared" si="23"/>
        <v>8</v>
      </c>
      <c r="N194" s="79">
        <f t="shared" si="24"/>
        <v>0.75</v>
      </c>
      <c r="O194" s="137">
        <v>83.503184713375788</v>
      </c>
      <c r="P194" s="137">
        <v>110.75159235668791</v>
      </c>
      <c r="Q194" s="137">
        <v>81.745222929936304</v>
      </c>
      <c r="R194" s="129">
        <v>7.0382165605095546</v>
      </c>
      <c r="S194" s="135">
        <v>276</v>
      </c>
      <c r="T194" s="159">
        <v>276</v>
      </c>
      <c r="U194" s="23">
        <f t="shared" si="25"/>
        <v>0.965034965034965</v>
      </c>
      <c r="V194" s="23">
        <f t="shared" si="26"/>
        <v>0.25459341686771131</v>
      </c>
      <c r="W194" s="129">
        <v>194.25477707006368</v>
      </c>
      <c r="X194" s="23">
        <f t="shared" si="19"/>
        <v>0.25459341686771125</v>
      </c>
      <c r="Y194" s="138">
        <v>194.25477707006368</v>
      </c>
      <c r="Z194" s="79">
        <f t="shared" si="20"/>
        <v>0.25459341686771125</v>
      </c>
    </row>
    <row r="195" spans="1:26" x14ac:dyDescent="0.25">
      <c r="A195" s="9" t="str">
        <f>'10'!A195</f>
        <v>Highlands SD</v>
      </c>
      <c r="B195" s="10" t="str">
        <f>'10'!B195</f>
        <v>Allegheny</v>
      </c>
      <c r="C195" s="97">
        <f>'10'!C195</f>
        <v>753</v>
      </c>
      <c r="D195" s="97">
        <f>'10'!D195</f>
        <v>391</v>
      </c>
      <c r="E195" s="97">
        <f>'10'!E195</f>
        <v>1144</v>
      </c>
      <c r="F195" s="136">
        <v>2</v>
      </c>
      <c r="G195" s="136">
        <v>1</v>
      </c>
      <c r="H195" s="136">
        <v>0</v>
      </c>
      <c r="I195" s="136">
        <v>0</v>
      </c>
      <c r="J195" s="136">
        <v>6</v>
      </c>
      <c r="K195" s="64">
        <f t="shared" si="21"/>
        <v>3</v>
      </c>
      <c r="L195" s="78">
        <f t="shared" si="22"/>
        <v>0</v>
      </c>
      <c r="M195" s="78">
        <f t="shared" si="23"/>
        <v>9</v>
      </c>
      <c r="N195" s="79">
        <f t="shared" si="24"/>
        <v>0.33333333333333331</v>
      </c>
      <c r="O195" s="137">
        <v>47.921936929174564</v>
      </c>
      <c r="P195" s="137">
        <v>56.004825090470447</v>
      </c>
      <c r="Q195" s="137">
        <v>55.073237980354989</v>
      </c>
      <c r="R195" s="129">
        <v>176.47940720317078</v>
      </c>
      <c r="S195" s="135">
        <v>53</v>
      </c>
      <c r="T195" s="159">
        <v>0</v>
      </c>
      <c r="U195" s="23">
        <f t="shared" si="25"/>
        <v>0.37062937062937062</v>
      </c>
      <c r="V195" s="23">
        <f t="shared" si="26"/>
        <v>9.0845071695493884E-2</v>
      </c>
      <c r="W195" s="129">
        <v>34.642254006548335</v>
      </c>
      <c r="X195" s="23">
        <f t="shared" si="19"/>
        <v>3.0281690565164627E-2</v>
      </c>
      <c r="Y195" s="138">
        <v>0</v>
      </c>
      <c r="Z195" s="79">
        <f t="shared" si="20"/>
        <v>0</v>
      </c>
    </row>
    <row r="196" spans="1:26" x14ac:dyDescent="0.25">
      <c r="A196" s="9" t="str">
        <f>'10'!A196</f>
        <v>Hollidaysburg Area SD</v>
      </c>
      <c r="B196" s="10" t="str">
        <f>'10'!B196</f>
        <v>Blair</v>
      </c>
      <c r="C196" s="97">
        <f>'10'!C196</f>
        <v>565</v>
      </c>
      <c r="D196" s="97">
        <f>'10'!D196</f>
        <v>447</v>
      </c>
      <c r="E196" s="97">
        <f>'10'!E196</f>
        <v>1012</v>
      </c>
      <c r="F196" s="136">
        <v>1</v>
      </c>
      <c r="G196" s="136">
        <v>1</v>
      </c>
      <c r="H196" s="136">
        <v>0</v>
      </c>
      <c r="I196" s="136">
        <v>4</v>
      </c>
      <c r="J196" s="136">
        <v>4</v>
      </c>
      <c r="K196" s="64">
        <f t="shared" si="21"/>
        <v>6</v>
      </c>
      <c r="L196" s="78">
        <f t="shared" si="22"/>
        <v>4</v>
      </c>
      <c r="M196" s="78">
        <f t="shared" si="23"/>
        <v>10</v>
      </c>
      <c r="N196" s="79">
        <f t="shared" si="24"/>
        <v>0.6</v>
      </c>
      <c r="O196" s="137">
        <v>65.688729874776385</v>
      </c>
      <c r="P196" s="137">
        <v>85.491949910554567</v>
      </c>
      <c r="Q196" s="137">
        <v>118.81932021466905</v>
      </c>
      <c r="R196" s="129">
        <v>95.187835420393554</v>
      </c>
      <c r="S196" s="135">
        <v>217</v>
      </c>
      <c r="T196" s="159">
        <v>212</v>
      </c>
      <c r="U196" s="23">
        <f t="shared" si="25"/>
        <v>0.61363636363636365</v>
      </c>
      <c r="V196" s="23">
        <f t="shared" si="26"/>
        <v>0.14938802350329144</v>
      </c>
      <c r="W196" s="129">
        <v>121.50447227191414</v>
      </c>
      <c r="X196" s="23">
        <f t="shared" ref="X196:X259" si="27">W196/E196</f>
        <v>0.12006370777857128</v>
      </c>
      <c r="Y196" s="138">
        <v>118.70483005366727</v>
      </c>
      <c r="Z196" s="79">
        <f t="shared" ref="Z196:Z259" si="28">Y196/E196</f>
        <v>0.11729726289888069</v>
      </c>
    </row>
    <row r="197" spans="1:26" x14ac:dyDescent="0.25">
      <c r="A197" s="9" t="str">
        <f>'10'!A197</f>
        <v>Homer-Center SD</v>
      </c>
      <c r="B197" s="10" t="str">
        <f>'10'!B197</f>
        <v>Indiana</v>
      </c>
      <c r="C197" s="97">
        <f>'10'!C197</f>
        <v>101</v>
      </c>
      <c r="D197" s="97">
        <f>'10'!D197</f>
        <v>138</v>
      </c>
      <c r="E197" s="97">
        <f>'10'!E197</f>
        <v>239</v>
      </c>
      <c r="F197" s="136">
        <v>1</v>
      </c>
      <c r="G197" s="136">
        <v>1</v>
      </c>
      <c r="H197" s="136">
        <v>0</v>
      </c>
      <c r="I197" s="136">
        <v>2</v>
      </c>
      <c r="J197" s="136">
        <v>1</v>
      </c>
      <c r="K197" s="64">
        <f t="shared" ref="K197:K260" si="29">SUM(F197:I197)</f>
        <v>4</v>
      </c>
      <c r="L197" s="78">
        <f t="shared" ref="L197:L260" si="30">H197+I197</f>
        <v>2</v>
      </c>
      <c r="M197" s="78">
        <f t="shared" ref="M197:M260" si="31">J197+K197</f>
        <v>5</v>
      </c>
      <c r="N197" s="79">
        <f t="shared" ref="N197:N260" si="32">K197/M197</f>
        <v>0.8</v>
      </c>
      <c r="O197" s="137">
        <v>36.102040816326529</v>
      </c>
      <c r="P197" s="137">
        <v>41.704081632653057</v>
      </c>
      <c r="Q197" s="137">
        <v>44.193877551020407</v>
      </c>
      <c r="R197" s="129">
        <v>33.801020408163261</v>
      </c>
      <c r="S197" s="135">
        <v>111</v>
      </c>
      <c r="T197" s="159">
        <v>58</v>
      </c>
      <c r="U197" s="23">
        <f t="shared" ref="U197:U260" si="33">(O197+P197)/(O197+P197+R197)</f>
        <v>0.69714285714285718</v>
      </c>
      <c r="V197" s="23">
        <f t="shared" ref="V197:V260" si="34">(O197+P197)/E197</f>
        <v>0.32554862949363839</v>
      </c>
      <c r="W197" s="129">
        <v>70.790816326530617</v>
      </c>
      <c r="X197" s="23">
        <f t="shared" si="27"/>
        <v>0.29619588421142518</v>
      </c>
      <c r="Y197" s="138">
        <v>36.989795918367349</v>
      </c>
      <c r="Z197" s="79">
        <f t="shared" si="28"/>
        <v>0.15476902057894287</v>
      </c>
    </row>
    <row r="198" spans="1:26" x14ac:dyDescent="0.25">
      <c r="A198" s="9" t="str">
        <f>'10'!A198</f>
        <v>Hopewell Area SD</v>
      </c>
      <c r="B198" s="10" t="str">
        <f>'10'!B198</f>
        <v>Beaver</v>
      </c>
      <c r="C198" s="97">
        <f>'10'!C198</f>
        <v>588</v>
      </c>
      <c r="D198" s="97">
        <f>'10'!D198</f>
        <v>422</v>
      </c>
      <c r="E198" s="97">
        <f>'10'!E198</f>
        <v>1010</v>
      </c>
      <c r="F198" s="136">
        <v>2</v>
      </c>
      <c r="G198" s="136">
        <v>4</v>
      </c>
      <c r="H198" s="136">
        <v>0</v>
      </c>
      <c r="I198" s="136">
        <v>0</v>
      </c>
      <c r="J198" s="136">
        <v>2</v>
      </c>
      <c r="K198" s="64">
        <f t="shared" si="29"/>
        <v>6</v>
      </c>
      <c r="L198" s="78">
        <f t="shared" si="30"/>
        <v>0</v>
      </c>
      <c r="M198" s="78">
        <f t="shared" si="31"/>
        <v>8</v>
      </c>
      <c r="N198" s="79">
        <f t="shared" si="32"/>
        <v>0.75</v>
      </c>
      <c r="O198" s="137">
        <v>87.123287671232873</v>
      </c>
      <c r="P198" s="137">
        <v>111.32420091324201</v>
      </c>
      <c r="Q198" s="137">
        <v>119.5525114155251</v>
      </c>
      <c r="R198" s="129">
        <v>66.149162861491618</v>
      </c>
      <c r="S198" s="135">
        <v>212</v>
      </c>
      <c r="T198" s="159">
        <v>0</v>
      </c>
      <c r="U198" s="23">
        <f t="shared" si="33"/>
        <v>0.75000000000000011</v>
      </c>
      <c r="V198" s="23">
        <f t="shared" si="34"/>
        <v>0.19648266196482661</v>
      </c>
      <c r="W198" s="129">
        <v>132.29832572298324</v>
      </c>
      <c r="X198" s="23">
        <f t="shared" si="27"/>
        <v>0.13098844130988438</v>
      </c>
      <c r="Y198" s="138">
        <v>0</v>
      </c>
      <c r="Z198" s="79">
        <f t="shared" si="28"/>
        <v>0</v>
      </c>
    </row>
    <row r="199" spans="1:26" x14ac:dyDescent="0.25">
      <c r="A199" s="9" t="str">
        <f>'10'!A199</f>
        <v>Huntingdon Area SD</v>
      </c>
      <c r="B199" s="10" t="str">
        <f>'10'!B199</f>
        <v>Huntingdon</v>
      </c>
      <c r="C199" s="97">
        <f>'10'!C199</f>
        <v>494</v>
      </c>
      <c r="D199" s="97">
        <f>'10'!D199</f>
        <v>377</v>
      </c>
      <c r="E199" s="97">
        <f>'10'!E199</f>
        <v>871</v>
      </c>
      <c r="F199" s="136">
        <v>2</v>
      </c>
      <c r="G199" s="136">
        <v>3</v>
      </c>
      <c r="H199" s="136">
        <v>0</v>
      </c>
      <c r="I199" s="136">
        <v>2</v>
      </c>
      <c r="J199" s="136">
        <v>8</v>
      </c>
      <c r="K199" s="64">
        <f t="shared" si="29"/>
        <v>7</v>
      </c>
      <c r="L199" s="78">
        <f t="shared" si="30"/>
        <v>2</v>
      </c>
      <c r="M199" s="78">
        <f t="shared" si="31"/>
        <v>15</v>
      </c>
      <c r="N199" s="79">
        <f t="shared" si="32"/>
        <v>0.46666666666666667</v>
      </c>
      <c r="O199" s="137">
        <v>37.412371134020617</v>
      </c>
      <c r="P199" s="137">
        <v>76.793814432989691</v>
      </c>
      <c r="Q199" s="137">
        <v>76.793814432989691</v>
      </c>
      <c r="R199" s="129">
        <v>31.092783505154639</v>
      </c>
      <c r="S199" s="135">
        <v>133</v>
      </c>
      <c r="T199" s="159">
        <v>64</v>
      </c>
      <c r="U199" s="23">
        <f t="shared" si="33"/>
        <v>0.78600823045267498</v>
      </c>
      <c r="V199" s="23">
        <f t="shared" si="34"/>
        <v>0.13112076414122883</v>
      </c>
      <c r="W199" s="129">
        <v>79.525773195876283</v>
      </c>
      <c r="X199" s="23">
        <f t="shared" si="27"/>
        <v>9.1303987595724778E-2</v>
      </c>
      <c r="Y199" s="138">
        <v>38.268041237113401</v>
      </c>
      <c r="Z199" s="79">
        <f t="shared" si="28"/>
        <v>4.3935753429521704E-2</v>
      </c>
    </row>
    <row r="200" spans="1:26" x14ac:dyDescent="0.25">
      <c r="A200" s="9" t="str">
        <f>'10'!A200</f>
        <v>Indiana Area SD</v>
      </c>
      <c r="B200" s="10" t="str">
        <f>'10'!B200</f>
        <v>Indiana</v>
      </c>
      <c r="C200" s="97">
        <f>'10'!C200</f>
        <v>516</v>
      </c>
      <c r="D200" s="97">
        <f>'10'!D200</f>
        <v>491</v>
      </c>
      <c r="E200" s="97">
        <f>'10'!E200</f>
        <v>1007</v>
      </c>
      <c r="F200" s="136">
        <v>4</v>
      </c>
      <c r="G200" s="136">
        <v>4</v>
      </c>
      <c r="H200" s="136">
        <v>0</v>
      </c>
      <c r="I200" s="136">
        <v>3</v>
      </c>
      <c r="J200" s="136">
        <v>9</v>
      </c>
      <c r="K200" s="64">
        <f t="shared" si="29"/>
        <v>11</v>
      </c>
      <c r="L200" s="78">
        <f t="shared" si="30"/>
        <v>3</v>
      </c>
      <c r="M200" s="78">
        <f t="shared" si="31"/>
        <v>20</v>
      </c>
      <c r="N200" s="79">
        <f t="shared" si="32"/>
        <v>0.55000000000000004</v>
      </c>
      <c r="O200" s="137">
        <v>103.27551020408163</v>
      </c>
      <c r="P200" s="137">
        <v>119.30102040816327</v>
      </c>
      <c r="Q200" s="137">
        <v>126.42346938775511</v>
      </c>
      <c r="R200" s="129">
        <v>128.18877551020407</v>
      </c>
      <c r="S200" s="135">
        <v>323</v>
      </c>
      <c r="T200" s="159">
        <v>159</v>
      </c>
      <c r="U200" s="23">
        <f t="shared" si="33"/>
        <v>0.63454545454545463</v>
      </c>
      <c r="V200" s="23">
        <f t="shared" si="34"/>
        <v>0.22102932533490058</v>
      </c>
      <c r="W200" s="129">
        <v>205.99489795918367</v>
      </c>
      <c r="X200" s="23">
        <f t="shared" si="27"/>
        <v>0.20456295725837506</v>
      </c>
      <c r="Y200" s="138">
        <v>101.40306122448979</v>
      </c>
      <c r="Z200" s="79">
        <f t="shared" si="28"/>
        <v>0.10069817400644468</v>
      </c>
    </row>
    <row r="201" spans="1:26" x14ac:dyDescent="0.25">
      <c r="A201" s="9" t="str">
        <f>'10'!A201</f>
        <v>Interboro SD</v>
      </c>
      <c r="B201" s="10" t="str">
        <f>'10'!B201</f>
        <v>Delaware</v>
      </c>
      <c r="C201" s="97">
        <f>'10'!C201</f>
        <v>810</v>
      </c>
      <c r="D201" s="97">
        <f>'10'!D201</f>
        <v>366</v>
      </c>
      <c r="E201" s="97">
        <f>'10'!E201</f>
        <v>1176</v>
      </c>
      <c r="F201" s="136">
        <v>0</v>
      </c>
      <c r="G201" s="136">
        <v>3</v>
      </c>
      <c r="H201" s="136">
        <v>0</v>
      </c>
      <c r="I201" s="136">
        <v>1</v>
      </c>
      <c r="J201" s="136">
        <v>3</v>
      </c>
      <c r="K201" s="64">
        <f t="shared" si="29"/>
        <v>4</v>
      </c>
      <c r="L201" s="78">
        <f t="shared" si="30"/>
        <v>1</v>
      </c>
      <c r="M201" s="78">
        <f t="shared" si="31"/>
        <v>7</v>
      </c>
      <c r="N201" s="79">
        <f t="shared" si="32"/>
        <v>0.5714285714285714</v>
      </c>
      <c r="O201" s="137">
        <v>53.872319201995012</v>
      </c>
      <c r="P201" s="137">
        <v>77.345635910224445</v>
      </c>
      <c r="Q201" s="137">
        <v>80.782044887780543</v>
      </c>
      <c r="R201" s="129">
        <v>46.421446384039896</v>
      </c>
      <c r="S201" s="135">
        <v>212</v>
      </c>
      <c r="T201" s="159">
        <v>53</v>
      </c>
      <c r="U201" s="23">
        <f t="shared" si="33"/>
        <v>0.73867595818815335</v>
      </c>
      <c r="V201" s="23">
        <f t="shared" si="34"/>
        <v>0.11157989380290768</v>
      </c>
      <c r="W201" s="129">
        <v>131.21795511221947</v>
      </c>
      <c r="X201" s="23">
        <f t="shared" si="27"/>
        <v>0.11157989380290771</v>
      </c>
      <c r="Y201" s="138">
        <v>32.804488778054868</v>
      </c>
      <c r="Z201" s="79">
        <f t="shared" si="28"/>
        <v>2.7894973450726928E-2</v>
      </c>
    </row>
    <row r="202" spans="1:26" x14ac:dyDescent="0.25">
      <c r="A202" s="9" t="str">
        <f>'10'!A202</f>
        <v>Iroquois SD</v>
      </c>
      <c r="B202" s="10" t="str">
        <f>'10'!B202</f>
        <v>Erie</v>
      </c>
      <c r="C202" s="97">
        <f>'10'!C202</f>
        <v>346</v>
      </c>
      <c r="D202" s="97">
        <f>'10'!D202</f>
        <v>130</v>
      </c>
      <c r="E202" s="97">
        <f>'10'!E202</f>
        <v>476</v>
      </c>
      <c r="F202" s="136">
        <v>0</v>
      </c>
      <c r="G202" s="136">
        <v>0</v>
      </c>
      <c r="H202" s="136">
        <v>0</v>
      </c>
      <c r="I202" s="136">
        <v>1</v>
      </c>
      <c r="J202" s="136">
        <v>0</v>
      </c>
      <c r="K202" s="64">
        <f t="shared" si="29"/>
        <v>1</v>
      </c>
      <c r="L202" s="78">
        <f t="shared" si="30"/>
        <v>1</v>
      </c>
      <c r="M202" s="78">
        <f t="shared" si="31"/>
        <v>1</v>
      </c>
      <c r="N202" s="79">
        <f t="shared" si="32"/>
        <v>1</v>
      </c>
      <c r="O202" s="137">
        <v>15.3212505663797</v>
      </c>
      <c r="P202" s="137">
        <v>17.338468509288624</v>
      </c>
      <c r="Q202" s="137">
        <v>20.340280924331672</v>
      </c>
      <c r="R202" s="129">
        <v>0</v>
      </c>
      <c r="S202" s="135">
        <v>53</v>
      </c>
      <c r="T202" s="159">
        <v>53</v>
      </c>
      <c r="U202" s="23">
        <f t="shared" si="33"/>
        <v>1</v>
      </c>
      <c r="V202" s="23">
        <f t="shared" si="34"/>
        <v>6.8612855200983869E-2</v>
      </c>
      <c r="W202" s="129">
        <v>32.659719075668328</v>
      </c>
      <c r="X202" s="23">
        <f t="shared" si="27"/>
        <v>6.8612855200983883E-2</v>
      </c>
      <c r="Y202" s="138">
        <v>32.659719075668328</v>
      </c>
      <c r="Z202" s="79">
        <f t="shared" si="28"/>
        <v>6.8612855200983883E-2</v>
      </c>
    </row>
    <row r="203" spans="1:26" x14ac:dyDescent="0.25">
      <c r="A203" s="9" t="str">
        <f>'10'!A203</f>
        <v>Jamestown Area SD</v>
      </c>
      <c r="B203" s="10" t="str">
        <f>'10'!B203</f>
        <v>Mercer</v>
      </c>
      <c r="C203" s="97">
        <f>'10'!C203</f>
        <v>140</v>
      </c>
      <c r="D203" s="97">
        <f>'10'!D203</f>
        <v>95</v>
      </c>
      <c r="E203" s="97">
        <f>'10'!E203</f>
        <v>235</v>
      </c>
      <c r="F203" s="136">
        <v>1</v>
      </c>
      <c r="G203" s="136">
        <v>0</v>
      </c>
      <c r="H203" s="136">
        <v>0</v>
      </c>
      <c r="I203" s="136">
        <v>0</v>
      </c>
      <c r="J203" s="136">
        <v>0</v>
      </c>
      <c r="K203" s="64">
        <f t="shared" si="29"/>
        <v>1</v>
      </c>
      <c r="L203" s="78">
        <f t="shared" si="30"/>
        <v>0</v>
      </c>
      <c r="M203" s="78">
        <f t="shared" si="31"/>
        <v>1</v>
      </c>
      <c r="N203" s="79">
        <f t="shared" si="32"/>
        <v>1</v>
      </c>
      <c r="O203" s="137">
        <v>1.5127388535031847</v>
      </c>
      <c r="P203" s="137">
        <v>2.0063694267515926</v>
      </c>
      <c r="Q203" s="137">
        <v>1.4808917197452229</v>
      </c>
      <c r="R203" s="129">
        <v>0</v>
      </c>
      <c r="S203" s="135">
        <v>0</v>
      </c>
      <c r="T203" s="159">
        <v>0</v>
      </c>
      <c r="U203" s="23">
        <f t="shared" si="33"/>
        <v>1</v>
      </c>
      <c r="V203" s="23">
        <f t="shared" si="34"/>
        <v>1.4974928852147988E-2</v>
      </c>
      <c r="W203" s="129">
        <v>0</v>
      </c>
      <c r="X203" s="23">
        <f t="shared" si="27"/>
        <v>0</v>
      </c>
      <c r="Y203" s="138">
        <v>0</v>
      </c>
      <c r="Z203" s="79">
        <f t="shared" si="28"/>
        <v>0</v>
      </c>
    </row>
    <row r="204" spans="1:26" x14ac:dyDescent="0.25">
      <c r="A204" s="9" t="str">
        <f>'10'!A204</f>
        <v>Jeannette City SD</v>
      </c>
      <c r="B204" s="10" t="str">
        <f>'10'!B204</f>
        <v>Westmoreland</v>
      </c>
      <c r="C204" s="97">
        <f>'10'!C204</f>
        <v>285</v>
      </c>
      <c r="D204" s="97">
        <f>'10'!D204</f>
        <v>138</v>
      </c>
      <c r="E204" s="97">
        <f>'10'!E204</f>
        <v>423</v>
      </c>
      <c r="F204" s="136">
        <v>0</v>
      </c>
      <c r="G204" s="136">
        <v>0</v>
      </c>
      <c r="H204" s="136">
        <v>0</v>
      </c>
      <c r="I204" s="136">
        <v>2</v>
      </c>
      <c r="J204" s="136">
        <v>0</v>
      </c>
      <c r="K204" s="64">
        <f t="shared" si="29"/>
        <v>2</v>
      </c>
      <c r="L204" s="78">
        <f t="shared" si="30"/>
        <v>2</v>
      </c>
      <c r="M204" s="78">
        <f t="shared" si="31"/>
        <v>2</v>
      </c>
      <c r="N204" s="79">
        <f t="shared" si="32"/>
        <v>1</v>
      </c>
      <c r="O204" s="137">
        <v>30.482162162162162</v>
      </c>
      <c r="P204" s="137">
        <v>36.670270270270272</v>
      </c>
      <c r="Q204" s="137">
        <v>38.847567567567566</v>
      </c>
      <c r="R204" s="129">
        <v>0</v>
      </c>
      <c r="S204" s="135">
        <v>106</v>
      </c>
      <c r="T204" s="159">
        <v>106</v>
      </c>
      <c r="U204" s="23">
        <f t="shared" si="33"/>
        <v>1</v>
      </c>
      <c r="V204" s="23">
        <f t="shared" si="34"/>
        <v>0.15875279534854003</v>
      </c>
      <c r="W204" s="129">
        <v>67.152432432432434</v>
      </c>
      <c r="X204" s="23">
        <f t="shared" si="27"/>
        <v>0.15875279534854003</v>
      </c>
      <c r="Y204" s="138">
        <v>67.152432432432434</v>
      </c>
      <c r="Z204" s="79">
        <f t="shared" si="28"/>
        <v>0.15875279534854003</v>
      </c>
    </row>
    <row r="205" spans="1:26" x14ac:dyDescent="0.25">
      <c r="A205" s="9" t="str">
        <f>'10'!A205</f>
        <v>Jefferson-Morgan SD</v>
      </c>
      <c r="B205" s="10" t="str">
        <f>'10'!B205</f>
        <v>Greene</v>
      </c>
      <c r="C205" s="97">
        <f>'10'!C205</f>
        <v>122</v>
      </c>
      <c r="D205" s="97">
        <f>'10'!D205</f>
        <v>133</v>
      </c>
      <c r="E205" s="97">
        <f>'10'!E205</f>
        <v>255</v>
      </c>
      <c r="F205" s="136">
        <v>0</v>
      </c>
      <c r="G205" s="136">
        <v>0</v>
      </c>
      <c r="H205" s="136">
        <v>0</v>
      </c>
      <c r="I205" s="136">
        <v>0</v>
      </c>
      <c r="J205" s="136">
        <v>1</v>
      </c>
      <c r="K205" s="64">
        <f t="shared" si="29"/>
        <v>0</v>
      </c>
      <c r="L205" s="78">
        <f t="shared" si="30"/>
        <v>0</v>
      </c>
      <c r="M205" s="78">
        <f t="shared" si="31"/>
        <v>1</v>
      </c>
      <c r="N205" s="79">
        <f t="shared" si="32"/>
        <v>0</v>
      </c>
      <c r="O205" s="137">
        <v>0</v>
      </c>
      <c r="P205" s="137">
        <v>0</v>
      </c>
      <c r="Q205" s="137">
        <v>0</v>
      </c>
      <c r="R205" s="129">
        <v>3.4328358208955221</v>
      </c>
      <c r="S205" s="135">
        <v>0</v>
      </c>
      <c r="T205" s="159">
        <v>0</v>
      </c>
      <c r="U205" s="23">
        <f t="shared" si="33"/>
        <v>0</v>
      </c>
      <c r="V205" s="23">
        <f t="shared" si="34"/>
        <v>0</v>
      </c>
      <c r="W205" s="129">
        <v>0</v>
      </c>
      <c r="X205" s="23">
        <f t="shared" si="27"/>
        <v>0</v>
      </c>
      <c r="Y205" s="138">
        <v>0</v>
      </c>
      <c r="Z205" s="79">
        <f t="shared" si="28"/>
        <v>0</v>
      </c>
    </row>
    <row r="206" spans="1:26" x14ac:dyDescent="0.25">
      <c r="A206" s="9" t="str">
        <f>'10'!A206</f>
        <v>Jenkintown SD</v>
      </c>
      <c r="B206" s="10" t="str">
        <f>'10'!B206</f>
        <v>Montgomery</v>
      </c>
      <c r="C206" s="97">
        <f>'10'!C206</f>
        <v>137</v>
      </c>
      <c r="D206" s="97">
        <f>'10'!D206</f>
        <v>94</v>
      </c>
      <c r="E206" s="97">
        <f>'10'!E206</f>
        <v>231</v>
      </c>
      <c r="F206" s="136">
        <v>0</v>
      </c>
      <c r="G206" s="136">
        <v>0</v>
      </c>
      <c r="H206" s="136">
        <v>0</v>
      </c>
      <c r="I206" s="136">
        <v>1</v>
      </c>
      <c r="J206" s="136">
        <v>0</v>
      </c>
      <c r="K206" s="64">
        <f t="shared" si="29"/>
        <v>1</v>
      </c>
      <c r="L206" s="78">
        <f t="shared" si="30"/>
        <v>1</v>
      </c>
      <c r="M206" s="78">
        <f t="shared" si="31"/>
        <v>1</v>
      </c>
      <c r="N206" s="79">
        <f t="shared" si="32"/>
        <v>1</v>
      </c>
      <c r="O206" s="137">
        <v>13.741879350348027</v>
      </c>
      <c r="P206" s="137">
        <v>18.506960556844547</v>
      </c>
      <c r="Q206" s="137">
        <v>20.751160092807424</v>
      </c>
      <c r="R206" s="129">
        <v>0</v>
      </c>
      <c r="S206" s="135">
        <v>53</v>
      </c>
      <c r="T206" s="159">
        <v>53</v>
      </c>
      <c r="U206" s="23">
        <f t="shared" si="33"/>
        <v>1</v>
      </c>
      <c r="V206" s="23">
        <f t="shared" si="34"/>
        <v>0.13960536756360423</v>
      </c>
      <c r="W206" s="129">
        <v>32.248839907192576</v>
      </c>
      <c r="X206" s="23">
        <f t="shared" si="27"/>
        <v>0.13960536756360423</v>
      </c>
      <c r="Y206" s="138">
        <v>32.248839907192576</v>
      </c>
      <c r="Z206" s="79">
        <f t="shared" si="28"/>
        <v>0.13960536756360423</v>
      </c>
    </row>
    <row r="207" spans="1:26" x14ac:dyDescent="0.25">
      <c r="A207" s="9" t="str">
        <f>'10'!A207</f>
        <v>Jersey Shore Area SD</v>
      </c>
      <c r="B207" s="10" t="str">
        <f>'10'!B207</f>
        <v>Lycoming</v>
      </c>
      <c r="C207" s="97">
        <f>'10'!C207</f>
        <v>600</v>
      </c>
      <c r="D207" s="97">
        <f>'10'!D207</f>
        <v>407</v>
      </c>
      <c r="E207" s="97">
        <f>'10'!E207</f>
        <v>1007</v>
      </c>
      <c r="F207" s="136">
        <v>3</v>
      </c>
      <c r="G207" s="136">
        <v>2</v>
      </c>
      <c r="H207" s="136">
        <v>2</v>
      </c>
      <c r="I207" s="136">
        <v>2</v>
      </c>
      <c r="J207" s="136">
        <v>2</v>
      </c>
      <c r="K207" s="64">
        <f t="shared" si="29"/>
        <v>9</v>
      </c>
      <c r="L207" s="78">
        <f t="shared" si="30"/>
        <v>4</v>
      </c>
      <c r="M207" s="78">
        <f t="shared" si="31"/>
        <v>11</v>
      </c>
      <c r="N207" s="79">
        <f t="shared" si="32"/>
        <v>0.81818181818181823</v>
      </c>
      <c r="O207" s="137">
        <v>116.51691474966171</v>
      </c>
      <c r="P207" s="137">
        <v>129.92151556156969</v>
      </c>
      <c r="Q207" s="137">
        <v>134.5615696887686</v>
      </c>
      <c r="R207" s="129">
        <v>10.349120433017593</v>
      </c>
      <c r="S207" s="135">
        <v>318</v>
      </c>
      <c r="T207" s="159">
        <v>212</v>
      </c>
      <c r="U207" s="23">
        <f t="shared" si="33"/>
        <v>0.95969773299748096</v>
      </c>
      <c r="V207" s="23">
        <f t="shared" si="34"/>
        <v>0.244725352841342</v>
      </c>
      <c r="W207" s="129">
        <v>205.68876860622464</v>
      </c>
      <c r="X207" s="23">
        <f t="shared" si="27"/>
        <v>0.20425895591482091</v>
      </c>
      <c r="Y207" s="138">
        <v>137.1258457374831</v>
      </c>
      <c r="Z207" s="79">
        <f t="shared" si="28"/>
        <v>0.13617263727654727</v>
      </c>
    </row>
    <row r="208" spans="1:26" x14ac:dyDescent="0.25">
      <c r="A208" s="9" t="str">
        <f>'10'!A208</f>
        <v>Jim Thorpe Area SD</v>
      </c>
      <c r="B208" s="10" t="str">
        <f>'10'!B208</f>
        <v>Carbon</v>
      </c>
      <c r="C208" s="97">
        <f>'10'!C208</f>
        <v>374</v>
      </c>
      <c r="D208" s="97">
        <f>'10'!D208</f>
        <v>280</v>
      </c>
      <c r="E208" s="97">
        <f>'10'!E208</f>
        <v>654</v>
      </c>
      <c r="F208" s="136">
        <v>3</v>
      </c>
      <c r="G208" s="136">
        <v>0</v>
      </c>
      <c r="H208" s="136">
        <v>0</v>
      </c>
      <c r="I208" s="136">
        <v>0</v>
      </c>
      <c r="J208" s="136">
        <v>2</v>
      </c>
      <c r="K208" s="64">
        <f t="shared" si="29"/>
        <v>3</v>
      </c>
      <c r="L208" s="78">
        <f t="shared" si="30"/>
        <v>0</v>
      </c>
      <c r="M208" s="78">
        <f t="shared" si="31"/>
        <v>5</v>
      </c>
      <c r="N208" s="79">
        <f t="shared" si="32"/>
        <v>0.6</v>
      </c>
      <c r="O208" s="137">
        <v>43.20652173913043</v>
      </c>
      <c r="P208" s="137">
        <v>39.75</v>
      </c>
      <c r="Q208" s="137">
        <v>76.043478260869563</v>
      </c>
      <c r="R208" s="129">
        <v>55.304347826086953</v>
      </c>
      <c r="S208" s="135">
        <v>0</v>
      </c>
      <c r="T208" s="159">
        <v>0</v>
      </c>
      <c r="U208" s="23">
        <f t="shared" si="33"/>
        <v>0.60000000000000009</v>
      </c>
      <c r="V208" s="23">
        <f t="shared" si="34"/>
        <v>0.1268448344635022</v>
      </c>
      <c r="W208" s="129">
        <v>0</v>
      </c>
      <c r="X208" s="23">
        <f t="shared" si="27"/>
        <v>0</v>
      </c>
      <c r="Y208" s="138">
        <v>0</v>
      </c>
      <c r="Z208" s="79">
        <f t="shared" si="28"/>
        <v>0</v>
      </c>
    </row>
    <row r="209" spans="1:26" x14ac:dyDescent="0.25">
      <c r="A209" s="9" t="str">
        <f>'10'!A209</f>
        <v>Johnsonburg Area SD</v>
      </c>
      <c r="B209" s="10" t="str">
        <f>'10'!B209</f>
        <v>Elk</v>
      </c>
      <c r="C209" s="97">
        <f>'10'!C209</f>
        <v>82</v>
      </c>
      <c r="D209" s="97">
        <f>'10'!D209</f>
        <v>91</v>
      </c>
      <c r="E209" s="97">
        <f>'10'!E209</f>
        <v>173</v>
      </c>
      <c r="F209" s="136">
        <v>0</v>
      </c>
      <c r="G209" s="136">
        <v>0</v>
      </c>
      <c r="H209" s="136">
        <v>0</v>
      </c>
      <c r="I209" s="136">
        <v>0</v>
      </c>
      <c r="J209" s="136">
        <v>2</v>
      </c>
      <c r="K209" s="64">
        <f t="shared" si="29"/>
        <v>0</v>
      </c>
      <c r="L209" s="78">
        <f t="shared" si="30"/>
        <v>0</v>
      </c>
      <c r="M209" s="78">
        <f t="shared" si="31"/>
        <v>2</v>
      </c>
      <c r="N209" s="79">
        <f t="shared" si="32"/>
        <v>0</v>
      </c>
      <c r="O209" s="137">
        <v>0</v>
      </c>
      <c r="P209" s="137">
        <v>0</v>
      </c>
      <c r="Q209" s="137">
        <v>0</v>
      </c>
      <c r="R209" s="129">
        <v>7.8048780487804885</v>
      </c>
      <c r="S209" s="135">
        <v>0</v>
      </c>
      <c r="T209" s="159">
        <v>0</v>
      </c>
      <c r="U209" s="23">
        <f t="shared" si="33"/>
        <v>0</v>
      </c>
      <c r="V209" s="23">
        <f t="shared" si="34"/>
        <v>0</v>
      </c>
      <c r="W209" s="129">
        <v>0</v>
      </c>
      <c r="X209" s="23">
        <f t="shared" si="27"/>
        <v>0</v>
      </c>
      <c r="Y209" s="138">
        <v>0</v>
      </c>
      <c r="Z209" s="79">
        <f t="shared" si="28"/>
        <v>0</v>
      </c>
    </row>
    <row r="210" spans="1:26" x14ac:dyDescent="0.25">
      <c r="A210" s="9" t="str">
        <f>'10'!A210</f>
        <v>Juniata County SD</v>
      </c>
      <c r="B210" s="10" t="str">
        <f>'10'!B210</f>
        <v>Juniata</v>
      </c>
      <c r="C210" s="97">
        <f>'10'!C210</f>
        <v>855</v>
      </c>
      <c r="D210" s="97">
        <f>'10'!D210</f>
        <v>494</v>
      </c>
      <c r="E210" s="97">
        <f>'10'!E210</f>
        <v>1349</v>
      </c>
      <c r="F210" s="136">
        <v>1</v>
      </c>
      <c r="G210" s="136">
        <v>1</v>
      </c>
      <c r="H210" s="136">
        <v>1</v>
      </c>
      <c r="I210" s="136">
        <v>0</v>
      </c>
      <c r="J210" s="136">
        <v>3</v>
      </c>
      <c r="K210" s="64">
        <f t="shared" si="29"/>
        <v>3</v>
      </c>
      <c r="L210" s="78">
        <f t="shared" si="30"/>
        <v>1</v>
      </c>
      <c r="M210" s="78">
        <f t="shared" si="31"/>
        <v>6</v>
      </c>
      <c r="N210" s="79">
        <f t="shared" si="32"/>
        <v>0.5</v>
      </c>
      <c r="O210" s="137">
        <v>31.2</v>
      </c>
      <c r="P210" s="137">
        <v>54.6</v>
      </c>
      <c r="Q210" s="137">
        <v>31.2</v>
      </c>
      <c r="R210" s="129">
        <v>15.4</v>
      </c>
      <c r="S210" s="135">
        <v>106</v>
      </c>
      <c r="T210" s="159">
        <v>53</v>
      </c>
      <c r="U210" s="23">
        <f t="shared" si="33"/>
        <v>0.84782608695652173</v>
      </c>
      <c r="V210" s="23">
        <f t="shared" si="34"/>
        <v>6.360266864343958E-2</v>
      </c>
      <c r="W210" s="129">
        <v>77.733333333333334</v>
      </c>
      <c r="X210" s="23">
        <f t="shared" si="27"/>
        <v>5.7622930565851251E-2</v>
      </c>
      <c r="Y210" s="138">
        <v>38.866666666666667</v>
      </c>
      <c r="Z210" s="79">
        <f t="shared" si="28"/>
        <v>2.8811465282925625E-2</v>
      </c>
    </row>
    <row r="211" spans="1:26" x14ac:dyDescent="0.25">
      <c r="A211" s="9" t="str">
        <f>'10'!A211</f>
        <v>Juniata Valley SD</v>
      </c>
      <c r="B211" s="10" t="str">
        <f>'10'!B211</f>
        <v>Huntingdon</v>
      </c>
      <c r="C211" s="97">
        <f>'10'!C211</f>
        <v>117</v>
      </c>
      <c r="D211" s="97">
        <f>'10'!D211</f>
        <v>107</v>
      </c>
      <c r="E211" s="97">
        <f>'10'!E211</f>
        <v>224</v>
      </c>
      <c r="F211" s="136">
        <v>0</v>
      </c>
      <c r="G211" s="136">
        <v>1</v>
      </c>
      <c r="H211" s="136">
        <v>0</v>
      </c>
      <c r="I211" s="136">
        <v>0</v>
      </c>
      <c r="J211" s="136">
        <v>1</v>
      </c>
      <c r="K211" s="64">
        <f t="shared" si="29"/>
        <v>1</v>
      </c>
      <c r="L211" s="78">
        <f t="shared" si="30"/>
        <v>0</v>
      </c>
      <c r="M211" s="78">
        <f t="shared" si="31"/>
        <v>2</v>
      </c>
      <c r="N211" s="79">
        <f t="shared" si="32"/>
        <v>0.5</v>
      </c>
      <c r="O211" s="137">
        <v>10.381443298969073</v>
      </c>
      <c r="P211" s="137">
        <v>21.309278350515466</v>
      </c>
      <c r="Q211" s="137">
        <v>21.309278350515466</v>
      </c>
      <c r="R211" s="129">
        <v>2.9896907216494846</v>
      </c>
      <c r="S211" s="135">
        <v>53</v>
      </c>
      <c r="T211" s="159">
        <v>0</v>
      </c>
      <c r="U211" s="23">
        <f t="shared" si="33"/>
        <v>0.9137931034482758</v>
      </c>
      <c r="V211" s="23">
        <f t="shared" si="34"/>
        <v>0.14147643593519882</v>
      </c>
      <c r="W211" s="129">
        <v>31.690721649484534</v>
      </c>
      <c r="X211" s="23">
        <f t="shared" si="27"/>
        <v>0.14147643593519882</v>
      </c>
      <c r="Y211" s="138">
        <v>0</v>
      </c>
      <c r="Z211" s="79">
        <f t="shared" si="28"/>
        <v>0</v>
      </c>
    </row>
    <row r="212" spans="1:26" x14ac:dyDescent="0.25">
      <c r="A212" s="9" t="str">
        <f>'10'!A212</f>
        <v>Kane Area SD</v>
      </c>
      <c r="B212" s="10" t="str">
        <f>'10'!B212</f>
        <v>McKean</v>
      </c>
      <c r="C212" s="97">
        <f>'10'!C212</f>
        <v>214</v>
      </c>
      <c r="D212" s="97">
        <f>'10'!D212</f>
        <v>122</v>
      </c>
      <c r="E212" s="97">
        <f>'10'!E212</f>
        <v>336</v>
      </c>
      <c r="F212" s="136">
        <v>0</v>
      </c>
      <c r="G212" s="136">
        <v>2</v>
      </c>
      <c r="H212" s="136">
        <v>0</v>
      </c>
      <c r="I212" s="136">
        <v>0</v>
      </c>
      <c r="J212" s="136">
        <v>0</v>
      </c>
      <c r="K212" s="64">
        <f t="shared" si="29"/>
        <v>2</v>
      </c>
      <c r="L212" s="78">
        <f t="shared" si="30"/>
        <v>0</v>
      </c>
      <c r="M212" s="78">
        <f t="shared" si="31"/>
        <v>2</v>
      </c>
      <c r="N212" s="79">
        <f t="shared" si="32"/>
        <v>1</v>
      </c>
      <c r="O212" s="137">
        <v>36.085106382978722</v>
      </c>
      <c r="P212" s="137">
        <v>31.574468085106382</v>
      </c>
      <c r="Q212" s="137">
        <v>38.340425531914896</v>
      </c>
      <c r="R212" s="129">
        <v>0</v>
      </c>
      <c r="S212" s="135">
        <v>106</v>
      </c>
      <c r="T212" s="159">
        <v>0</v>
      </c>
      <c r="U212" s="23">
        <f t="shared" si="33"/>
        <v>1</v>
      </c>
      <c r="V212" s="23">
        <f t="shared" si="34"/>
        <v>0.20136778115501522</v>
      </c>
      <c r="W212" s="129">
        <v>67.659574468085111</v>
      </c>
      <c r="X212" s="23">
        <f t="shared" si="27"/>
        <v>0.20136778115501522</v>
      </c>
      <c r="Y212" s="138">
        <v>0</v>
      </c>
      <c r="Z212" s="79">
        <f t="shared" si="28"/>
        <v>0</v>
      </c>
    </row>
    <row r="213" spans="1:26" x14ac:dyDescent="0.25">
      <c r="A213" s="9" t="str">
        <f>'10'!A213</f>
        <v>Karns City Area SD</v>
      </c>
      <c r="B213" s="10" t="str">
        <f>'10'!B213</f>
        <v>Butler</v>
      </c>
      <c r="C213" s="97">
        <f>'10'!C213</f>
        <v>306</v>
      </c>
      <c r="D213" s="97">
        <f>'10'!D213</f>
        <v>232</v>
      </c>
      <c r="E213" s="97">
        <f>'10'!E213</f>
        <v>538</v>
      </c>
      <c r="F213" s="136">
        <v>0</v>
      </c>
      <c r="G213" s="136">
        <v>0</v>
      </c>
      <c r="H213" s="136">
        <v>0</v>
      </c>
      <c r="I213" s="136">
        <v>0</v>
      </c>
      <c r="J213" s="136">
        <v>0</v>
      </c>
      <c r="K213" s="64">
        <f t="shared" si="29"/>
        <v>0</v>
      </c>
      <c r="L213" s="78">
        <f t="shared" si="30"/>
        <v>0</v>
      </c>
      <c r="M213" s="78">
        <f t="shared" si="31"/>
        <v>0</v>
      </c>
      <c r="N213" s="79"/>
      <c r="O213" s="137">
        <v>0</v>
      </c>
      <c r="P213" s="137">
        <v>0</v>
      </c>
      <c r="Q213" s="137">
        <v>0</v>
      </c>
      <c r="R213" s="129">
        <v>0</v>
      </c>
      <c r="S213" s="135">
        <v>0</v>
      </c>
      <c r="T213" s="159">
        <v>0</v>
      </c>
      <c r="U213" s="23"/>
      <c r="V213" s="23">
        <f t="shared" si="34"/>
        <v>0</v>
      </c>
      <c r="W213" s="129">
        <v>0</v>
      </c>
      <c r="X213" s="23">
        <f t="shared" si="27"/>
        <v>0</v>
      </c>
      <c r="Y213" s="138">
        <v>0</v>
      </c>
      <c r="Z213" s="79">
        <f t="shared" si="28"/>
        <v>0</v>
      </c>
    </row>
    <row r="214" spans="1:26" x14ac:dyDescent="0.25">
      <c r="A214" s="9" t="str">
        <f>'10'!A214</f>
        <v>Kennett Consolidated SD</v>
      </c>
      <c r="B214" s="10" t="str">
        <f>'10'!B214</f>
        <v>Chester</v>
      </c>
      <c r="C214" s="97">
        <f>'10'!C214</f>
        <v>808</v>
      </c>
      <c r="D214" s="97">
        <f>'10'!D214</f>
        <v>657</v>
      </c>
      <c r="E214" s="97">
        <f>'10'!E214</f>
        <v>1465</v>
      </c>
      <c r="F214" s="136">
        <v>5</v>
      </c>
      <c r="G214" s="136">
        <v>0</v>
      </c>
      <c r="H214" s="136">
        <v>1</v>
      </c>
      <c r="I214" s="136">
        <v>3</v>
      </c>
      <c r="J214" s="136">
        <v>4</v>
      </c>
      <c r="K214" s="64">
        <f t="shared" si="29"/>
        <v>9</v>
      </c>
      <c r="L214" s="78">
        <f t="shared" si="30"/>
        <v>4</v>
      </c>
      <c r="M214" s="78">
        <f t="shared" si="31"/>
        <v>13</v>
      </c>
      <c r="N214" s="79">
        <f t="shared" si="32"/>
        <v>0.69230769230769229</v>
      </c>
      <c r="O214" s="137">
        <v>128.21191604603928</v>
      </c>
      <c r="P214" s="137">
        <v>167.61205145565333</v>
      </c>
      <c r="Q214" s="137">
        <v>181.17603249830736</v>
      </c>
      <c r="R214" s="129">
        <v>71.940419769803654</v>
      </c>
      <c r="S214" s="135">
        <v>212</v>
      </c>
      <c r="T214" s="159">
        <v>212</v>
      </c>
      <c r="U214" s="23">
        <f t="shared" si="33"/>
        <v>0.80438448566610454</v>
      </c>
      <c r="V214" s="23">
        <f t="shared" si="34"/>
        <v>0.20192762286804955</v>
      </c>
      <c r="W214" s="129">
        <v>131.47731888964117</v>
      </c>
      <c r="X214" s="23">
        <f t="shared" si="27"/>
        <v>8.9745610163577585E-2</v>
      </c>
      <c r="Y214" s="138">
        <v>131.47731888964117</v>
      </c>
      <c r="Z214" s="79">
        <f t="shared" si="28"/>
        <v>8.9745610163577585E-2</v>
      </c>
    </row>
    <row r="215" spans="1:26" x14ac:dyDescent="0.25">
      <c r="A215" s="9" t="str">
        <f>'10'!A215</f>
        <v>Keystone Central SD</v>
      </c>
      <c r="B215" s="10" t="str">
        <f>'10'!B215</f>
        <v>Clinton</v>
      </c>
      <c r="C215" s="97">
        <f>'10'!C215</f>
        <v>1225</v>
      </c>
      <c r="D215" s="97">
        <f>'10'!D215</f>
        <v>795</v>
      </c>
      <c r="E215" s="97">
        <f>'10'!E215</f>
        <v>2020</v>
      </c>
      <c r="F215" s="136">
        <v>3</v>
      </c>
      <c r="G215" s="136">
        <v>2</v>
      </c>
      <c r="H215" s="136">
        <v>3</v>
      </c>
      <c r="I215" s="136">
        <v>0</v>
      </c>
      <c r="J215" s="136">
        <v>5</v>
      </c>
      <c r="K215" s="64">
        <f t="shared" si="29"/>
        <v>8</v>
      </c>
      <c r="L215" s="78">
        <f t="shared" si="30"/>
        <v>3</v>
      </c>
      <c r="M215" s="78">
        <f t="shared" si="31"/>
        <v>13</v>
      </c>
      <c r="N215" s="79">
        <f t="shared" si="32"/>
        <v>0.61538461538461542</v>
      </c>
      <c r="O215" s="137">
        <v>73.806451612903217</v>
      </c>
      <c r="P215" s="137">
        <v>95.333333333333329</v>
      </c>
      <c r="Q215" s="137">
        <v>116.86021505376345</v>
      </c>
      <c r="R215" s="129">
        <v>43.172043010752688</v>
      </c>
      <c r="S215" s="135">
        <v>217</v>
      </c>
      <c r="T215" s="159">
        <v>111</v>
      </c>
      <c r="U215" s="23">
        <f t="shared" si="33"/>
        <v>0.79665738161559885</v>
      </c>
      <c r="V215" s="23">
        <f t="shared" si="34"/>
        <v>8.373256680506759E-2</v>
      </c>
      <c r="W215" s="129">
        <v>128.33333333333331</v>
      </c>
      <c r="X215" s="23">
        <f t="shared" si="27"/>
        <v>6.3531353135313523E-2</v>
      </c>
      <c r="Y215" s="138">
        <v>65.645161290322577</v>
      </c>
      <c r="Z215" s="79">
        <f t="shared" si="28"/>
        <v>3.2497604599169595E-2</v>
      </c>
    </row>
    <row r="216" spans="1:26" x14ac:dyDescent="0.25">
      <c r="A216" s="9" t="str">
        <f>'10'!A216</f>
        <v>Keystone Oaks SD</v>
      </c>
      <c r="B216" s="10" t="str">
        <f>'10'!B216</f>
        <v>Allegheny</v>
      </c>
      <c r="C216" s="97">
        <f>'10'!C216</f>
        <v>760</v>
      </c>
      <c r="D216" s="97">
        <f>'10'!D216</f>
        <v>345</v>
      </c>
      <c r="E216" s="97">
        <f>'10'!E216</f>
        <v>1105</v>
      </c>
      <c r="F216" s="136">
        <v>0</v>
      </c>
      <c r="G216" s="136">
        <v>1</v>
      </c>
      <c r="H216" s="136">
        <v>1</v>
      </c>
      <c r="I216" s="136">
        <v>1</v>
      </c>
      <c r="J216" s="136">
        <v>3</v>
      </c>
      <c r="K216" s="64">
        <f t="shared" si="29"/>
        <v>3</v>
      </c>
      <c r="L216" s="78">
        <f t="shared" si="30"/>
        <v>2</v>
      </c>
      <c r="M216" s="78">
        <f t="shared" si="31"/>
        <v>6</v>
      </c>
      <c r="N216" s="79">
        <f t="shared" si="32"/>
        <v>0.5</v>
      </c>
      <c r="O216" s="137">
        <v>47.921936929174564</v>
      </c>
      <c r="P216" s="137">
        <v>56.004825090470447</v>
      </c>
      <c r="Q216" s="137">
        <v>55.073237980354989</v>
      </c>
      <c r="R216" s="129">
        <v>103.92676201964501</v>
      </c>
      <c r="S216" s="135">
        <v>159</v>
      </c>
      <c r="T216" s="159">
        <v>106</v>
      </c>
      <c r="U216" s="23">
        <f t="shared" si="33"/>
        <v>0.5</v>
      </c>
      <c r="V216" s="23">
        <f t="shared" si="34"/>
        <v>9.4051368343570141E-2</v>
      </c>
      <c r="W216" s="129">
        <v>103.92676201964501</v>
      </c>
      <c r="X216" s="23">
        <f t="shared" si="27"/>
        <v>9.4051368343570141E-2</v>
      </c>
      <c r="Y216" s="138">
        <v>69.284508013096669</v>
      </c>
      <c r="Z216" s="79">
        <f t="shared" si="28"/>
        <v>6.2700912229046765E-2</v>
      </c>
    </row>
    <row r="217" spans="1:26" x14ac:dyDescent="0.25">
      <c r="A217" s="9" t="str">
        <f>'10'!A217</f>
        <v>Keystone SD</v>
      </c>
      <c r="B217" s="10" t="str">
        <f>'10'!B217</f>
        <v>Clarion</v>
      </c>
      <c r="C217" s="97">
        <f>'10'!C217</f>
        <v>278</v>
      </c>
      <c r="D217" s="97">
        <f>'10'!D217</f>
        <v>195</v>
      </c>
      <c r="E217" s="97">
        <f>'10'!E217</f>
        <v>473</v>
      </c>
      <c r="F217" s="136">
        <v>2</v>
      </c>
      <c r="G217" s="136">
        <v>0</v>
      </c>
      <c r="H217" s="136">
        <v>1</v>
      </c>
      <c r="I217" s="136">
        <v>0</v>
      </c>
      <c r="J217" s="136">
        <v>3</v>
      </c>
      <c r="K217" s="64">
        <f t="shared" si="29"/>
        <v>3</v>
      </c>
      <c r="L217" s="78">
        <f t="shared" si="30"/>
        <v>1</v>
      </c>
      <c r="M217" s="78">
        <f t="shared" si="31"/>
        <v>6</v>
      </c>
      <c r="N217" s="79">
        <f t="shared" si="32"/>
        <v>0.5</v>
      </c>
      <c r="O217" s="137">
        <v>42.523255813953483</v>
      </c>
      <c r="P217" s="137">
        <v>66.558139534883722</v>
      </c>
      <c r="Q217" s="137">
        <v>49.918604651162788</v>
      </c>
      <c r="R217" s="129">
        <v>14.406976744186046</v>
      </c>
      <c r="S217" s="135">
        <v>53</v>
      </c>
      <c r="T217" s="159">
        <v>53</v>
      </c>
      <c r="U217" s="23">
        <f t="shared" si="33"/>
        <v>0.8833333333333333</v>
      </c>
      <c r="V217" s="23">
        <f t="shared" si="34"/>
        <v>0.23061605781995181</v>
      </c>
      <c r="W217" s="129">
        <v>36.360465116279073</v>
      </c>
      <c r="X217" s="23">
        <f t="shared" si="27"/>
        <v>7.6872019273317285E-2</v>
      </c>
      <c r="Y217" s="138">
        <v>36.360465116279073</v>
      </c>
      <c r="Z217" s="79">
        <f t="shared" si="28"/>
        <v>7.6872019273317285E-2</v>
      </c>
    </row>
    <row r="218" spans="1:26" x14ac:dyDescent="0.25">
      <c r="A218" s="9" t="str">
        <f>'10'!A218</f>
        <v>Kiski Area SD</v>
      </c>
      <c r="B218" s="10" t="str">
        <f>'10'!B218</f>
        <v>Westmoreland</v>
      </c>
      <c r="C218" s="97">
        <f>'10'!C218</f>
        <v>975</v>
      </c>
      <c r="D218" s="97">
        <f>'10'!D218</f>
        <v>654</v>
      </c>
      <c r="E218" s="97">
        <f>'10'!E218</f>
        <v>1629</v>
      </c>
      <c r="F218" s="136">
        <v>1</v>
      </c>
      <c r="G218" s="136">
        <v>4</v>
      </c>
      <c r="H218" s="136">
        <v>0</v>
      </c>
      <c r="I218" s="136">
        <v>0</v>
      </c>
      <c r="J218" s="136">
        <v>2</v>
      </c>
      <c r="K218" s="64">
        <f t="shared" si="29"/>
        <v>5</v>
      </c>
      <c r="L218" s="78">
        <f t="shared" si="30"/>
        <v>0</v>
      </c>
      <c r="M218" s="78">
        <f t="shared" si="31"/>
        <v>7</v>
      </c>
      <c r="N218" s="79">
        <f t="shared" si="32"/>
        <v>0.7142857142857143</v>
      </c>
      <c r="O218" s="137">
        <v>76.205405405405401</v>
      </c>
      <c r="P218" s="137">
        <v>91.675675675675677</v>
      </c>
      <c r="Q218" s="137">
        <v>97.118918918918908</v>
      </c>
      <c r="R218" s="129">
        <v>40.544864864864863</v>
      </c>
      <c r="S218" s="135">
        <v>212</v>
      </c>
      <c r="T218" s="159">
        <v>0</v>
      </c>
      <c r="U218" s="23">
        <f t="shared" si="33"/>
        <v>0.80547112462006076</v>
      </c>
      <c r="V218" s="23">
        <f t="shared" si="34"/>
        <v>0.10305775388648317</v>
      </c>
      <c r="W218" s="129">
        <v>134.30486486486487</v>
      </c>
      <c r="X218" s="23">
        <f t="shared" si="27"/>
        <v>8.244620310918653E-2</v>
      </c>
      <c r="Y218" s="138">
        <v>0</v>
      </c>
      <c r="Z218" s="79">
        <f t="shared" si="28"/>
        <v>0</v>
      </c>
    </row>
    <row r="219" spans="1:26" x14ac:dyDescent="0.25">
      <c r="A219" s="9" t="str">
        <f>'10'!A219</f>
        <v>Kutztown Area SD</v>
      </c>
      <c r="B219" s="10" t="str">
        <f>'10'!B219</f>
        <v>Berks</v>
      </c>
      <c r="C219" s="97">
        <f>'10'!C219</f>
        <v>273</v>
      </c>
      <c r="D219" s="97">
        <f>'10'!D219</f>
        <v>300</v>
      </c>
      <c r="E219" s="97">
        <f>'10'!E219</f>
        <v>573</v>
      </c>
      <c r="F219" s="136">
        <v>0</v>
      </c>
      <c r="G219" s="136">
        <v>0</v>
      </c>
      <c r="H219" s="136">
        <v>0</v>
      </c>
      <c r="I219" s="136">
        <v>0</v>
      </c>
      <c r="J219" s="136">
        <v>3</v>
      </c>
      <c r="K219" s="64">
        <f t="shared" si="29"/>
        <v>0</v>
      </c>
      <c r="L219" s="78">
        <f t="shared" si="30"/>
        <v>0</v>
      </c>
      <c r="M219" s="78">
        <f t="shared" si="31"/>
        <v>3</v>
      </c>
      <c r="N219" s="79">
        <f t="shared" si="32"/>
        <v>0</v>
      </c>
      <c r="O219" s="137">
        <v>0</v>
      </c>
      <c r="P219" s="137">
        <v>0</v>
      </c>
      <c r="Q219" s="137">
        <v>0</v>
      </c>
      <c r="R219" s="129">
        <v>67.295710120782999</v>
      </c>
      <c r="S219" s="135">
        <v>0</v>
      </c>
      <c r="T219" s="159">
        <v>0</v>
      </c>
      <c r="U219" s="23">
        <f t="shared" si="33"/>
        <v>0</v>
      </c>
      <c r="V219" s="23">
        <f t="shared" si="34"/>
        <v>0</v>
      </c>
      <c r="W219" s="129">
        <v>0</v>
      </c>
      <c r="X219" s="23">
        <f t="shared" si="27"/>
        <v>0</v>
      </c>
      <c r="Y219" s="138">
        <v>0</v>
      </c>
      <c r="Z219" s="79">
        <f t="shared" si="28"/>
        <v>0</v>
      </c>
    </row>
    <row r="220" spans="1:26" x14ac:dyDescent="0.25">
      <c r="A220" s="9" t="str">
        <f>'10'!A220</f>
        <v>Lackawanna Trail SD</v>
      </c>
      <c r="B220" s="10" t="str">
        <f>'10'!B220</f>
        <v>Wyoming</v>
      </c>
      <c r="C220" s="97">
        <f>'10'!C220</f>
        <v>259</v>
      </c>
      <c r="D220" s="97">
        <f>'10'!D220</f>
        <v>216</v>
      </c>
      <c r="E220" s="97">
        <f>'10'!E220</f>
        <v>475</v>
      </c>
      <c r="F220" s="136">
        <v>0</v>
      </c>
      <c r="G220" s="136">
        <v>1</v>
      </c>
      <c r="H220" s="136">
        <v>0</v>
      </c>
      <c r="I220" s="136">
        <v>1</v>
      </c>
      <c r="J220" s="136">
        <v>0</v>
      </c>
      <c r="K220" s="64">
        <f t="shared" si="29"/>
        <v>2</v>
      </c>
      <c r="L220" s="78">
        <f t="shared" si="30"/>
        <v>1</v>
      </c>
      <c r="M220" s="78">
        <f t="shared" si="31"/>
        <v>2</v>
      </c>
      <c r="N220" s="79">
        <f t="shared" si="32"/>
        <v>1</v>
      </c>
      <c r="O220" s="137">
        <v>28.708333333333332</v>
      </c>
      <c r="P220" s="137">
        <v>44.166666666666671</v>
      </c>
      <c r="Q220" s="137">
        <v>33.125</v>
      </c>
      <c r="R220" s="129">
        <v>0</v>
      </c>
      <c r="S220" s="135">
        <v>106</v>
      </c>
      <c r="T220" s="159">
        <v>53</v>
      </c>
      <c r="U220" s="23">
        <f t="shared" si="33"/>
        <v>1</v>
      </c>
      <c r="V220" s="23">
        <f t="shared" si="34"/>
        <v>0.15342105263157896</v>
      </c>
      <c r="W220" s="129">
        <v>72.875</v>
      </c>
      <c r="X220" s="23">
        <f t="shared" si="27"/>
        <v>0.15342105263157896</v>
      </c>
      <c r="Y220" s="138">
        <v>36.4375</v>
      </c>
      <c r="Z220" s="79">
        <f t="shared" si="28"/>
        <v>7.6710526315789479E-2</v>
      </c>
    </row>
    <row r="221" spans="1:26" x14ac:dyDescent="0.25">
      <c r="A221" s="9" t="str">
        <f>'10'!A221</f>
        <v>Lakeland SD</v>
      </c>
      <c r="B221" s="10" t="str">
        <f>'10'!B221</f>
        <v>Lackawanna</v>
      </c>
      <c r="C221" s="97">
        <f>'10'!C221</f>
        <v>317</v>
      </c>
      <c r="D221" s="97">
        <f>'10'!D221</f>
        <v>290</v>
      </c>
      <c r="E221" s="97">
        <f>'10'!E221</f>
        <v>607</v>
      </c>
      <c r="F221" s="136">
        <v>1</v>
      </c>
      <c r="G221" s="136">
        <v>3</v>
      </c>
      <c r="H221" s="136">
        <v>0</v>
      </c>
      <c r="I221" s="136">
        <v>0</v>
      </c>
      <c r="J221" s="136">
        <v>2</v>
      </c>
      <c r="K221" s="64">
        <f t="shared" si="29"/>
        <v>4</v>
      </c>
      <c r="L221" s="78">
        <f t="shared" si="30"/>
        <v>0</v>
      </c>
      <c r="M221" s="78">
        <f t="shared" si="31"/>
        <v>6</v>
      </c>
      <c r="N221" s="79">
        <f t="shared" si="32"/>
        <v>0.66666666666666663</v>
      </c>
      <c r="O221" s="137">
        <v>49.172222222222224</v>
      </c>
      <c r="P221" s="137">
        <v>69.636111111111106</v>
      </c>
      <c r="Q221" s="137">
        <v>93.191666666666663</v>
      </c>
      <c r="R221" s="129">
        <v>32.504166666666663</v>
      </c>
      <c r="S221" s="135">
        <v>159</v>
      </c>
      <c r="T221" s="159">
        <v>0</v>
      </c>
      <c r="U221" s="23">
        <f t="shared" si="33"/>
        <v>0.78518518518518521</v>
      </c>
      <c r="V221" s="23">
        <f t="shared" si="34"/>
        <v>0.19573036792970896</v>
      </c>
      <c r="W221" s="129">
        <v>89.106250000000003</v>
      </c>
      <c r="X221" s="23">
        <f t="shared" si="27"/>
        <v>0.14679777594728172</v>
      </c>
      <c r="Y221" s="138">
        <v>0</v>
      </c>
      <c r="Z221" s="79">
        <f t="shared" si="28"/>
        <v>0</v>
      </c>
    </row>
    <row r="222" spans="1:26" x14ac:dyDescent="0.25">
      <c r="A222" s="9" t="str">
        <f>'10'!A222</f>
        <v>Lake-Lehman SD</v>
      </c>
      <c r="B222" s="10" t="str">
        <f>'10'!B222</f>
        <v>Luzerne</v>
      </c>
      <c r="C222" s="97">
        <f>'10'!C222</f>
        <v>301</v>
      </c>
      <c r="D222" s="97">
        <f>'10'!D222</f>
        <v>293</v>
      </c>
      <c r="E222" s="97">
        <f>'10'!E222</f>
        <v>594</v>
      </c>
      <c r="F222" s="136">
        <v>0</v>
      </c>
      <c r="G222" s="136">
        <v>4</v>
      </c>
      <c r="H222" s="136">
        <v>0</v>
      </c>
      <c r="I222" s="136">
        <v>0</v>
      </c>
      <c r="J222" s="136">
        <v>3</v>
      </c>
      <c r="K222" s="64">
        <f t="shared" si="29"/>
        <v>4</v>
      </c>
      <c r="L222" s="78">
        <f t="shared" si="30"/>
        <v>0</v>
      </c>
      <c r="M222" s="78">
        <f t="shared" si="31"/>
        <v>7</v>
      </c>
      <c r="N222" s="79">
        <f t="shared" si="32"/>
        <v>0.5714285714285714</v>
      </c>
      <c r="O222" s="137">
        <v>55.972274732199118</v>
      </c>
      <c r="P222" s="137">
        <v>77.07876496534341</v>
      </c>
      <c r="Q222" s="137">
        <v>78.948960302457465</v>
      </c>
      <c r="R222" s="129">
        <v>99.788279773156901</v>
      </c>
      <c r="S222" s="135">
        <v>212</v>
      </c>
      <c r="T222" s="159">
        <v>0</v>
      </c>
      <c r="U222" s="23">
        <f t="shared" si="33"/>
        <v>0.57142857142857151</v>
      </c>
      <c r="V222" s="23">
        <f t="shared" si="34"/>
        <v>0.22399164932246218</v>
      </c>
      <c r="W222" s="129">
        <v>133.05103969754254</v>
      </c>
      <c r="X222" s="23">
        <f t="shared" si="27"/>
        <v>0.22399164932246218</v>
      </c>
      <c r="Y222" s="138">
        <v>0</v>
      </c>
      <c r="Z222" s="79">
        <f t="shared" si="28"/>
        <v>0</v>
      </c>
    </row>
    <row r="223" spans="1:26" x14ac:dyDescent="0.25">
      <c r="A223" s="9" t="str">
        <f>'10'!A223</f>
        <v>Lakeview SD</v>
      </c>
      <c r="B223" s="10" t="str">
        <f>'10'!B223</f>
        <v>Mercer</v>
      </c>
      <c r="C223" s="97">
        <f>'10'!C223</f>
        <v>256</v>
      </c>
      <c r="D223" s="97">
        <f>'10'!D223</f>
        <v>192</v>
      </c>
      <c r="E223" s="97">
        <f>'10'!E223</f>
        <v>448</v>
      </c>
      <c r="F223" s="136">
        <v>0</v>
      </c>
      <c r="G223" s="136">
        <v>0</v>
      </c>
      <c r="H223" s="136">
        <v>0</v>
      </c>
      <c r="I223" s="136">
        <v>0</v>
      </c>
      <c r="J223" s="136">
        <v>1</v>
      </c>
      <c r="K223" s="64">
        <f t="shared" si="29"/>
        <v>0</v>
      </c>
      <c r="L223" s="78">
        <f t="shared" si="30"/>
        <v>0</v>
      </c>
      <c r="M223" s="78">
        <f t="shared" si="31"/>
        <v>1</v>
      </c>
      <c r="N223" s="79">
        <f t="shared" si="32"/>
        <v>0</v>
      </c>
      <c r="O223" s="137">
        <v>0</v>
      </c>
      <c r="P223" s="137">
        <v>0</v>
      </c>
      <c r="Q223" s="137">
        <v>0</v>
      </c>
      <c r="R223" s="129">
        <v>3.5191082802547773</v>
      </c>
      <c r="S223" s="135">
        <v>0</v>
      </c>
      <c r="T223" s="159">
        <v>0</v>
      </c>
      <c r="U223" s="23">
        <f t="shared" si="33"/>
        <v>0</v>
      </c>
      <c r="V223" s="23">
        <f t="shared" si="34"/>
        <v>0</v>
      </c>
      <c r="W223" s="129">
        <v>0</v>
      </c>
      <c r="X223" s="23">
        <f t="shared" si="27"/>
        <v>0</v>
      </c>
      <c r="Y223" s="138">
        <v>0</v>
      </c>
      <c r="Z223" s="79">
        <f t="shared" si="28"/>
        <v>0</v>
      </c>
    </row>
    <row r="224" spans="1:26" x14ac:dyDescent="0.25">
      <c r="A224" s="9" t="str">
        <f>'10'!A224</f>
        <v>Lampeter-Strasburg SD</v>
      </c>
      <c r="B224" s="10" t="str">
        <f>'10'!B224</f>
        <v>Lancaster</v>
      </c>
      <c r="C224" s="97">
        <f>'10'!C224</f>
        <v>987</v>
      </c>
      <c r="D224" s="97">
        <f>'10'!D224</f>
        <v>509</v>
      </c>
      <c r="E224" s="97">
        <f>'10'!E224</f>
        <v>1496</v>
      </c>
      <c r="F224" s="136">
        <v>0</v>
      </c>
      <c r="G224" s="136">
        <v>1</v>
      </c>
      <c r="H224" s="136">
        <v>0</v>
      </c>
      <c r="I224" s="136">
        <v>1</v>
      </c>
      <c r="J224" s="136">
        <v>5</v>
      </c>
      <c r="K224" s="64">
        <f t="shared" si="29"/>
        <v>2</v>
      </c>
      <c r="L224" s="78">
        <f t="shared" si="30"/>
        <v>1</v>
      </c>
      <c r="M224" s="78">
        <f t="shared" si="31"/>
        <v>7</v>
      </c>
      <c r="N224" s="79">
        <f t="shared" si="32"/>
        <v>0.2857142857142857</v>
      </c>
      <c r="O224" s="137">
        <v>26.599065420560748</v>
      </c>
      <c r="P224" s="137">
        <v>35.069158878504673</v>
      </c>
      <c r="Q224" s="137">
        <v>44.331775700934578</v>
      </c>
      <c r="R224" s="129">
        <v>42.469626168224302</v>
      </c>
      <c r="S224" s="135">
        <v>106</v>
      </c>
      <c r="T224" s="159">
        <v>53</v>
      </c>
      <c r="U224" s="23">
        <f t="shared" si="33"/>
        <v>0.59217877094972071</v>
      </c>
      <c r="V224" s="23">
        <f t="shared" si="34"/>
        <v>4.12220750662202E-2</v>
      </c>
      <c r="W224" s="129">
        <v>61.668224299065422</v>
      </c>
      <c r="X224" s="23">
        <f t="shared" si="27"/>
        <v>4.12220750662202E-2</v>
      </c>
      <c r="Y224" s="138">
        <v>30.834112149532711</v>
      </c>
      <c r="Z224" s="79">
        <f t="shared" si="28"/>
        <v>2.06110375331101E-2</v>
      </c>
    </row>
    <row r="225" spans="1:26" x14ac:dyDescent="0.25">
      <c r="A225" s="9" t="str">
        <f>'10'!A225</f>
        <v>Lancaster SD</v>
      </c>
      <c r="B225" s="10" t="str">
        <f>'10'!B225</f>
        <v>Lancaster</v>
      </c>
      <c r="C225" s="97">
        <f>'10'!C225</f>
        <v>3464</v>
      </c>
      <c r="D225" s="97">
        <f>'10'!D225</f>
        <v>2434</v>
      </c>
      <c r="E225" s="97">
        <f>'10'!E225</f>
        <v>5898</v>
      </c>
      <c r="F225" s="136">
        <v>11</v>
      </c>
      <c r="G225" s="136">
        <v>14</v>
      </c>
      <c r="H225" s="136">
        <v>5</v>
      </c>
      <c r="I225" s="136">
        <v>20</v>
      </c>
      <c r="J225" s="136">
        <v>56</v>
      </c>
      <c r="K225" s="64">
        <f t="shared" si="29"/>
        <v>50</v>
      </c>
      <c r="L225" s="78">
        <f t="shared" si="30"/>
        <v>25</v>
      </c>
      <c r="M225" s="78">
        <f t="shared" si="31"/>
        <v>106</v>
      </c>
      <c r="N225" s="79">
        <f t="shared" si="32"/>
        <v>0.47169811320754718</v>
      </c>
      <c r="O225" s="137">
        <v>436.12429906542059</v>
      </c>
      <c r="P225" s="137">
        <v>575.00186915887855</v>
      </c>
      <c r="Q225" s="137">
        <v>726.87383177570098</v>
      </c>
      <c r="R225" s="129">
        <v>452.62149532710282</v>
      </c>
      <c r="S225" s="135">
        <v>1473</v>
      </c>
      <c r="T225" s="159">
        <v>1235</v>
      </c>
      <c r="U225" s="23">
        <f t="shared" si="33"/>
        <v>0.69077901430842603</v>
      </c>
      <c r="V225" s="23">
        <f t="shared" si="34"/>
        <v>0.17143543035339084</v>
      </c>
      <c r="W225" s="129">
        <v>856.95560747663546</v>
      </c>
      <c r="X225" s="23">
        <f t="shared" si="27"/>
        <v>0.14529596600146413</v>
      </c>
      <c r="Y225" s="138">
        <v>718.49299065420553</v>
      </c>
      <c r="Z225" s="79">
        <f t="shared" si="28"/>
        <v>0.12181976782879035</v>
      </c>
    </row>
    <row r="226" spans="1:26" x14ac:dyDescent="0.25">
      <c r="A226" s="9" t="str">
        <f>'10'!A226</f>
        <v>Laurel Highlands SD</v>
      </c>
      <c r="B226" s="10" t="str">
        <f>'10'!B226</f>
        <v>Fayette</v>
      </c>
      <c r="C226" s="97">
        <f>'10'!C226</f>
        <v>495</v>
      </c>
      <c r="D226" s="97">
        <f>'10'!D226</f>
        <v>419</v>
      </c>
      <c r="E226" s="97">
        <f>'10'!E226</f>
        <v>914</v>
      </c>
      <c r="F226" s="136">
        <v>0</v>
      </c>
      <c r="G226" s="136">
        <v>5</v>
      </c>
      <c r="H226" s="136">
        <v>1</v>
      </c>
      <c r="I226" s="136">
        <v>3</v>
      </c>
      <c r="J226" s="136">
        <v>4</v>
      </c>
      <c r="K226" s="64">
        <f t="shared" si="29"/>
        <v>9</v>
      </c>
      <c r="L226" s="78">
        <f t="shared" si="30"/>
        <v>4</v>
      </c>
      <c r="M226" s="78">
        <f t="shared" si="31"/>
        <v>13</v>
      </c>
      <c r="N226" s="79">
        <f t="shared" si="32"/>
        <v>0.69230769230769229</v>
      </c>
      <c r="O226" s="137">
        <v>97.432304038004759</v>
      </c>
      <c r="P226" s="137">
        <v>116.75771971496437</v>
      </c>
      <c r="Q226" s="137">
        <v>124.80997624703087</v>
      </c>
      <c r="R226" s="129">
        <v>133.94774346793349</v>
      </c>
      <c r="S226" s="135">
        <v>339</v>
      </c>
      <c r="T226" s="159">
        <v>74</v>
      </c>
      <c r="U226" s="23">
        <f t="shared" si="33"/>
        <v>0.61524500907441015</v>
      </c>
      <c r="V226" s="23">
        <f t="shared" si="34"/>
        <v>0.23434357084569926</v>
      </c>
      <c r="W226" s="129">
        <v>214.19002375296913</v>
      </c>
      <c r="X226" s="23">
        <f t="shared" si="27"/>
        <v>0.23434357084569926</v>
      </c>
      <c r="Y226" s="138">
        <v>46.755344418052253</v>
      </c>
      <c r="Z226" s="79">
        <f t="shared" si="28"/>
        <v>5.1154643783426976E-2</v>
      </c>
    </row>
    <row r="227" spans="1:26" x14ac:dyDescent="0.25">
      <c r="A227" s="9" t="str">
        <f>'10'!A227</f>
        <v>Laurel SD</v>
      </c>
      <c r="B227" s="10" t="str">
        <f>'10'!B227</f>
        <v>Lawrence</v>
      </c>
      <c r="C227" s="97">
        <f>'10'!C227</f>
        <v>289</v>
      </c>
      <c r="D227" s="97">
        <f>'10'!D227</f>
        <v>198</v>
      </c>
      <c r="E227" s="97">
        <f>'10'!E227</f>
        <v>487</v>
      </c>
      <c r="F227" s="136">
        <v>0</v>
      </c>
      <c r="G227" s="136">
        <v>0</v>
      </c>
      <c r="H227" s="136">
        <v>0</v>
      </c>
      <c r="I227" s="136">
        <v>0</v>
      </c>
      <c r="J227" s="136">
        <v>0</v>
      </c>
      <c r="K227" s="64">
        <f t="shared" si="29"/>
        <v>0</v>
      </c>
      <c r="L227" s="78">
        <f t="shared" si="30"/>
        <v>0</v>
      </c>
      <c r="M227" s="78">
        <f t="shared" si="31"/>
        <v>0</v>
      </c>
      <c r="N227" s="79"/>
      <c r="O227" s="137">
        <v>0</v>
      </c>
      <c r="P227" s="137">
        <v>0</v>
      </c>
      <c r="Q227" s="137">
        <v>0</v>
      </c>
      <c r="R227" s="129">
        <v>0</v>
      </c>
      <c r="S227" s="135">
        <v>0</v>
      </c>
      <c r="T227" s="159">
        <v>0</v>
      </c>
      <c r="U227" s="23"/>
      <c r="V227" s="23">
        <f t="shared" si="34"/>
        <v>0</v>
      </c>
      <c r="W227" s="129">
        <v>0</v>
      </c>
      <c r="X227" s="23">
        <f t="shared" si="27"/>
        <v>0</v>
      </c>
      <c r="Y227" s="138">
        <v>0</v>
      </c>
      <c r="Z227" s="79">
        <f t="shared" si="28"/>
        <v>0</v>
      </c>
    </row>
    <row r="228" spans="1:26" x14ac:dyDescent="0.25">
      <c r="A228" s="9" t="str">
        <f>'10'!A228</f>
        <v>Lebanon SD</v>
      </c>
      <c r="B228" s="10" t="str">
        <f>'10'!B228</f>
        <v>Lebanon</v>
      </c>
      <c r="C228" s="97">
        <f>'10'!C228</f>
        <v>1224</v>
      </c>
      <c r="D228" s="97">
        <f>'10'!D228</f>
        <v>631</v>
      </c>
      <c r="E228" s="97">
        <f>'10'!E228</f>
        <v>1855</v>
      </c>
      <c r="F228" s="136">
        <v>0</v>
      </c>
      <c r="G228" s="136">
        <v>5</v>
      </c>
      <c r="H228" s="136">
        <v>1</v>
      </c>
      <c r="I228" s="136">
        <v>1</v>
      </c>
      <c r="J228" s="136">
        <v>28</v>
      </c>
      <c r="K228" s="64">
        <f t="shared" si="29"/>
        <v>7</v>
      </c>
      <c r="L228" s="78">
        <f t="shared" si="30"/>
        <v>2</v>
      </c>
      <c r="M228" s="78">
        <f t="shared" si="31"/>
        <v>35</v>
      </c>
      <c r="N228" s="79">
        <f t="shared" si="32"/>
        <v>0.2</v>
      </c>
      <c r="O228" s="137">
        <v>66.955621301775153</v>
      </c>
      <c r="P228" s="137">
        <v>119.64201183431952</v>
      </c>
      <c r="Q228" s="137">
        <v>184.40236686390531</v>
      </c>
      <c r="R228" s="129">
        <v>94.556213017751475</v>
      </c>
      <c r="S228" s="135">
        <v>371</v>
      </c>
      <c r="T228" s="159">
        <v>106</v>
      </c>
      <c r="U228" s="23">
        <f t="shared" si="33"/>
        <v>0.6636851520572451</v>
      </c>
      <c r="V228" s="23">
        <f t="shared" si="34"/>
        <v>0.10059171597633135</v>
      </c>
      <c r="W228" s="129">
        <v>186.59763313609469</v>
      </c>
      <c r="X228" s="23">
        <f t="shared" si="27"/>
        <v>0.10059171597633136</v>
      </c>
      <c r="Y228" s="138">
        <v>53.31360946745562</v>
      </c>
      <c r="Z228" s="79">
        <f t="shared" si="28"/>
        <v>2.8740490278951817E-2</v>
      </c>
    </row>
    <row r="229" spans="1:26" x14ac:dyDescent="0.25">
      <c r="A229" s="9" t="str">
        <f>'10'!A229</f>
        <v>Leechburg Area SD</v>
      </c>
      <c r="B229" s="10" t="str">
        <f>'10'!B229</f>
        <v>Armstrong</v>
      </c>
      <c r="C229" s="97">
        <f>'10'!C229</f>
        <v>147</v>
      </c>
      <c r="D229" s="97">
        <f>'10'!D229</f>
        <v>108</v>
      </c>
      <c r="E229" s="97">
        <f>'10'!E229</f>
        <v>255</v>
      </c>
      <c r="F229" s="136">
        <v>1</v>
      </c>
      <c r="G229" s="136">
        <v>2</v>
      </c>
      <c r="H229" s="136">
        <v>0</v>
      </c>
      <c r="I229" s="136">
        <v>0</v>
      </c>
      <c r="J229" s="136">
        <v>0</v>
      </c>
      <c r="K229" s="64">
        <f t="shared" si="29"/>
        <v>3</v>
      </c>
      <c r="L229" s="78">
        <f t="shared" si="30"/>
        <v>0</v>
      </c>
      <c r="M229" s="78">
        <f t="shared" si="31"/>
        <v>3</v>
      </c>
      <c r="N229" s="79">
        <f t="shared" si="32"/>
        <v>1</v>
      </c>
      <c r="O229" s="137">
        <v>26.746987951807228</v>
      </c>
      <c r="P229" s="137">
        <v>43.463855421686745</v>
      </c>
      <c r="Q229" s="137">
        <v>40.789156626506028</v>
      </c>
      <c r="R229" s="129">
        <v>0</v>
      </c>
      <c r="S229" s="135">
        <v>58</v>
      </c>
      <c r="T229" s="159">
        <v>0</v>
      </c>
      <c r="U229" s="23">
        <f t="shared" si="33"/>
        <v>1</v>
      </c>
      <c r="V229" s="23">
        <f t="shared" si="34"/>
        <v>0.27533664068036851</v>
      </c>
      <c r="W229" s="129">
        <v>36.686746987951807</v>
      </c>
      <c r="X229" s="23">
        <f t="shared" si="27"/>
        <v>0.14386959603118354</v>
      </c>
      <c r="Y229" s="138">
        <v>0</v>
      </c>
      <c r="Z229" s="79">
        <f t="shared" si="28"/>
        <v>0</v>
      </c>
    </row>
    <row r="230" spans="1:26" x14ac:dyDescent="0.25">
      <c r="A230" s="9" t="str">
        <f>'10'!A230</f>
        <v>Lehighton Area SD</v>
      </c>
      <c r="B230" s="10" t="str">
        <f>'10'!B230</f>
        <v>Carbon</v>
      </c>
      <c r="C230" s="97">
        <f>'10'!C230</f>
        <v>340</v>
      </c>
      <c r="D230" s="97">
        <f>'10'!D230</f>
        <v>367</v>
      </c>
      <c r="E230" s="97">
        <f>'10'!E230</f>
        <v>707</v>
      </c>
      <c r="F230" s="136">
        <v>2</v>
      </c>
      <c r="G230" s="136">
        <v>1</v>
      </c>
      <c r="H230" s="136">
        <v>1</v>
      </c>
      <c r="I230" s="136">
        <v>0</v>
      </c>
      <c r="J230" s="136">
        <v>2</v>
      </c>
      <c r="K230" s="64">
        <f t="shared" si="29"/>
        <v>4</v>
      </c>
      <c r="L230" s="78">
        <f t="shared" si="30"/>
        <v>1</v>
      </c>
      <c r="M230" s="78">
        <f t="shared" si="31"/>
        <v>6</v>
      </c>
      <c r="N230" s="79">
        <f t="shared" si="32"/>
        <v>0.66666666666666663</v>
      </c>
      <c r="O230" s="137">
        <v>46.195652173913039</v>
      </c>
      <c r="P230" s="137">
        <v>42.5</v>
      </c>
      <c r="Q230" s="137">
        <v>81.304347826086953</v>
      </c>
      <c r="R230" s="129">
        <v>33.391304347826086</v>
      </c>
      <c r="S230" s="135">
        <v>64</v>
      </c>
      <c r="T230" s="159">
        <v>53</v>
      </c>
      <c r="U230" s="23">
        <f t="shared" si="33"/>
        <v>0.72649572649572647</v>
      </c>
      <c r="V230" s="23">
        <f t="shared" si="34"/>
        <v>0.12545353914273413</v>
      </c>
      <c r="W230" s="129">
        <v>33.391304347826086</v>
      </c>
      <c r="X230" s="23">
        <f t="shared" si="27"/>
        <v>4.7229567677264619E-2</v>
      </c>
      <c r="Y230" s="138">
        <v>27.652173913043477</v>
      </c>
      <c r="Z230" s="79">
        <f t="shared" si="28"/>
        <v>3.9111985732734764E-2</v>
      </c>
    </row>
    <row r="231" spans="1:26" x14ac:dyDescent="0.25">
      <c r="A231" s="9" t="str">
        <f>'10'!A231</f>
        <v>Lewisburg Area SD</v>
      </c>
      <c r="B231" s="10" t="str">
        <f>'10'!B231</f>
        <v>Union</v>
      </c>
      <c r="C231" s="97">
        <f>'10'!C231</f>
        <v>457</v>
      </c>
      <c r="D231" s="97">
        <f>'10'!D231</f>
        <v>376</v>
      </c>
      <c r="E231" s="97">
        <f>'10'!E231</f>
        <v>833</v>
      </c>
      <c r="F231" s="136">
        <v>2</v>
      </c>
      <c r="G231" s="136">
        <v>2</v>
      </c>
      <c r="H231" s="136">
        <v>0</v>
      </c>
      <c r="I231" s="136">
        <v>1</v>
      </c>
      <c r="J231" s="136">
        <v>2</v>
      </c>
      <c r="K231" s="64">
        <f t="shared" si="29"/>
        <v>5</v>
      </c>
      <c r="L231" s="78">
        <f t="shared" si="30"/>
        <v>1</v>
      </c>
      <c r="M231" s="78">
        <f t="shared" si="31"/>
        <v>7</v>
      </c>
      <c r="N231" s="79">
        <f t="shared" si="32"/>
        <v>0.7142857142857143</v>
      </c>
      <c r="O231" s="137">
        <v>44.959677419354833</v>
      </c>
      <c r="P231" s="137">
        <v>89.919354838709666</v>
      </c>
      <c r="Q231" s="137">
        <v>88.120967741935473</v>
      </c>
      <c r="R231" s="129">
        <v>35.08064516129032</v>
      </c>
      <c r="S231" s="135">
        <v>117</v>
      </c>
      <c r="T231" s="159">
        <v>53</v>
      </c>
      <c r="U231" s="23">
        <f t="shared" si="33"/>
        <v>0.79359430604982217</v>
      </c>
      <c r="V231" s="23">
        <f t="shared" si="34"/>
        <v>0.16191960655229834</v>
      </c>
      <c r="W231" s="129">
        <v>70.76612903225805</v>
      </c>
      <c r="X231" s="23">
        <f t="shared" si="27"/>
        <v>8.4953336173178934E-2</v>
      </c>
      <c r="Y231" s="138">
        <v>32.056451612903224</v>
      </c>
      <c r="Z231" s="79">
        <f t="shared" si="28"/>
        <v>3.8483135189559696E-2</v>
      </c>
    </row>
    <row r="232" spans="1:26" x14ac:dyDescent="0.25">
      <c r="A232" s="9" t="str">
        <f>'10'!A232</f>
        <v>Ligonier Valley SD</v>
      </c>
      <c r="B232" s="10" t="str">
        <f>'10'!B232</f>
        <v>Westmoreland</v>
      </c>
      <c r="C232" s="97">
        <f>'10'!C232</f>
        <v>397</v>
      </c>
      <c r="D232" s="97">
        <f>'10'!D232</f>
        <v>248</v>
      </c>
      <c r="E232" s="97">
        <f>'10'!E232</f>
        <v>645</v>
      </c>
      <c r="F232" s="136">
        <v>1</v>
      </c>
      <c r="G232" s="136">
        <v>0</v>
      </c>
      <c r="H232" s="136">
        <v>1</v>
      </c>
      <c r="I232" s="136">
        <v>0</v>
      </c>
      <c r="J232" s="136">
        <v>0</v>
      </c>
      <c r="K232" s="64">
        <f t="shared" si="29"/>
        <v>2</v>
      </c>
      <c r="L232" s="78">
        <f t="shared" si="30"/>
        <v>1</v>
      </c>
      <c r="M232" s="78">
        <f t="shared" si="31"/>
        <v>2</v>
      </c>
      <c r="N232" s="79">
        <f t="shared" si="32"/>
        <v>1</v>
      </c>
      <c r="O232" s="137">
        <v>16.678918918918921</v>
      </c>
      <c r="P232" s="137">
        <v>20.064864864864866</v>
      </c>
      <c r="Q232" s="137">
        <v>21.256216216216213</v>
      </c>
      <c r="R232" s="129">
        <v>0</v>
      </c>
      <c r="S232" s="135">
        <v>53</v>
      </c>
      <c r="T232" s="159">
        <v>53</v>
      </c>
      <c r="U232" s="23">
        <f t="shared" si="33"/>
        <v>1</v>
      </c>
      <c r="V232" s="23">
        <f t="shared" si="34"/>
        <v>5.6967106641525246E-2</v>
      </c>
      <c r="W232" s="129">
        <v>33.576216216216217</v>
      </c>
      <c r="X232" s="23">
        <f t="shared" si="27"/>
        <v>5.2056149172428241E-2</v>
      </c>
      <c r="Y232" s="138">
        <v>33.576216216216217</v>
      </c>
      <c r="Z232" s="79">
        <f t="shared" si="28"/>
        <v>5.2056149172428241E-2</v>
      </c>
    </row>
    <row r="233" spans="1:26" x14ac:dyDescent="0.25">
      <c r="A233" s="9" t="str">
        <f>'10'!A233</f>
        <v>Line Mountain SD</v>
      </c>
      <c r="B233" s="10" t="str">
        <f>'10'!B233</f>
        <v>Northumberland</v>
      </c>
      <c r="C233" s="97">
        <f>'10'!C233</f>
        <v>223</v>
      </c>
      <c r="D233" s="97">
        <f>'10'!D233</f>
        <v>168</v>
      </c>
      <c r="E233" s="97">
        <f>'10'!E233</f>
        <v>391</v>
      </c>
      <c r="F233" s="136">
        <v>2</v>
      </c>
      <c r="G233" s="136">
        <v>0</v>
      </c>
      <c r="H233" s="136">
        <v>0</v>
      </c>
      <c r="I233" s="136">
        <v>0</v>
      </c>
      <c r="J233" s="136">
        <v>0</v>
      </c>
      <c r="K233" s="64">
        <f t="shared" si="29"/>
        <v>2</v>
      </c>
      <c r="L233" s="78">
        <f t="shared" si="30"/>
        <v>0</v>
      </c>
      <c r="M233" s="78">
        <f t="shared" si="31"/>
        <v>2</v>
      </c>
      <c r="N233" s="79">
        <f t="shared" si="32"/>
        <v>1</v>
      </c>
      <c r="O233" s="137">
        <v>18.784982935153582</v>
      </c>
      <c r="P233" s="137">
        <v>18.348122866894197</v>
      </c>
      <c r="Q233" s="137">
        <v>26.866894197952217</v>
      </c>
      <c r="R233" s="129">
        <v>0</v>
      </c>
      <c r="S233" s="135">
        <v>0</v>
      </c>
      <c r="T233" s="159">
        <v>0</v>
      </c>
      <c r="U233" s="23">
        <f t="shared" si="33"/>
        <v>1</v>
      </c>
      <c r="V233" s="23">
        <f t="shared" si="34"/>
        <v>9.4969580056388184E-2</v>
      </c>
      <c r="W233" s="129">
        <v>0</v>
      </c>
      <c r="X233" s="23">
        <f t="shared" si="27"/>
        <v>0</v>
      </c>
      <c r="Y233" s="138">
        <v>0</v>
      </c>
      <c r="Z233" s="79">
        <f t="shared" si="28"/>
        <v>0</v>
      </c>
    </row>
    <row r="234" spans="1:26" x14ac:dyDescent="0.25">
      <c r="A234" s="9" t="str">
        <f>'10'!A234</f>
        <v>Littlestown Area SD</v>
      </c>
      <c r="B234" s="10" t="str">
        <f>'10'!B234</f>
        <v>Adams</v>
      </c>
      <c r="C234" s="97">
        <f>'10'!C234</f>
        <v>419</v>
      </c>
      <c r="D234" s="97">
        <f>'10'!D234</f>
        <v>397</v>
      </c>
      <c r="E234" s="97">
        <f>'10'!E234</f>
        <v>816</v>
      </c>
      <c r="F234" s="136">
        <v>0</v>
      </c>
      <c r="G234" s="136">
        <v>1</v>
      </c>
      <c r="H234" s="136">
        <v>0</v>
      </c>
      <c r="I234" s="136">
        <v>0</v>
      </c>
      <c r="J234" s="136">
        <v>9</v>
      </c>
      <c r="K234" s="64">
        <f t="shared" si="29"/>
        <v>1</v>
      </c>
      <c r="L234" s="78">
        <f t="shared" si="30"/>
        <v>0</v>
      </c>
      <c r="M234" s="78">
        <f t="shared" si="31"/>
        <v>10</v>
      </c>
      <c r="N234" s="79">
        <f t="shared" si="32"/>
        <v>0.1</v>
      </c>
      <c r="O234" s="137">
        <v>16.072202166064979</v>
      </c>
      <c r="P234" s="137">
        <v>20.090252707581229</v>
      </c>
      <c r="Q234" s="137">
        <v>16.837545126353792</v>
      </c>
      <c r="R234" s="129">
        <v>96.205776173285187</v>
      </c>
      <c r="S234" s="135">
        <v>53</v>
      </c>
      <c r="T234" s="159">
        <v>0</v>
      </c>
      <c r="U234" s="23">
        <f t="shared" si="33"/>
        <v>0.27319587628865988</v>
      </c>
      <c r="V234" s="23">
        <f t="shared" si="34"/>
        <v>4.4316733913782123E-2</v>
      </c>
      <c r="W234" s="129">
        <v>36.162454873646205</v>
      </c>
      <c r="X234" s="23">
        <f t="shared" si="27"/>
        <v>4.4316733913782116E-2</v>
      </c>
      <c r="Y234" s="138">
        <v>0</v>
      </c>
      <c r="Z234" s="79">
        <f t="shared" si="28"/>
        <v>0</v>
      </c>
    </row>
    <row r="235" spans="1:26" x14ac:dyDescent="0.25">
      <c r="A235" s="9" t="str">
        <f>'10'!A235</f>
        <v>Lower Dauphin SD</v>
      </c>
      <c r="B235" s="10" t="str">
        <f>'10'!B235</f>
        <v>Dauphin</v>
      </c>
      <c r="C235" s="97">
        <f>'10'!C235</f>
        <v>754</v>
      </c>
      <c r="D235" s="97">
        <f>'10'!D235</f>
        <v>700</v>
      </c>
      <c r="E235" s="97">
        <f>'10'!E235</f>
        <v>1454</v>
      </c>
      <c r="F235" s="136">
        <v>0</v>
      </c>
      <c r="G235" s="136">
        <v>1</v>
      </c>
      <c r="H235" s="136">
        <v>2</v>
      </c>
      <c r="I235" s="136">
        <v>0</v>
      </c>
      <c r="J235" s="136">
        <v>9</v>
      </c>
      <c r="K235" s="64">
        <f t="shared" si="29"/>
        <v>3</v>
      </c>
      <c r="L235" s="78">
        <f t="shared" si="30"/>
        <v>2</v>
      </c>
      <c r="M235" s="78">
        <f t="shared" si="31"/>
        <v>12</v>
      </c>
      <c r="N235" s="79">
        <f t="shared" si="32"/>
        <v>0.25</v>
      </c>
      <c r="O235" s="137">
        <v>43.18783783783784</v>
      </c>
      <c r="P235" s="137">
        <v>54.360810810810811</v>
      </c>
      <c r="Q235" s="137">
        <v>61.451351351351349</v>
      </c>
      <c r="R235" s="129">
        <v>152.76486486486488</v>
      </c>
      <c r="S235" s="135">
        <v>159</v>
      </c>
      <c r="T235" s="159">
        <v>106</v>
      </c>
      <c r="U235" s="23">
        <f t="shared" si="33"/>
        <v>0.38970588235294118</v>
      </c>
      <c r="V235" s="23">
        <f t="shared" si="34"/>
        <v>6.7089854641436492E-2</v>
      </c>
      <c r="W235" s="129">
        <v>97.548648648648637</v>
      </c>
      <c r="X235" s="23">
        <f t="shared" si="27"/>
        <v>6.7089854641436478E-2</v>
      </c>
      <c r="Y235" s="138">
        <v>65.032432432432429</v>
      </c>
      <c r="Z235" s="79">
        <f t="shared" si="28"/>
        <v>4.4726569760957652E-2</v>
      </c>
    </row>
    <row r="236" spans="1:26" x14ac:dyDescent="0.25">
      <c r="A236" s="9" t="str">
        <f>'10'!A236</f>
        <v>Lower Merion SD</v>
      </c>
      <c r="B236" s="10" t="str">
        <f>'10'!B236</f>
        <v>Montgomery</v>
      </c>
      <c r="C236" s="97">
        <f>'10'!C236</f>
        <v>1679</v>
      </c>
      <c r="D236" s="97">
        <f>'10'!D236</f>
        <v>1396</v>
      </c>
      <c r="E236" s="97">
        <f>'10'!E236</f>
        <v>3075</v>
      </c>
      <c r="F236" s="136">
        <v>2</v>
      </c>
      <c r="G236" s="136">
        <v>0</v>
      </c>
      <c r="H236" s="136">
        <v>5</v>
      </c>
      <c r="I236" s="136">
        <v>8</v>
      </c>
      <c r="J236" s="136">
        <v>17</v>
      </c>
      <c r="K236" s="64">
        <f t="shared" si="29"/>
        <v>15</v>
      </c>
      <c r="L236" s="78">
        <f t="shared" si="30"/>
        <v>13</v>
      </c>
      <c r="M236" s="78">
        <f t="shared" si="31"/>
        <v>32</v>
      </c>
      <c r="N236" s="79">
        <f t="shared" si="32"/>
        <v>0.46875</v>
      </c>
      <c r="O236" s="137">
        <v>206.12819025522043</v>
      </c>
      <c r="P236" s="137">
        <v>277.6044083526682</v>
      </c>
      <c r="Q236" s="137">
        <v>311.26740139211137</v>
      </c>
      <c r="R236" s="129">
        <v>548.23027842227373</v>
      </c>
      <c r="S236" s="135">
        <v>689</v>
      </c>
      <c r="T236" s="159">
        <v>689</v>
      </c>
      <c r="U236" s="23">
        <f t="shared" si="33"/>
        <v>0.46875</v>
      </c>
      <c r="V236" s="23">
        <f t="shared" si="34"/>
        <v>0.15731141418142719</v>
      </c>
      <c r="W236" s="129">
        <v>419.23491879350348</v>
      </c>
      <c r="X236" s="23">
        <f t="shared" si="27"/>
        <v>0.1363365589572369</v>
      </c>
      <c r="Y236" s="138">
        <v>419.23491879350348</v>
      </c>
      <c r="Z236" s="79">
        <f t="shared" si="28"/>
        <v>0.1363365589572369</v>
      </c>
    </row>
    <row r="237" spans="1:26" x14ac:dyDescent="0.25">
      <c r="A237" s="9" t="str">
        <f>'10'!A237</f>
        <v>Lower Moreland Township SD</v>
      </c>
      <c r="B237" s="10" t="str">
        <f>'10'!B237</f>
        <v>Montgomery</v>
      </c>
      <c r="C237" s="97">
        <f>'10'!C237</f>
        <v>290</v>
      </c>
      <c r="D237" s="97">
        <f>'10'!D237</f>
        <v>289</v>
      </c>
      <c r="E237" s="97">
        <f>'10'!E237</f>
        <v>579</v>
      </c>
      <c r="F237" s="136">
        <v>0</v>
      </c>
      <c r="G237" s="136">
        <v>0</v>
      </c>
      <c r="H237" s="136">
        <v>0</v>
      </c>
      <c r="I237" s="136">
        <v>0</v>
      </c>
      <c r="J237" s="136">
        <v>3</v>
      </c>
      <c r="K237" s="64">
        <f t="shared" si="29"/>
        <v>0</v>
      </c>
      <c r="L237" s="78">
        <f t="shared" si="30"/>
        <v>0</v>
      </c>
      <c r="M237" s="78">
        <f t="shared" si="31"/>
        <v>3</v>
      </c>
      <c r="N237" s="79">
        <f t="shared" si="32"/>
        <v>0</v>
      </c>
      <c r="O237" s="137">
        <v>0</v>
      </c>
      <c r="P237" s="137">
        <v>0</v>
      </c>
      <c r="Q237" s="137">
        <v>0</v>
      </c>
      <c r="R237" s="129">
        <v>71.190835266821352</v>
      </c>
      <c r="S237" s="135">
        <v>0</v>
      </c>
      <c r="T237" s="159">
        <v>0</v>
      </c>
      <c r="U237" s="23">
        <f t="shared" si="33"/>
        <v>0</v>
      </c>
      <c r="V237" s="23">
        <f t="shared" si="34"/>
        <v>0</v>
      </c>
      <c r="W237" s="129">
        <v>0</v>
      </c>
      <c r="X237" s="23">
        <f t="shared" si="27"/>
        <v>0</v>
      </c>
      <c r="Y237" s="138">
        <v>0</v>
      </c>
      <c r="Z237" s="79">
        <f t="shared" si="28"/>
        <v>0</v>
      </c>
    </row>
    <row r="238" spans="1:26" x14ac:dyDescent="0.25">
      <c r="A238" s="9" t="str">
        <f>'10'!A238</f>
        <v>Loyalsock Township SD</v>
      </c>
      <c r="B238" s="10" t="str">
        <f>'10'!B238</f>
        <v>Lycoming</v>
      </c>
      <c r="C238" s="97">
        <f>'10'!C238</f>
        <v>500</v>
      </c>
      <c r="D238" s="97">
        <f>'10'!D238</f>
        <v>359</v>
      </c>
      <c r="E238" s="97">
        <f>'10'!E238</f>
        <v>859</v>
      </c>
      <c r="F238" s="136">
        <v>0</v>
      </c>
      <c r="G238" s="136">
        <v>3</v>
      </c>
      <c r="H238" s="136">
        <v>3</v>
      </c>
      <c r="I238" s="136">
        <v>0</v>
      </c>
      <c r="J238" s="136">
        <v>2</v>
      </c>
      <c r="K238" s="64">
        <f t="shared" si="29"/>
        <v>6</v>
      </c>
      <c r="L238" s="78">
        <f t="shared" si="30"/>
        <v>3</v>
      </c>
      <c r="M238" s="78">
        <f t="shared" si="31"/>
        <v>8</v>
      </c>
      <c r="N238" s="79">
        <f t="shared" si="32"/>
        <v>0.75</v>
      </c>
      <c r="O238" s="137">
        <v>82.571041948579165</v>
      </c>
      <c r="P238" s="137">
        <v>92.070365358592696</v>
      </c>
      <c r="Q238" s="137">
        <v>95.35859269282814</v>
      </c>
      <c r="R238" s="129">
        <v>37.515561569688771</v>
      </c>
      <c r="S238" s="135">
        <v>270</v>
      </c>
      <c r="T238" s="159">
        <v>159</v>
      </c>
      <c r="U238" s="23">
        <f t="shared" si="33"/>
        <v>0.82317073170731703</v>
      </c>
      <c r="V238" s="23">
        <f t="shared" si="34"/>
        <v>0.20330780827377398</v>
      </c>
      <c r="W238" s="129">
        <v>174.64140730717187</v>
      </c>
      <c r="X238" s="23">
        <f t="shared" si="27"/>
        <v>0.20330780827377401</v>
      </c>
      <c r="Y238" s="138">
        <v>102.84438430311232</v>
      </c>
      <c r="Z238" s="79">
        <f t="shared" si="28"/>
        <v>0.11972570931677802</v>
      </c>
    </row>
    <row r="239" spans="1:26" x14ac:dyDescent="0.25">
      <c r="A239" s="9" t="str">
        <f>'10'!A239</f>
        <v>Mahanoy Area SD</v>
      </c>
      <c r="B239" s="10" t="str">
        <f>'10'!B239</f>
        <v>Schuylkill</v>
      </c>
      <c r="C239" s="97">
        <f>'10'!C239</f>
        <v>277</v>
      </c>
      <c r="D239" s="97">
        <f>'10'!D239</f>
        <v>196</v>
      </c>
      <c r="E239" s="97">
        <f>'10'!E239</f>
        <v>473</v>
      </c>
      <c r="F239" s="136">
        <v>0</v>
      </c>
      <c r="G239" s="136">
        <v>0</v>
      </c>
      <c r="H239" s="136">
        <v>0</v>
      </c>
      <c r="I239" s="136">
        <v>1</v>
      </c>
      <c r="J239" s="136">
        <v>0</v>
      </c>
      <c r="K239" s="64">
        <f t="shared" si="29"/>
        <v>1</v>
      </c>
      <c r="L239" s="78">
        <f t="shared" si="30"/>
        <v>1</v>
      </c>
      <c r="M239" s="78">
        <f t="shared" si="31"/>
        <v>1</v>
      </c>
      <c r="N239" s="79">
        <f t="shared" si="32"/>
        <v>1</v>
      </c>
      <c r="O239" s="137">
        <v>13.105454545454545</v>
      </c>
      <c r="P239" s="137">
        <v>21.585454545454546</v>
      </c>
      <c r="Q239" s="137">
        <v>18.309090909090909</v>
      </c>
      <c r="R239" s="129">
        <v>0</v>
      </c>
      <c r="S239" s="135">
        <v>53</v>
      </c>
      <c r="T239" s="159">
        <v>53</v>
      </c>
      <c r="U239" s="23">
        <f t="shared" si="33"/>
        <v>1</v>
      </c>
      <c r="V239" s="23">
        <f t="shared" si="34"/>
        <v>7.3342302517778193E-2</v>
      </c>
      <c r="W239" s="129">
        <v>34.690909090909088</v>
      </c>
      <c r="X239" s="23">
        <f t="shared" si="27"/>
        <v>7.3342302517778193E-2</v>
      </c>
      <c r="Y239" s="138">
        <v>34.690909090909088</v>
      </c>
      <c r="Z239" s="79">
        <f t="shared" si="28"/>
        <v>7.3342302517778193E-2</v>
      </c>
    </row>
    <row r="240" spans="1:26" x14ac:dyDescent="0.25">
      <c r="A240" s="9" t="str">
        <f>'10'!A240</f>
        <v>Manheim Central SD</v>
      </c>
      <c r="B240" s="10" t="str">
        <f>'10'!B240</f>
        <v>Lancaster</v>
      </c>
      <c r="C240" s="97">
        <f>'10'!C240</f>
        <v>853</v>
      </c>
      <c r="D240" s="97">
        <f>'10'!D240</f>
        <v>641</v>
      </c>
      <c r="E240" s="97">
        <f>'10'!E240</f>
        <v>1494</v>
      </c>
      <c r="F240" s="136">
        <v>1</v>
      </c>
      <c r="G240" s="136">
        <v>2</v>
      </c>
      <c r="H240" s="136">
        <v>0</v>
      </c>
      <c r="I240" s="136">
        <v>0</v>
      </c>
      <c r="J240" s="136">
        <v>5</v>
      </c>
      <c r="K240" s="64">
        <f t="shared" si="29"/>
        <v>3</v>
      </c>
      <c r="L240" s="78">
        <f t="shared" si="30"/>
        <v>0</v>
      </c>
      <c r="M240" s="78">
        <f t="shared" si="31"/>
        <v>8</v>
      </c>
      <c r="N240" s="79">
        <f t="shared" si="32"/>
        <v>0.375</v>
      </c>
      <c r="O240" s="137">
        <v>27.85373831775701</v>
      </c>
      <c r="P240" s="137">
        <v>36.723364485981314</v>
      </c>
      <c r="Q240" s="137">
        <v>46.422897196261687</v>
      </c>
      <c r="R240" s="129">
        <v>45.960280373831779</v>
      </c>
      <c r="S240" s="135">
        <v>106</v>
      </c>
      <c r="T240" s="159">
        <v>0</v>
      </c>
      <c r="U240" s="23">
        <f t="shared" si="33"/>
        <v>0.58421052631578951</v>
      </c>
      <c r="V240" s="23">
        <f t="shared" si="34"/>
        <v>4.3224299065420566E-2</v>
      </c>
      <c r="W240" s="129">
        <v>61.668224299065422</v>
      </c>
      <c r="X240" s="23">
        <f t="shared" si="27"/>
        <v>4.1277258566978191E-2</v>
      </c>
      <c r="Y240" s="138">
        <v>0</v>
      </c>
      <c r="Z240" s="79">
        <f t="shared" si="28"/>
        <v>0</v>
      </c>
    </row>
    <row r="241" spans="1:26" x14ac:dyDescent="0.25">
      <c r="A241" s="9" t="str">
        <f>'10'!A241</f>
        <v>Manheim Township SD</v>
      </c>
      <c r="B241" s="10" t="str">
        <f>'10'!B241</f>
        <v>Lancaster</v>
      </c>
      <c r="C241" s="97">
        <f>'10'!C241</f>
        <v>1172</v>
      </c>
      <c r="D241" s="97">
        <f>'10'!D241</f>
        <v>1072</v>
      </c>
      <c r="E241" s="97">
        <f>'10'!E241</f>
        <v>2244</v>
      </c>
      <c r="F241" s="136">
        <v>2</v>
      </c>
      <c r="G241" s="136">
        <v>0</v>
      </c>
      <c r="H241" s="136">
        <v>2</v>
      </c>
      <c r="I241" s="136">
        <v>1</v>
      </c>
      <c r="J241" s="136">
        <v>14</v>
      </c>
      <c r="K241" s="64">
        <f t="shared" si="29"/>
        <v>5</v>
      </c>
      <c r="L241" s="78">
        <f t="shared" si="30"/>
        <v>3</v>
      </c>
      <c r="M241" s="78">
        <f t="shared" si="31"/>
        <v>19</v>
      </c>
      <c r="N241" s="79">
        <f t="shared" si="32"/>
        <v>0.26315789473684209</v>
      </c>
      <c r="O241" s="137">
        <v>66.497663551401871</v>
      </c>
      <c r="P241" s="137">
        <v>87.672897196261687</v>
      </c>
      <c r="Q241" s="137">
        <v>110.82943925233646</v>
      </c>
      <c r="R241" s="129">
        <v>267.61682242990656</v>
      </c>
      <c r="S241" s="135">
        <v>159</v>
      </c>
      <c r="T241" s="159">
        <v>159</v>
      </c>
      <c r="U241" s="23">
        <f t="shared" si="33"/>
        <v>0.36551724137931035</v>
      </c>
      <c r="V241" s="23">
        <f t="shared" si="34"/>
        <v>6.8703458443700335E-2</v>
      </c>
      <c r="W241" s="129">
        <v>92.502336448598129</v>
      </c>
      <c r="X241" s="23">
        <f t="shared" si="27"/>
        <v>4.12220750662202E-2</v>
      </c>
      <c r="Y241" s="138">
        <v>92.502336448598129</v>
      </c>
      <c r="Z241" s="79">
        <f t="shared" si="28"/>
        <v>4.12220750662202E-2</v>
      </c>
    </row>
    <row r="242" spans="1:26" x14ac:dyDescent="0.25">
      <c r="A242" s="9" t="str">
        <f>'10'!A242</f>
        <v>Marion Center Area SD</v>
      </c>
      <c r="B242" s="10" t="str">
        <f>'10'!B242</f>
        <v>Indiana</v>
      </c>
      <c r="C242" s="97">
        <f>'10'!C242</f>
        <v>359</v>
      </c>
      <c r="D242" s="97">
        <f>'10'!D242</f>
        <v>257</v>
      </c>
      <c r="E242" s="97">
        <f>'10'!E242</f>
        <v>616</v>
      </c>
      <c r="F242" s="136">
        <v>0</v>
      </c>
      <c r="G242" s="136">
        <v>1</v>
      </c>
      <c r="H242" s="136">
        <v>0</v>
      </c>
      <c r="I242" s="136">
        <v>0</v>
      </c>
      <c r="J242" s="136">
        <v>4</v>
      </c>
      <c r="K242" s="64">
        <f t="shared" si="29"/>
        <v>1</v>
      </c>
      <c r="L242" s="78">
        <f t="shared" si="30"/>
        <v>0</v>
      </c>
      <c r="M242" s="78">
        <f t="shared" si="31"/>
        <v>5</v>
      </c>
      <c r="N242" s="79">
        <f t="shared" si="32"/>
        <v>0.2</v>
      </c>
      <c r="O242" s="137">
        <v>3.2551020408163263</v>
      </c>
      <c r="P242" s="137">
        <v>3.760204081632653</v>
      </c>
      <c r="Q242" s="137">
        <v>3.9846938775510203</v>
      </c>
      <c r="R242" s="129">
        <v>77.806122448979579</v>
      </c>
      <c r="S242" s="135">
        <v>11</v>
      </c>
      <c r="T242" s="159">
        <v>0</v>
      </c>
      <c r="U242" s="23">
        <f t="shared" si="33"/>
        <v>8.2706766917293256E-2</v>
      </c>
      <c r="V242" s="23">
        <f t="shared" si="34"/>
        <v>1.1388483965014577E-2</v>
      </c>
      <c r="W242" s="129">
        <v>7.0153061224489797</v>
      </c>
      <c r="X242" s="23">
        <f t="shared" si="27"/>
        <v>1.1388483965014577E-2</v>
      </c>
      <c r="Y242" s="138">
        <v>0</v>
      </c>
      <c r="Z242" s="79">
        <f t="shared" si="28"/>
        <v>0</v>
      </c>
    </row>
    <row r="243" spans="1:26" x14ac:dyDescent="0.25">
      <c r="A243" s="9" t="str">
        <f>'10'!A243</f>
        <v>Marple Newtown SD</v>
      </c>
      <c r="B243" s="10" t="str">
        <f>'10'!B243</f>
        <v>Delaware</v>
      </c>
      <c r="C243" s="97">
        <f>'10'!C243</f>
        <v>954</v>
      </c>
      <c r="D243" s="97">
        <f>'10'!D243</f>
        <v>618</v>
      </c>
      <c r="E243" s="97">
        <f>'10'!E243</f>
        <v>1572</v>
      </c>
      <c r="F243" s="136">
        <v>3</v>
      </c>
      <c r="G243" s="136">
        <v>0</v>
      </c>
      <c r="H243" s="136">
        <v>1</v>
      </c>
      <c r="I243" s="136">
        <v>1</v>
      </c>
      <c r="J243" s="136">
        <v>11</v>
      </c>
      <c r="K243" s="64">
        <f t="shared" si="29"/>
        <v>5</v>
      </c>
      <c r="L243" s="78">
        <f t="shared" si="30"/>
        <v>2</v>
      </c>
      <c r="M243" s="78">
        <f t="shared" si="31"/>
        <v>16</v>
      </c>
      <c r="N243" s="79">
        <f t="shared" si="32"/>
        <v>0.3125</v>
      </c>
      <c r="O243" s="137">
        <v>67.340399002493768</v>
      </c>
      <c r="P243" s="137">
        <v>96.682044887780549</v>
      </c>
      <c r="Q243" s="137">
        <v>100.97755610972568</v>
      </c>
      <c r="R243" s="129">
        <v>360.84937655860347</v>
      </c>
      <c r="S243" s="135">
        <v>106</v>
      </c>
      <c r="T243" s="159">
        <v>106</v>
      </c>
      <c r="U243" s="23">
        <f t="shared" si="33"/>
        <v>0.3125</v>
      </c>
      <c r="V243" s="23">
        <f t="shared" si="34"/>
        <v>0.10433997702943658</v>
      </c>
      <c r="W243" s="129">
        <v>65.608977556109735</v>
      </c>
      <c r="X243" s="23">
        <f t="shared" si="27"/>
        <v>4.1735990811774641E-2</v>
      </c>
      <c r="Y243" s="138">
        <v>65.608977556109735</v>
      </c>
      <c r="Z243" s="79">
        <f t="shared" si="28"/>
        <v>4.1735990811774641E-2</v>
      </c>
    </row>
    <row r="244" spans="1:26" x14ac:dyDescent="0.25">
      <c r="A244" s="9" t="str">
        <f>'10'!A244</f>
        <v>Mars Area SD</v>
      </c>
      <c r="B244" s="10" t="str">
        <f>'10'!B244</f>
        <v>Butler</v>
      </c>
      <c r="C244" s="97">
        <f>'10'!C244</f>
        <v>625</v>
      </c>
      <c r="D244" s="97">
        <f>'10'!D244</f>
        <v>461</v>
      </c>
      <c r="E244" s="97">
        <f>'10'!E244</f>
        <v>1086</v>
      </c>
      <c r="F244" s="136">
        <v>2</v>
      </c>
      <c r="G244" s="136">
        <v>0</v>
      </c>
      <c r="H244" s="136">
        <v>0</v>
      </c>
      <c r="I244" s="136">
        <v>1</v>
      </c>
      <c r="J244" s="136">
        <v>8</v>
      </c>
      <c r="K244" s="64">
        <f t="shared" si="29"/>
        <v>3</v>
      </c>
      <c r="L244" s="78">
        <f t="shared" si="30"/>
        <v>1</v>
      </c>
      <c r="M244" s="78">
        <f t="shared" si="31"/>
        <v>11</v>
      </c>
      <c r="N244" s="79">
        <f t="shared" si="32"/>
        <v>0.27272727272727271</v>
      </c>
      <c r="O244" s="137">
        <v>39.380804953560371</v>
      </c>
      <c r="P244" s="137">
        <v>58.578947368421048</v>
      </c>
      <c r="Q244" s="137">
        <v>61.040247678018574</v>
      </c>
      <c r="R244" s="129">
        <v>202.08049535603715</v>
      </c>
      <c r="S244" s="135">
        <v>53</v>
      </c>
      <c r="T244" s="159">
        <v>53</v>
      </c>
      <c r="U244" s="23">
        <f t="shared" si="33"/>
        <v>0.32648870636550315</v>
      </c>
      <c r="V244" s="23">
        <f t="shared" si="34"/>
        <v>9.0202350204402787E-2</v>
      </c>
      <c r="W244" s="129">
        <v>32.653250773993811</v>
      </c>
      <c r="X244" s="23">
        <f t="shared" si="27"/>
        <v>3.0067450068134265E-2</v>
      </c>
      <c r="Y244" s="138">
        <v>32.653250773993811</v>
      </c>
      <c r="Z244" s="79">
        <f t="shared" si="28"/>
        <v>3.0067450068134265E-2</v>
      </c>
    </row>
    <row r="245" spans="1:26" x14ac:dyDescent="0.25">
      <c r="A245" s="9" t="str">
        <f>'10'!A245</f>
        <v>McGuffey SD</v>
      </c>
      <c r="B245" s="10" t="str">
        <f>'10'!B245</f>
        <v>Washington</v>
      </c>
      <c r="C245" s="97">
        <f>'10'!C245</f>
        <v>409</v>
      </c>
      <c r="D245" s="97">
        <f>'10'!D245</f>
        <v>215</v>
      </c>
      <c r="E245" s="97">
        <f>'10'!E245</f>
        <v>624</v>
      </c>
      <c r="F245" s="136">
        <v>0</v>
      </c>
      <c r="G245" s="136">
        <v>0</v>
      </c>
      <c r="H245" s="136">
        <v>0</v>
      </c>
      <c r="I245" s="136">
        <v>0</v>
      </c>
      <c r="J245" s="136">
        <v>2</v>
      </c>
      <c r="K245" s="64">
        <f t="shared" si="29"/>
        <v>0</v>
      </c>
      <c r="L245" s="78">
        <f t="shared" si="30"/>
        <v>0</v>
      </c>
      <c r="M245" s="78">
        <f t="shared" si="31"/>
        <v>2</v>
      </c>
      <c r="N245" s="79">
        <f t="shared" si="32"/>
        <v>0</v>
      </c>
      <c r="O245" s="137">
        <v>0</v>
      </c>
      <c r="P245" s="137">
        <v>0</v>
      </c>
      <c r="Q245" s="137">
        <v>0</v>
      </c>
      <c r="R245" s="129">
        <v>40.233657858136297</v>
      </c>
      <c r="S245" s="135">
        <v>0</v>
      </c>
      <c r="T245" s="159">
        <v>0</v>
      </c>
      <c r="U245" s="23">
        <f t="shared" si="33"/>
        <v>0</v>
      </c>
      <c r="V245" s="23">
        <f t="shared" si="34"/>
        <v>0</v>
      </c>
      <c r="W245" s="129">
        <v>0</v>
      </c>
      <c r="X245" s="23">
        <f t="shared" si="27"/>
        <v>0</v>
      </c>
      <c r="Y245" s="138">
        <v>0</v>
      </c>
      <c r="Z245" s="79">
        <f t="shared" si="28"/>
        <v>0</v>
      </c>
    </row>
    <row r="246" spans="1:26" x14ac:dyDescent="0.25">
      <c r="A246" s="9" t="str">
        <f>'10'!A246</f>
        <v>McKeesport Area SD</v>
      </c>
      <c r="B246" s="10" t="str">
        <f>'10'!B246</f>
        <v>Allegheny</v>
      </c>
      <c r="C246" s="97">
        <f>'10'!C246</f>
        <v>914</v>
      </c>
      <c r="D246" s="97">
        <f>'10'!D246</f>
        <v>626</v>
      </c>
      <c r="E246" s="97">
        <f>'10'!E246</f>
        <v>1540</v>
      </c>
      <c r="F246" s="136">
        <v>3</v>
      </c>
      <c r="G246" s="136">
        <v>0</v>
      </c>
      <c r="H246" s="136">
        <v>1</v>
      </c>
      <c r="I246" s="136">
        <v>1</v>
      </c>
      <c r="J246" s="136">
        <v>10</v>
      </c>
      <c r="K246" s="64">
        <f t="shared" si="29"/>
        <v>5</v>
      </c>
      <c r="L246" s="78">
        <f t="shared" si="30"/>
        <v>2</v>
      </c>
      <c r="M246" s="78">
        <f t="shared" si="31"/>
        <v>15</v>
      </c>
      <c r="N246" s="79">
        <f t="shared" si="32"/>
        <v>0.33333333333333331</v>
      </c>
      <c r="O246" s="137">
        <v>65.402895054282268</v>
      </c>
      <c r="P246" s="137">
        <v>76.43425814234017</v>
      </c>
      <c r="Q246" s="137">
        <v>75.162846803377562</v>
      </c>
      <c r="R246" s="129">
        <v>193.47372048940204</v>
      </c>
      <c r="S246" s="135">
        <v>106</v>
      </c>
      <c r="T246" s="159">
        <v>106</v>
      </c>
      <c r="U246" s="23">
        <f t="shared" si="33"/>
        <v>0.42300194931773877</v>
      </c>
      <c r="V246" s="23">
        <f t="shared" si="34"/>
        <v>9.2102047530274317E-2</v>
      </c>
      <c r="W246" s="129">
        <v>69.284508013096669</v>
      </c>
      <c r="X246" s="23">
        <f t="shared" si="27"/>
        <v>4.4989940268244592E-2</v>
      </c>
      <c r="Y246" s="138">
        <v>69.284508013096669</v>
      </c>
      <c r="Z246" s="79">
        <f t="shared" si="28"/>
        <v>4.4989940268244592E-2</v>
      </c>
    </row>
    <row r="247" spans="1:26" x14ac:dyDescent="0.25">
      <c r="A247" s="9" t="str">
        <f>'10'!A247</f>
        <v>Mechanicsburg Area SD</v>
      </c>
      <c r="B247" s="10" t="str">
        <f>'10'!B247</f>
        <v>Cumberland</v>
      </c>
      <c r="C247" s="97">
        <f>'10'!C247</f>
        <v>1119</v>
      </c>
      <c r="D247" s="97">
        <f>'10'!D247</f>
        <v>637</v>
      </c>
      <c r="E247" s="97">
        <f>'10'!E247</f>
        <v>1756</v>
      </c>
      <c r="F247" s="136">
        <v>2</v>
      </c>
      <c r="G247" s="136">
        <v>1</v>
      </c>
      <c r="H247" s="136">
        <v>2</v>
      </c>
      <c r="I247" s="136">
        <v>6</v>
      </c>
      <c r="J247" s="136">
        <v>6</v>
      </c>
      <c r="K247" s="64">
        <f t="shared" si="29"/>
        <v>11</v>
      </c>
      <c r="L247" s="78">
        <f t="shared" si="30"/>
        <v>8</v>
      </c>
      <c r="M247" s="78">
        <f t="shared" si="31"/>
        <v>17</v>
      </c>
      <c r="N247" s="79">
        <f t="shared" si="32"/>
        <v>0.6470588235294118</v>
      </c>
      <c r="O247" s="137">
        <v>176.37704918032787</v>
      </c>
      <c r="P247" s="137">
        <v>234.59016393442622</v>
      </c>
      <c r="Q247" s="137">
        <v>172.03278688524591</v>
      </c>
      <c r="R247" s="129">
        <v>160.72131147540983</v>
      </c>
      <c r="S247" s="135">
        <v>477</v>
      </c>
      <c r="T247" s="159">
        <v>424</v>
      </c>
      <c r="U247" s="23">
        <f t="shared" si="33"/>
        <v>0.71886559802712691</v>
      </c>
      <c r="V247" s="23">
        <f t="shared" si="34"/>
        <v>0.23403599835692146</v>
      </c>
      <c r="W247" s="129">
        <v>336.24590163934425</v>
      </c>
      <c r="X247" s="23">
        <f t="shared" si="27"/>
        <v>0.19148399865566301</v>
      </c>
      <c r="Y247" s="138">
        <v>298.88524590163934</v>
      </c>
      <c r="Z247" s="79">
        <f t="shared" si="28"/>
        <v>0.17020799880503379</v>
      </c>
    </row>
    <row r="248" spans="1:26" x14ac:dyDescent="0.25">
      <c r="A248" s="9" t="str">
        <f>'10'!A248</f>
        <v>Mercer Area SD</v>
      </c>
      <c r="B248" s="10" t="str">
        <f>'10'!B248</f>
        <v>Mercer</v>
      </c>
      <c r="C248" s="97">
        <f>'10'!C248</f>
        <v>250</v>
      </c>
      <c r="D248" s="97">
        <f>'10'!D248</f>
        <v>130</v>
      </c>
      <c r="E248" s="97">
        <f>'10'!E248</f>
        <v>380</v>
      </c>
      <c r="F248" s="136">
        <v>0</v>
      </c>
      <c r="G248" s="136">
        <v>1</v>
      </c>
      <c r="H248" s="136">
        <v>0</v>
      </c>
      <c r="I248" s="136">
        <v>1</v>
      </c>
      <c r="J248" s="136">
        <v>1</v>
      </c>
      <c r="K248" s="64">
        <f t="shared" si="29"/>
        <v>2</v>
      </c>
      <c r="L248" s="78">
        <f t="shared" si="30"/>
        <v>1</v>
      </c>
      <c r="M248" s="78">
        <f t="shared" si="31"/>
        <v>3</v>
      </c>
      <c r="N248" s="79">
        <f t="shared" si="32"/>
        <v>0.66666666666666663</v>
      </c>
      <c r="O248" s="137">
        <v>32.070063694267517</v>
      </c>
      <c r="P248" s="137">
        <v>42.535031847133759</v>
      </c>
      <c r="Q248" s="137">
        <v>31.394904458598724</v>
      </c>
      <c r="R248" s="129">
        <v>7.7420382165605091</v>
      </c>
      <c r="S248" s="135">
        <v>106</v>
      </c>
      <c r="T248" s="159">
        <v>53</v>
      </c>
      <c r="U248" s="23">
        <f t="shared" si="33"/>
        <v>0.90598290598290609</v>
      </c>
      <c r="V248" s="23">
        <f t="shared" si="34"/>
        <v>0.19632919879316127</v>
      </c>
      <c r="W248" s="129">
        <v>74.605095541401269</v>
      </c>
      <c r="X248" s="23">
        <f t="shared" si="27"/>
        <v>0.19632919879316124</v>
      </c>
      <c r="Y248" s="138">
        <v>37.302547770700635</v>
      </c>
      <c r="Z248" s="79">
        <f t="shared" si="28"/>
        <v>9.8164599396580621E-2</v>
      </c>
    </row>
    <row r="249" spans="1:26" x14ac:dyDescent="0.25">
      <c r="A249" s="9" t="str">
        <f>'10'!A249</f>
        <v>Methacton SD</v>
      </c>
      <c r="B249" s="10" t="str">
        <f>'10'!B249</f>
        <v>Montgomery</v>
      </c>
      <c r="C249" s="97">
        <f>'10'!C249</f>
        <v>965</v>
      </c>
      <c r="D249" s="97">
        <f>'10'!D249</f>
        <v>788</v>
      </c>
      <c r="E249" s="97">
        <f>'10'!E249</f>
        <v>1753</v>
      </c>
      <c r="F249" s="136">
        <v>3</v>
      </c>
      <c r="G249" s="136">
        <v>1</v>
      </c>
      <c r="H249" s="136">
        <v>4</v>
      </c>
      <c r="I249" s="136">
        <v>3</v>
      </c>
      <c r="J249" s="136">
        <v>5</v>
      </c>
      <c r="K249" s="64">
        <f t="shared" si="29"/>
        <v>11</v>
      </c>
      <c r="L249" s="78">
        <f t="shared" si="30"/>
        <v>7</v>
      </c>
      <c r="M249" s="78">
        <f t="shared" si="31"/>
        <v>16</v>
      </c>
      <c r="N249" s="79">
        <f t="shared" si="32"/>
        <v>0.6875</v>
      </c>
      <c r="O249" s="137">
        <v>151.16067285382832</v>
      </c>
      <c r="P249" s="137">
        <v>203.57656612529001</v>
      </c>
      <c r="Q249" s="137">
        <v>228.26276102088167</v>
      </c>
      <c r="R249" s="129">
        <v>132.0377030162413</v>
      </c>
      <c r="S249" s="135">
        <v>424</v>
      </c>
      <c r="T249" s="159">
        <v>371</v>
      </c>
      <c r="U249" s="23">
        <f t="shared" si="33"/>
        <v>0.72875000000000001</v>
      </c>
      <c r="V249" s="23">
        <f t="shared" si="34"/>
        <v>0.20236009068974234</v>
      </c>
      <c r="W249" s="129">
        <v>257.9907192575406</v>
      </c>
      <c r="X249" s="23">
        <f t="shared" si="27"/>
        <v>0.14717097504708535</v>
      </c>
      <c r="Y249" s="138">
        <v>225.74187935034803</v>
      </c>
      <c r="Z249" s="79">
        <f t="shared" si="28"/>
        <v>0.12877460316619968</v>
      </c>
    </row>
    <row r="250" spans="1:26" x14ac:dyDescent="0.25">
      <c r="A250" s="9" t="str">
        <f>'10'!A250</f>
        <v>Meyersdale Area SD</v>
      </c>
      <c r="B250" s="10" t="str">
        <f>'10'!B250</f>
        <v>Somerset</v>
      </c>
      <c r="C250" s="97">
        <f>'10'!C250</f>
        <v>148</v>
      </c>
      <c r="D250" s="97">
        <f>'10'!D250</f>
        <v>136</v>
      </c>
      <c r="E250" s="97">
        <f>'10'!E250</f>
        <v>284</v>
      </c>
      <c r="F250" s="136">
        <v>0</v>
      </c>
      <c r="G250" s="136">
        <v>0</v>
      </c>
      <c r="H250" s="136">
        <v>0</v>
      </c>
      <c r="I250" s="136">
        <v>0</v>
      </c>
      <c r="J250" s="136">
        <v>2</v>
      </c>
      <c r="K250" s="64">
        <f t="shared" si="29"/>
        <v>0</v>
      </c>
      <c r="L250" s="78">
        <f t="shared" si="30"/>
        <v>0</v>
      </c>
      <c r="M250" s="78">
        <f t="shared" si="31"/>
        <v>2</v>
      </c>
      <c r="N250" s="79">
        <f t="shared" si="32"/>
        <v>0</v>
      </c>
      <c r="O250" s="137">
        <v>0</v>
      </c>
      <c r="P250" s="137">
        <v>0</v>
      </c>
      <c r="Q250" s="137">
        <v>0</v>
      </c>
      <c r="R250" s="129">
        <v>57.982905982905983</v>
      </c>
      <c r="S250" s="135">
        <v>0</v>
      </c>
      <c r="T250" s="159">
        <v>0</v>
      </c>
      <c r="U250" s="23">
        <f t="shared" si="33"/>
        <v>0</v>
      </c>
      <c r="V250" s="23">
        <f t="shared" si="34"/>
        <v>0</v>
      </c>
      <c r="W250" s="129">
        <v>0</v>
      </c>
      <c r="X250" s="23">
        <f t="shared" si="27"/>
        <v>0</v>
      </c>
      <c r="Y250" s="138">
        <v>0</v>
      </c>
      <c r="Z250" s="79">
        <f t="shared" si="28"/>
        <v>0</v>
      </c>
    </row>
    <row r="251" spans="1:26" x14ac:dyDescent="0.25">
      <c r="A251" s="9" t="str">
        <f>'10'!A251</f>
        <v>Mid Valley SD</v>
      </c>
      <c r="B251" s="10" t="str">
        <f>'10'!B251</f>
        <v>Lackawanna</v>
      </c>
      <c r="C251" s="97">
        <f>'10'!C251</f>
        <v>448</v>
      </c>
      <c r="D251" s="97">
        <f>'10'!D251</f>
        <v>348</v>
      </c>
      <c r="E251" s="97">
        <f>'10'!E251</f>
        <v>796</v>
      </c>
      <c r="F251" s="136">
        <v>3</v>
      </c>
      <c r="G251" s="136">
        <v>0</v>
      </c>
      <c r="H251" s="136">
        <v>0</v>
      </c>
      <c r="I251" s="136">
        <v>0</v>
      </c>
      <c r="J251" s="136">
        <v>1</v>
      </c>
      <c r="K251" s="64">
        <f t="shared" si="29"/>
        <v>3</v>
      </c>
      <c r="L251" s="78">
        <f t="shared" si="30"/>
        <v>0</v>
      </c>
      <c r="M251" s="78">
        <f t="shared" si="31"/>
        <v>4</v>
      </c>
      <c r="N251" s="79">
        <f t="shared" si="32"/>
        <v>0.75</v>
      </c>
      <c r="O251" s="137">
        <v>36.87916666666667</v>
      </c>
      <c r="P251" s="137">
        <v>52.227083333333333</v>
      </c>
      <c r="Q251" s="137">
        <v>69.893749999999997</v>
      </c>
      <c r="R251" s="129">
        <v>29.702083333333334</v>
      </c>
      <c r="S251" s="135">
        <v>0</v>
      </c>
      <c r="T251" s="159">
        <v>0</v>
      </c>
      <c r="U251" s="23">
        <f t="shared" si="33"/>
        <v>0.75</v>
      </c>
      <c r="V251" s="23">
        <f t="shared" si="34"/>
        <v>0.11194252512562815</v>
      </c>
      <c r="W251" s="129">
        <v>0</v>
      </c>
      <c r="X251" s="23">
        <f t="shared" si="27"/>
        <v>0</v>
      </c>
      <c r="Y251" s="138">
        <v>0</v>
      </c>
      <c r="Z251" s="79">
        <f t="shared" si="28"/>
        <v>0</v>
      </c>
    </row>
    <row r="252" spans="1:26" x14ac:dyDescent="0.25">
      <c r="A252" s="9" t="str">
        <f>'10'!A252</f>
        <v>Middletown Area SD</v>
      </c>
      <c r="B252" s="10" t="str">
        <f>'10'!B252</f>
        <v>Dauphin</v>
      </c>
      <c r="C252" s="97">
        <f>'10'!C252</f>
        <v>623</v>
      </c>
      <c r="D252" s="97">
        <f>'10'!D252</f>
        <v>442</v>
      </c>
      <c r="E252" s="97">
        <f>'10'!E252</f>
        <v>1065</v>
      </c>
      <c r="F252" s="136">
        <v>1</v>
      </c>
      <c r="G252" s="136">
        <v>2</v>
      </c>
      <c r="H252" s="136">
        <v>1</v>
      </c>
      <c r="I252" s="136">
        <v>1</v>
      </c>
      <c r="J252" s="136">
        <v>4</v>
      </c>
      <c r="K252" s="64">
        <f t="shared" si="29"/>
        <v>5</v>
      </c>
      <c r="L252" s="78">
        <f t="shared" si="30"/>
        <v>2</v>
      </c>
      <c r="M252" s="78">
        <f t="shared" si="31"/>
        <v>9</v>
      </c>
      <c r="N252" s="79">
        <f t="shared" si="32"/>
        <v>0.55555555555555558</v>
      </c>
      <c r="O252" s="137">
        <v>71.979729729729726</v>
      </c>
      <c r="P252" s="137">
        <v>90.601351351351354</v>
      </c>
      <c r="Q252" s="137">
        <v>102.41891891891892</v>
      </c>
      <c r="R252" s="129">
        <v>100.61621621621622</v>
      </c>
      <c r="S252" s="135">
        <v>212</v>
      </c>
      <c r="T252" s="159">
        <v>106</v>
      </c>
      <c r="U252" s="23">
        <f t="shared" si="33"/>
        <v>0.61771561771561767</v>
      </c>
      <c r="V252" s="23">
        <f t="shared" si="34"/>
        <v>0.15265829209491183</v>
      </c>
      <c r="W252" s="129">
        <v>130.06486486486486</v>
      </c>
      <c r="X252" s="23">
        <f t="shared" si="27"/>
        <v>0.12212663367592945</v>
      </c>
      <c r="Y252" s="138">
        <v>65.032432432432429</v>
      </c>
      <c r="Z252" s="79">
        <f t="shared" si="28"/>
        <v>6.1063316837964725E-2</v>
      </c>
    </row>
    <row r="253" spans="1:26" x14ac:dyDescent="0.25">
      <c r="A253" s="9" t="str">
        <f>'10'!A253</f>
        <v>Midd-West SD</v>
      </c>
      <c r="B253" s="10" t="str">
        <f>'10'!B253</f>
        <v>Snyder</v>
      </c>
      <c r="C253" s="97">
        <f>'10'!C253</f>
        <v>505</v>
      </c>
      <c r="D253" s="97">
        <f>'10'!D253</f>
        <v>401</v>
      </c>
      <c r="E253" s="97">
        <f>'10'!E253</f>
        <v>906</v>
      </c>
      <c r="F253" s="136">
        <v>1</v>
      </c>
      <c r="G253" s="136">
        <v>0</v>
      </c>
      <c r="H253" s="136">
        <v>0</v>
      </c>
      <c r="I253" s="136">
        <v>0</v>
      </c>
      <c r="J253" s="136">
        <v>9</v>
      </c>
      <c r="K253" s="64">
        <f t="shared" si="29"/>
        <v>1</v>
      </c>
      <c r="L253" s="78">
        <f t="shared" si="30"/>
        <v>0</v>
      </c>
      <c r="M253" s="78">
        <f t="shared" si="31"/>
        <v>10</v>
      </c>
      <c r="N253" s="79">
        <f t="shared" si="32"/>
        <v>0.1</v>
      </c>
      <c r="O253" s="137">
        <v>17.666666666666664</v>
      </c>
      <c r="P253" s="137">
        <v>22.083333333333336</v>
      </c>
      <c r="Q253" s="137">
        <v>13.25</v>
      </c>
      <c r="R253" s="129">
        <v>137.25</v>
      </c>
      <c r="S253" s="135">
        <v>0</v>
      </c>
      <c r="T253" s="159">
        <v>0</v>
      </c>
      <c r="U253" s="23">
        <f t="shared" si="33"/>
        <v>0.22457627118644069</v>
      </c>
      <c r="V253" s="23">
        <f t="shared" si="34"/>
        <v>4.3874172185430466E-2</v>
      </c>
      <c r="W253" s="129">
        <v>0</v>
      </c>
      <c r="X253" s="23">
        <f t="shared" si="27"/>
        <v>0</v>
      </c>
      <c r="Y253" s="138">
        <v>0</v>
      </c>
      <c r="Z253" s="79">
        <f t="shared" si="28"/>
        <v>0</v>
      </c>
    </row>
    <row r="254" spans="1:26" x14ac:dyDescent="0.25">
      <c r="A254" s="9" t="str">
        <f>'10'!A254</f>
        <v>Midland Borough SD</v>
      </c>
      <c r="B254" s="10" t="str">
        <f>'10'!B254</f>
        <v>Beaver</v>
      </c>
      <c r="C254" s="97">
        <f>'10'!C254</f>
        <v>80</v>
      </c>
      <c r="D254" s="97">
        <f>'10'!D254</f>
        <v>88</v>
      </c>
      <c r="E254" s="97">
        <f>'10'!E254</f>
        <v>168</v>
      </c>
      <c r="F254" s="136">
        <v>0</v>
      </c>
      <c r="G254" s="136">
        <v>2</v>
      </c>
      <c r="H254" s="136">
        <v>0</v>
      </c>
      <c r="I254" s="136">
        <v>0</v>
      </c>
      <c r="J254" s="136">
        <v>0</v>
      </c>
      <c r="K254" s="64">
        <f t="shared" si="29"/>
        <v>2</v>
      </c>
      <c r="L254" s="78">
        <f t="shared" si="30"/>
        <v>0</v>
      </c>
      <c r="M254" s="78">
        <f t="shared" si="31"/>
        <v>2</v>
      </c>
      <c r="N254" s="79">
        <f t="shared" si="32"/>
        <v>1</v>
      </c>
      <c r="O254" s="137">
        <v>29.041095890410958</v>
      </c>
      <c r="P254" s="137">
        <v>37.108066971080667</v>
      </c>
      <c r="Q254" s="137">
        <v>39.850837138508368</v>
      </c>
      <c r="R254" s="129">
        <v>0</v>
      </c>
      <c r="S254" s="135">
        <v>106</v>
      </c>
      <c r="T254" s="159">
        <v>0</v>
      </c>
      <c r="U254" s="23">
        <f t="shared" si="33"/>
        <v>1</v>
      </c>
      <c r="V254" s="23">
        <f t="shared" si="34"/>
        <v>0.39374501703268822</v>
      </c>
      <c r="W254" s="129">
        <v>66.149162861491618</v>
      </c>
      <c r="X254" s="23">
        <f t="shared" si="27"/>
        <v>0.39374501703268822</v>
      </c>
      <c r="Y254" s="138">
        <v>0</v>
      </c>
      <c r="Z254" s="79">
        <f t="shared" si="28"/>
        <v>0</v>
      </c>
    </row>
    <row r="255" spans="1:26" x14ac:dyDescent="0.25">
      <c r="A255" s="9" t="str">
        <f>'10'!A255</f>
        <v>Mifflin County SD</v>
      </c>
      <c r="B255" s="10" t="str">
        <f>'10'!B255</f>
        <v>Mifflin</v>
      </c>
      <c r="C255" s="97">
        <f>'10'!C255</f>
        <v>1567</v>
      </c>
      <c r="D255" s="97">
        <f>'10'!D255</f>
        <v>1143</v>
      </c>
      <c r="E255" s="97">
        <f>'10'!E255</f>
        <v>2710</v>
      </c>
      <c r="F255" s="136">
        <v>2</v>
      </c>
      <c r="G255" s="136">
        <v>0</v>
      </c>
      <c r="H255" s="136">
        <v>6</v>
      </c>
      <c r="I255" s="136">
        <v>0</v>
      </c>
      <c r="J255" s="136">
        <v>4</v>
      </c>
      <c r="K255" s="64">
        <f t="shared" si="29"/>
        <v>8</v>
      </c>
      <c r="L255" s="78">
        <f t="shared" si="30"/>
        <v>6</v>
      </c>
      <c r="M255" s="78">
        <f t="shared" si="31"/>
        <v>12</v>
      </c>
      <c r="N255" s="79">
        <f t="shared" si="32"/>
        <v>0.66666666666666663</v>
      </c>
      <c r="O255" s="137">
        <v>96.071856287425149</v>
      </c>
      <c r="P255" s="137">
        <v>123.52095808383234</v>
      </c>
      <c r="Q255" s="137">
        <v>162.40718562874252</v>
      </c>
      <c r="R255" s="129">
        <v>11.497005988023952</v>
      </c>
      <c r="S255" s="135">
        <v>318</v>
      </c>
      <c r="T255" s="159">
        <v>318</v>
      </c>
      <c r="U255" s="23">
        <f t="shared" si="33"/>
        <v>0.95024875621890548</v>
      </c>
      <c r="V255" s="23">
        <f t="shared" si="34"/>
        <v>8.1030558808582093E-2</v>
      </c>
      <c r="W255" s="129">
        <v>182.80239520958082</v>
      </c>
      <c r="X255" s="23">
        <f t="shared" si="27"/>
        <v>6.7454758379919127E-2</v>
      </c>
      <c r="Y255" s="138">
        <v>182.80239520958082</v>
      </c>
      <c r="Z255" s="79">
        <f t="shared" si="28"/>
        <v>6.7454758379919127E-2</v>
      </c>
    </row>
    <row r="256" spans="1:26" x14ac:dyDescent="0.25">
      <c r="A256" s="9" t="str">
        <f>'10'!A256</f>
        <v>Mifflinburg Area SD</v>
      </c>
      <c r="B256" s="10" t="str">
        <f>'10'!B256</f>
        <v>Union</v>
      </c>
      <c r="C256" s="97">
        <f>'10'!C256</f>
        <v>720</v>
      </c>
      <c r="D256" s="97">
        <f>'10'!D256</f>
        <v>492</v>
      </c>
      <c r="E256" s="97">
        <f>'10'!E256</f>
        <v>1212</v>
      </c>
      <c r="F256" s="136">
        <v>2</v>
      </c>
      <c r="G256" s="136">
        <v>1</v>
      </c>
      <c r="H256" s="136">
        <v>2</v>
      </c>
      <c r="I256" s="136">
        <v>0</v>
      </c>
      <c r="J256" s="136">
        <v>2</v>
      </c>
      <c r="K256" s="64">
        <f t="shared" si="29"/>
        <v>5</v>
      </c>
      <c r="L256" s="78">
        <f t="shared" si="30"/>
        <v>2</v>
      </c>
      <c r="M256" s="78">
        <f t="shared" si="31"/>
        <v>7</v>
      </c>
      <c r="N256" s="79">
        <f t="shared" si="32"/>
        <v>0.7142857142857143</v>
      </c>
      <c r="O256" s="137">
        <v>25.604838709677416</v>
      </c>
      <c r="P256" s="137">
        <v>51.209677419354833</v>
      </c>
      <c r="Q256" s="137">
        <v>50.185483870967737</v>
      </c>
      <c r="R256" s="129">
        <v>6.0483870967741939</v>
      </c>
      <c r="S256" s="135">
        <v>111</v>
      </c>
      <c r="T256" s="159">
        <v>106</v>
      </c>
      <c r="U256" s="23">
        <f t="shared" si="33"/>
        <v>0.92700729927007297</v>
      </c>
      <c r="V256" s="23">
        <f t="shared" si="34"/>
        <v>6.3378313637815389E-2</v>
      </c>
      <c r="W256" s="129">
        <v>67.137096774193537</v>
      </c>
      <c r="X256" s="23">
        <f t="shared" si="27"/>
        <v>5.5393644203129984E-2</v>
      </c>
      <c r="Y256" s="138">
        <v>64.112903225806448</v>
      </c>
      <c r="Z256" s="79">
        <f t="shared" si="28"/>
        <v>5.28984350047908E-2</v>
      </c>
    </row>
    <row r="257" spans="1:26" x14ac:dyDescent="0.25">
      <c r="A257" s="9" t="str">
        <f>'10'!A257</f>
        <v>Millcreek Township SD</v>
      </c>
      <c r="B257" s="10" t="str">
        <f>'10'!B257</f>
        <v>Erie</v>
      </c>
      <c r="C257" s="97">
        <f>'10'!C257</f>
        <v>1699</v>
      </c>
      <c r="D257" s="97">
        <f>'10'!D257</f>
        <v>1195</v>
      </c>
      <c r="E257" s="97">
        <f>'10'!E257</f>
        <v>2894</v>
      </c>
      <c r="F257" s="136">
        <v>10</v>
      </c>
      <c r="G257" s="136">
        <v>2</v>
      </c>
      <c r="H257" s="136">
        <v>1</v>
      </c>
      <c r="I257" s="136">
        <v>2</v>
      </c>
      <c r="J257" s="136">
        <v>4</v>
      </c>
      <c r="K257" s="64">
        <f t="shared" si="29"/>
        <v>15</v>
      </c>
      <c r="L257" s="78">
        <f t="shared" si="30"/>
        <v>3</v>
      </c>
      <c r="M257" s="78">
        <f t="shared" si="31"/>
        <v>19</v>
      </c>
      <c r="N257" s="79">
        <f t="shared" si="32"/>
        <v>0.78947368421052633</v>
      </c>
      <c r="O257" s="137">
        <v>215.94290892614407</v>
      </c>
      <c r="P257" s="137">
        <v>244.37426370638875</v>
      </c>
      <c r="Q257" s="137">
        <v>286.68282736746715</v>
      </c>
      <c r="R257" s="129">
        <v>45.60036248300861</v>
      </c>
      <c r="S257" s="135">
        <v>217</v>
      </c>
      <c r="T257" s="159">
        <v>111</v>
      </c>
      <c r="U257" s="23">
        <f t="shared" si="33"/>
        <v>0.90986601705237513</v>
      </c>
      <c r="V257" s="23">
        <f t="shared" si="34"/>
        <v>0.1590591474196727</v>
      </c>
      <c r="W257" s="129">
        <v>133.71998187584956</v>
      </c>
      <c r="X257" s="23">
        <f t="shared" si="27"/>
        <v>4.6205937068365427E-2</v>
      </c>
      <c r="Y257" s="138">
        <v>68.400543724512914</v>
      </c>
      <c r="Z257" s="79">
        <f t="shared" si="28"/>
        <v>2.3635294998103979E-2</v>
      </c>
    </row>
    <row r="258" spans="1:26" x14ac:dyDescent="0.25">
      <c r="A258" s="9" t="str">
        <f>'10'!A258</f>
        <v>Millersburg Area SD</v>
      </c>
      <c r="B258" s="10" t="str">
        <f>'10'!B258</f>
        <v>Dauphin</v>
      </c>
      <c r="C258" s="97">
        <f>'10'!C258</f>
        <v>145</v>
      </c>
      <c r="D258" s="97">
        <f>'10'!D258</f>
        <v>95</v>
      </c>
      <c r="E258" s="97">
        <f>'10'!E258</f>
        <v>240</v>
      </c>
      <c r="F258" s="136">
        <v>1</v>
      </c>
      <c r="G258" s="136">
        <v>2</v>
      </c>
      <c r="H258" s="136">
        <v>0</v>
      </c>
      <c r="I258" s="136">
        <v>0</v>
      </c>
      <c r="J258" s="136">
        <v>5</v>
      </c>
      <c r="K258" s="64">
        <f t="shared" si="29"/>
        <v>3</v>
      </c>
      <c r="L258" s="78">
        <f t="shared" si="30"/>
        <v>0</v>
      </c>
      <c r="M258" s="78">
        <f t="shared" si="31"/>
        <v>8</v>
      </c>
      <c r="N258" s="79">
        <f t="shared" si="32"/>
        <v>0.375</v>
      </c>
      <c r="O258" s="137">
        <v>43.18783783783784</v>
      </c>
      <c r="P258" s="137">
        <v>54.360810810810811</v>
      </c>
      <c r="Q258" s="137">
        <v>61.451351351351349</v>
      </c>
      <c r="R258" s="129">
        <v>74.235135135135138</v>
      </c>
      <c r="S258" s="135">
        <v>106</v>
      </c>
      <c r="T258" s="159">
        <v>0</v>
      </c>
      <c r="U258" s="23">
        <f t="shared" si="33"/>
        <v>0.56785714285714284</v>
      </c>
      <c r="V258" s="23">
        <f t="shared" si="34"/>
        <v>0.40645270270270273</v>
      </c>
      <c r="W258" s="129">
        <v>65.032432432432429</v>
      </c>
      <c r="X258" s="23">
        <f t="shared" si="27"/>
        <v>0.27096846846846845</v>
      </c>
      <c r="Y258" s="138">
        <v>0</v>
      </c>
      <c r="Z258" s="79">
        <f t="shared" si="28"/>
        <v>0</v>
      </c>
    </row>
    <row r="259" spans="1:26" x14ac:dyDescent="0.25">
      <c r="A259" s="9" t="str">
        <f>'10'!A259</f>
        <v>Millville Area SD</v>
      </c>
      <c r="B259" s="10" t="str">
        <f>'10'!B259</f>
        <v>Columbia</v>
      </c>
      <c r="C259" s="97">
        <f>'10'!C259</f>
        <v>172</v>
      </c>
      <c r="D259" s="97">
        <f>'10'!D259</f>
        <v>119</v>
      </c>
      <c r="E259" s="97">
        <f>'10'!E259</f>
        <v>291</v>
      </c>
      <c r="F259" s="136">
        <v>2</v>
      </c>
      <c r="G259" s="136">
        <v>0</v>
      </c>
      <c r="H259" s="136">
        <v>0</v>
      </c>
      <c r="I259" s="136">
        <v>0</v>
      </c>
      <c r="J259" s="136">
        <v>0</v>
      </c>
      <c r="K259" s="64">
        <f t="shared" si="29"/>
        <v>2</v>
      </c>
      <c r="L259" s="78">
        <f t="shared" si="30"/>
        <v>0</v>
      </c>
      <c r="M259" s="78">
        <f t="shared" si="31"/>
        <v>2</v>
      </c>
      <c r="N259" s="79">
        <f t="shared" si="32"/>
        <v>1</v>
      </c>
      <c r="O259" s="137">
        <v>13.59375</v>
      </c>
      <c r="P259" s="137">
        <v>15.1796875</v>
      </c>
      <c r="Q259" s="137">
        <v>29.2265625</v>
      </c>
      <c r="R259" s="129">
        <v>0</v>
      </c>
      <c r="S259" s="135">
        <v>0</v>
      </c>
      <c r="T259" s="159">
        <v>0</v>
      </c>
      <c r="U259" s="23">
        <f t="shared" si="33"/>
        <v>1</v>
      </c>
      <c r="V259" s="23">
        <f t="shared" si="34"/>
        <v>9.8877792096219927E-2</v>
      </c>
      <c r="W259" s="129">
        <v>0</v>
      </c>
      <c r="X259" s="23">
        <f t="shared" si="27"/>
        <v>0</v>
      </c>
      <c r="Y259" s="138">
        <v>0</v>
      </c>
      <c r="Z259" s="79">
        <f t="shared" si="28"/>
        <v>0</v>
      </c>
    </row>
    <row r="260" spans="1:26" x14ac:dyDescent="0.25">
      <c r="A260" s="9" t="str">
        <f>'10'!A260</f>
        <v>Milton Area SD</v>
      </c>
      <c r="B260" s="10" t="str">
        <f>'10'!B260</f>
        <v>Northumberland</v>
      </c>
      <c r="C260" s="97">
        <f>'10'!C260</f>
        <v>348</v>
      </c>
      <c r="D260" s="97">
        <f>'10'!D260</f>
        <v>449</v>
      </c>
      <c r="E260" s="97">
        <f>'10'!E260</f>
        <v>797</v>
      </c>
      <c r="F260" s="136">
        <v>4</v>
      </c>
      <c r="G260" s="136">
        <v>2</v>
      </c>
      <c r="H260" s="136">
        <v>0</v>
      </c>
      <c r="I260" s="136">
        <v>0</v>
      </c>
      <c r="J260" s="136">
        <v>3</v>
      </c>
      <c r="K260" s="64">
        <f t="shared" si="29"/>
        <v>6</v>
      </c>
      <c r="L260" s="78">
        <f t="shared" si="30"/>
        <v>0</v>
      </c>
      <c r="M260" s="78">
        <f t="shared" si="31"/>
        <v>9</v>
      </c>
      <c r="N260" s="79">
        <f t="shared" si="32"/>
        <v>0.66666666666666663</v>
      </c>
      <c r="O260" s="137">
        <v>79.249146757679171</v>
      </c>
      <c r="P260" s="137">
        <v>77.406143344709889</v>
      </c>
      <c r="Q260" s="137">
        <v>113.34470989761091</v>
      </c>
      <c r="R260" s="129">
        <v>40.034129692832764</v>
      </c>
      <c r="S260" s="135">
        <v>58</v>
      </c>
      <c r="T260" s="159">
        <v>0</v>
      </c>
      <c r="U260" s="23">
        <f t="shared" si="33"/>
        <v>0.79646017699115035</v>
      </c>
      <c r="V260" s="23">
        <f t="shared" si="34"/>
        <v>0.1965561983718809</v>
      </c>
      <c r="W260" s="129">
        <v>33.651877133105799</v>
      </c>
      <c r="X260" s="23">
        <f t="shared" ref="X260:X323" si="35">W260/E260</f>
        <v>4.2223183353959595E-2</v>
      </c>
      <c r="Y260" s="138">
        <v>0</v>
      </c>
      <c r="Z260" s="79">
        <f t="shared" ref="Z260:Z323" si="36">Y260/E260</f>
        <v>0</v>
      </c>
    </row>
    <row r="261" spans="1:26" x14ac:dyDescent="0.25">
      <c r="A261" s="9" t="str">
        <f>'10'!A261</f>
        <v>Minersville Area SD</v>
      </c>
      <c r="B261" s="10" t="str">
        <f>'10'!B261</f>
        <v>Schuylkill</v>
      </c>
      <c r="C261" s="97">
        <f>'10'!C261</f>
        <v>315</v>
      </c>
      <c r="D261" s="97">
        <f>'10'!D261</f>
        <v>220</v>
      </c>
      <c r="E261" s="97">
        <f>'10'!E261</f>
        <v>535</v>
      </c>
      <c r="F261" s="136">
        <v>0</v>
      </c>
      <c r="G261" s="136">
        <v>0</v>
      </c>
      <c r="H261" s="136">
        <v>0</v>
      </c>
      <c r="I261" s="136">
        <v>0</v>
      </c>
      <c r="J261" s="136">
        <v>3</v>
      </c>
      <c r="K261" s="64">
        <f t="shared" ref="K261:K324" si="37">SUM(F261:I261)</f>
        <v>0</v>
      </c>
      <c r="L261" s="78">
        <f t="shared" ref="L261:L324" si="38">H261+I261</f>
        <v>0</v>
      </c>
      <c r="M261" s="78">
        <f t="shared" ref="M261:M324" si="39">J261+K261</f>
        <v>3</v>
      </c>
      <c r="N261" s="79">
        <f t="shared" ref="N261:N324" si="40">K261/M261</f>
        <v>0</v>
      </c>
      <c r="O261" s="137">
        <v>0</v>
      </c>
      <c r="P261" s="137">
        <v>0</v>
      </c>
      <c r="Q261" s="137">
        <v>0</v>
      </c>
      <c r="R261" s="129">
        <v>41.236363636363635</v>
      </c>
      <c r="S261" s="135">
        <v>0</v>
      </c>
      <c r="T261" s="159">
        <v>0</v>
      </c>
      <c r="U261" s="23">
        <f t="shared" ref="U261:U324" si="41">(O261+P261)/(O261+P261+R261)</f>
        <v>0</v>
      </c>
      <c r="V261" s="23">
        <f t="shared" ref="V261:V324" si="42">(O261+P261)/E261</f>
        <v>0</v>
      </c>
      <c r="W261" s="129">
        <v>0</v>
      </c>
      <c r="X261" s="23">
        <f t="shared" si="35"/>
        <v>0</v>
      </c>
      <c r="Y261" s="138">
        <v>0</v>
      </c>
      <c r="Z261" s="79">
        <f t="shared" si="36"/>
        <v>0</v>
      </c>
    </row>
    <row r="262" spans="1:26" x14ac:dyDescent="0.25">
      <c r="A262" s="9" t="str">
        <f>'10'!A262</f>
        <v>Mohawk Area SD</v>
      </c>
      <c r="B262" s="10" t="str">
        <f>'10'!B262</f>
        <v>Lawrence</v>
      </c>
      <c r="C262" s="97">
        <f>'10'!C262</f>
        <v>360</v>
      </c>
      <c r="D262" s="97">
        <f>'10'!D262</f>
        <v>212</v>
      </c>
      <c r="E262" s="97">
        <f>'10'!E262</f>
        <v>572</v>
      </c>
      <c r="F262" s="136">
        <v>0</v>
      </c>
      <c r="G262" s="136">
        <v>0</v>
      </c>
      <c r="H262" s="136">
        <v>0</v>
      </c>
      <c r="I262" s="136">
        <v>1</v>
      </c>
      <c r="J262" s="136">
        <v>1</v>
      </c>
      <c r="K262" s="64">
        <f t="shared" si="37"/>
        <v>1</v>
      </c>
      <c r="L262" s="78">
        <f t="shared" si="38"/>
        <v>1</v>
      </c>
      <c r="M262" s="78">
        <f t="shared" si="39"/>
        <v>2</v>
      </c>
      <c r="N262" s="79">
        <f t="shared" si="40"/>
        <v>0.5</v>
      </c>
      <c r="O262" s="137">
        <v>15.632022471910112</v>
      </c>
      <c r="P262" s="137">
        <v>17.418539325842698</v>
      </c>
      <c r="Q262" s="137">
        <v>19.94943820224719</v>
      </c>
      <c r="R262" s="129">
        <v>3.117977528089888</v>
      </c>
      <c r="S262" s="135">
        <v>53</v>
      </c>
      <c r="T262" s="159">
        <v>53</v>
      </c>
      <c r="U262" s="23">
        <f t="shared" si="41"/>
        <v>0.9137931034482758</v>
      </c>
      <c r="V262" s="23">
        <f t="shared" si="42"/>
        <v>5.7780702443623787E-2</v>
      </c>
      <c r="W262" s="129">
        <v>33.050561797752813</v>
      </c>
      <c r="X262" s="23">
        <f t="shared" si="35"/>
        <v>5.7780702443623801E-2</v>
      </c>
      <c r="Y262" s="138">
        <v>33.050561797752813</v>
      </c>
      <c r="Z262" s="79">
        <f t="shared" si="36"/>
        <v>5.7780702443623801E-2</v>
      </c>
    </row>
    <row r="263" spans="1:26" x14ac:dyDescent="0.25">
      <c r="A263" s="9" t="str">
        <f>'10'!A263</f>
        <v>Monessen City SD</v>
      </c>
      <c r="B263" s="10" t="str">
        <f>'10'!B263</f>
        <v>Westmoreland</v>
      </c>
      <c r="C263" s="97">
        <f>'10'!C263</f>
        <v>207</v>
      </c>
      <c r="D263" s="97">
        <f>'10'!D263</f>
        <v>152</v>
      </c>
      <c r="E263" s="97">
        <f>'10'!E263</f>
        <v>359</v>
      </c>
      <c r="F263" s="136">
        <v>0</v>
      </c>
      <c r="G263" s="136">
        <v>0</v>
      </c>
      <c r="H263" s="136">
        <v>0</v>
      </c>
      <c r="I263" s="136">
        <v>1</v>
      </c>
      <c r="J263" s="136">
        <v>1</v>
      </c>
      <c r="K263" s="64">
        <f t="shared" si="37"/>
        <v>1</v>
      </c>
      <c r="L263" s="78">
        <f t="shared" si="38"/>
        <v>1</v>
      </c>
      <c r="M263" s="78">
        <f t="shared" si="39"/>
        <v>2</v>
      </c>
      <c r="N263" s="79">
        <f t="shared" si="40"/>
        <v>0.5</v>
      </c>
      <c r="O263" s="137">
        <v>15.241081081081081</v>
      </c>
      <c r="P263" s="137">
        <v>18.335135135135136</v>
      </c>
      <c r="Q263" s="137">
        <v>19.423783783783783</v>
      </c>
      <c r="R263" s="129">
        <v>33.576216216216217</v>
      </c>
      <c r="S263" s="135">
        <v>53</v>
      </c>
      <c r="T263" s="159">
        <v>53</v>
      </c>
      <c r="U263" s="23">
        <f t="shared" si="41"/>
        <v>0.5</v>
      </c>
      <c r="V263" s="23">
        <f t="shared" si="42"/>
        <v>9.3527064669125956E-2</v>
      </c>
      <c r="W263" s="129">
        <v>33.576216216216217</v>
      </c>
      <c r="X263" s="23">
        <f t="shared" si="35"/>
        <v>9.3527064669125956E-2</v>
      </c>
      <c r="Y263" s="138">
        <v>33.576216216216217</v>
      </c>
      <c r="Z263" s="79">
        <f t="shared" si="36"/>
        <v>9.3527064669125956E-2</v>
      </c>
    </row>
    <row r="264" spans="1:26" x14ac:dyDescent="0.25">
      <c r="A264" s="9" t="str">
        <f>'10'!A264</f>
        <v>Moniteau SD</v>
      </c>
      <c r="B264" s="10" t="str">
        <f>'10'!B264</f>
        <v>Butler</v>
      </c>
      <c r="C264" s="97">
        <f>'10'!C264</f>
        <v>255</v>
      </c>
      <c r="D264" s="97">
        <f>'10'!D264</f>
        <v>160</v>
      </c>
      <c r="E264" s="97">
        <f>'10'!E264</f>
        <v>415</v>
      </c>
      <c r="F264" s="136">
        <v>1</v>
      </c>
      <c r="G264" s="136">
        <v>0</v>
      </c>
      <c r="H264" s="136">
        <v>0</v>
      </c>
      <c r="I264" s="136">
        <v>0</v>
      </c>
      <c r="J264" s="136">
        <v>2</v>
      </c>
      <c r="K264" s="64">
        <f t="shared" si="37"/>
        <v>1</v>
      </c>
      <c r="L264" s="78">
        <f t="shared" si="38"/>
        <v>0</v>
      </c>
      <c r="M264" s="78">
        <f t="shared" si="39"/>
        <v>3</v>
      </c>
      <c r="N264" s="79">
        <f t="shared" si="40"/>
        <v>0.33333333333333331</v>
      </c>
      <c r="O264" s="137">
        <v>13.126934984520124</v>
      </c>
      <c r="P264" s="137">
        <v>19.526315789473681</v>
      </c>
      <c r="Q264" s="137">
        <v>20.346749226006192</v>
      </c>
      <c r="R264" s="129">
        <v>35.733746130030958</v>
      </c>
      <c r="S264" s="135">
        <v>0</v>
      </c>
      <c r="T264" s="159">
        <v>0</v>
      </c>
      <c r="U264" s="23">
        <f t="shared" si="41"/>
        <v>0.47747747747747749</v>
      </c>
      <c r="V264" s="23">
        <f t="shared" si="42"/>
        <v>7.8682531985527243E-2</v>
      </c>
      <c r="W264" s="129">
        <v>0</v>
      </c>
      <c r="X264" s="23">
        <f t="shared" si="35"/>
        <v>0</v>
      </c>
      <c r="Y264" s="138">
        <v>0</v>
      </c>
      <c r="Z264" s="79">
        <f t="shared" si="36"/>
        <v>0</v>
      </c>
    </row>
    <row r="265" spans="1:26" x14ac:dyDescent="0.25">
      <c r="A265" s="9" t="str">
        <f>'10'!A265</f>
        <v>Montgomery Area SD</v>
      </c>
      <c r="B265" s="10" t="str">
        <f>'10'!B265</f>
        <v>Lycoming</v>
      </c>
      <c r="C265" s="97">
        <f>'10'!C265</f>
        <v>193</v>
      </c>
      <c r="D265" s="97">
        <f>'10'!D265</f>
        <v>173</v>
      </c>
      <c r="E265" s="97">
        <f>'10'!E265</f>
        <v>366</v>
      </c>
      <c r="F265" s="136">
        <v>1</v>
      </c>
      <c r="G265" s="136">
        <v>1</v>
      </c>
      <c r="H265" s="136">
        <v>1</v>
      </c>
      <c r="I265" s="136">
        <v>0</v>
      </c>
      <c r="J265" s="136">
        <v>1</v>
      </c>
      <c r="K265" s="64">
        <f t="shared" si="37"/>
        <v>3</v>
      </c>
      <c r="L265" s="78">
        <f t="shared" si="38"/>
        <v>1</v>
      </c>
      <c r="M265" s="78">
        <f t="shared" si="39"/>
        <v>4</v>
      </c>
      <c r="N265" s="79">
        <f t="shared" si="40"/>
        <v>0.75</v>
      </c>
      <c r="O265" s="137">
        <v>33.945872801082544</v>
      </c>
      <c r="P265" s="137">
        <v>37.851150202976996</v>
      </c>
      <c r="Q265" s="137">
        <v>39.20297699594046</v>
      </c>
      <c r="R265" s="129">
        <v>3.2341001353179974</v>
      </c>
      <c r="S265" s="135">
        <v>58</v>
      </c>
      <c r="T265" s="159">
        <v>5</v>
      </c>
      <c r="U265" s="23">
        <f t="shared" si="41"/>
        <v>0.9568965517241379</v>
      </c>
      <c r="V265" s="23">
        <f t="shared" si="42"/>
        <v>0.19616672951928835</v>
      </c>
      <c r="W265" s="129">
        <v>37.515561569688771</v>
      </c>
      <c r="X265" s="23">
        <f t="shared" si="35"/>
        <v>0.10250153434341194</v>
      </c>
      <c r="Y265" s="138">
        <v>3.2341001353179974</v>
      </c>
      <c r="Z265" s="79">
        <f t="shared" si="36"/>
        <v>8.8363391675355119E-3</v>
      </c>
    </row>
    <row r="266" spans="1:26" x14ac:dyDescent="0.25">
      <c r="A266" s="9" t="str">
        <f>'10'!A266</f>
        <v>Montour SD</v>
      </c>
      <c r="B266" s="10" t="str">
        <f>'10'!B266</f>
        <v>Allegheny</v>
      </c>
      <c r="C266" s="97">
        <f>'10'!C266</f>
        <v>806</v>
      </c>
      <c r="D266" s="97">
        <f>'10'!D266</f>
        <v>523</v>
      </c>
      <c r="E266" s="97">
        <f>'10'!E266</f>
        <v>1329</v>
      </c>
      <c r="F266" s="136">
        <v>3</v>
      </c>
      <c r="G266" s="136">
        <v>3</v>
      </c>
      <c r="H266" s="136">
        <v>1</v>
      </c>
      <c r="I266" s="136">
        <v>1</v>
      </c>
      <c r="J266" s="136">
        <v>4</v>
      </c>
      <c r="K266" s="64">
        <f t="shared" si="37"/>
        <v>8</v>
      </c>
      <c r="L266" s="78">
        <f t="shared" si="38"/>
        <v>2</v>
      </c>
      <c r="M266" s="78">
        <f t="shared" si="39"/>
        <v>12</v>
      </c>
      <c r="N266" s="79">
        <f t="shared" si="40"/>
        <v>0.66666666666666663</v>
      </c>
      <c r="O266" s="137">
        <v>127.79183181113217</v>
      </c>
      <c r="P266" s="137">
        <v>149.34620024125454</v>
      </c>
      <c r="Q266" s="137">
        <v>146.86196794761329</v>
      </c>
      <c r="R266" s="129">
        <v>111.11666379458902</v>
      </c>
      <c r="S266" s="135">
        <v>265</v>
      </c>
      <c r="T266" s="159">
        <v>106</v>
      </c>
      <c r="U266" s="23">
        <f t="shared" si="41"/>
        <v>0.71380471380471378</v>
      </c>
      <c r="V266" s="23">
        <f t="shared" si="42"/>
        <v>0.20853125060375224</v>
      </c>
      <c r="W266" s="129">
        <v>173.21127003274168</v>
      </c>
      <c r="X266" s="23">
        <f t="shared" si="35"/>
        <v>0.13033203162734514</v>
      </c>
      <c r="Y266" s="138">
        <v>69.284508013096669</v>
      </c>
      <c r="Z266" s="79">
        <f t="shared" si="36"/>
        <v>5.2132812650938054E-2</v>
      </c>
    </row>
    <row r="267" spans="1:26" x14ac:dyDescent="0.25">
      <c r="A267" s="9" t="str">
        <f>'10'!A267</f>
        <v>Montoursville Area SD</v>
      </c>
      <c r="B267" s="10" t="str">
        <f>'10'!B267</f>
        <v>Lycoming</v>
      </c>
      <c r="C267" s="97">
        <f>'10'!C267</f>
        <v>336</v>
      </c>
      <c r="D267" s="97">
        <f>'10'!D267</f>
        <v>238</v>
      </c>
      <c r="E267" s="97">
        <f>'10'!E267</f>
        <v>574</v>
      </c>
      <c r="F267" s="136">
        <v>0</v>
      </c>
      <c r="G267" s="136">
        <v>1</v>
      </c>
      <c r="H267" s="136">
        <v>2</v>
      </c>
      <c r="I267" s="136">
        <v>0</v>
      </c>
      <c r="J267" s="136">
        <v>2</v>
      </c>
      <c r="K267" s="64">
        <f t="shared" si="37"/>
        <v>3</v>
      </c>
      <c r="L267" s="78">
        <f t="shared" si="38"/>
        <v>2</v>
      </c>
      <c r="M267" s="78">
        <f t="shared" si="39"/>
        <v>5</v>
      </c>
      <c r="N267" s="79">
        <f t="shared" si="40"/>
        <v>0.6</v>
      </c>
      <c r="O267" s="137">
        <v>33.945872801082544</v>
      </c>
      <c r="P267" s="137">
        <v>37.851150202976996</v>
      </c>
      <c r="Q267" s="137">
        <v>39.20297699594046</v>
      </c>
      <c r="R267" s="129">
        <v>37.515561569688771</v>
      </c>
      <c r="S267" s="135">
        <v>111</v>
      </c>
      <c r="T267" s="159">
        <v>58</v>
      </c>
      <c r="U267" s="23">
        <f t="shared" si="41"/>
        <v>0.65680473372781067</v>
      </c>
      <c r="V267" s="23">
        <f t="shared" si="42"/>
        <v>0.12508192160985981</v>
      </c>
      <c r="W267" s="129">
        <v>71.797023004059554</v>
      </c>
      <c r="X267" s="23">
        <f t="shared" si="35"/>
        <v>0.12508192160985984</v>
      </c>
      <c r="Y267" s="138">
        <v>37.515561569688771</v>
      </c>
      <c r="Z267" s="79">
        <f t="shared" si="36"/>
        <v>6.535812120154838E-2</v>
      </c>
    </row>
    <row r="268" spans="1:26" x14ac:dyDescent="0.25">
      <c r="A268" s="9" t="str">
        <f>'10'!A268</f>
        <v>Montrose Area SD</v>
      </c>
      <c r="B268" s="10" t="str">
        <f>'10'!B268</f>
        <v>Susquehanna</v>
      </c>
      <c r="C268" s="97">
        <f>'10'!C268</f>
        <v>311</v>
      </c>
      <c r="D268" s="97">
        <f>'10'!D268</f>
        <v>218</v>
      </c>
      <c r="E268" s="97">
        <f>'10'!E268</f>
        <v>529</v>
      </c>
      <c r="F268" s="136">
        <v>1</v>
      </c>
      <c r="G268" s="136">
        <v>0</v>
      </c>
      <c r="H268" s="136">
        <v>1</v>
      </c>
      <c r="I268" s="136">
        <v>0</v>
      </c>
      <c r="J268" s="136">
        <v>1</v>
      </c>
      <c r="K268" s="64">
        <f t="shared" si="37"/>
        <v>2</v>
      </c>
      <c r="L268" s="78">
        <f t="shared" si="38"/>
        <v>1</v>
      </c>
      <c r="M268" s="78">
        <f t="shared" si="39"/>
        <v>3</v>
      </c>
      <c r="N268" s="79">
        <f t="shared" si="40"/>
        <v>0.66666666666666663</v>
      </c>
      <c r="O268" s="137">
        <v>27.589041095890408</v>
      </c>
      <c r="P268" s="137">
        <v>40.657534246575338</v>
      </c>
      <c r="Q268" s="137">
        <v>37.753424657534246</v>
      </c>
      <c r="R268" s="129">
        <v>34.123287671232873</v>
      </c>
      <c r="S268" s="135">
        <v>53</v>
      </c>
      <c r="T268" s="159">
        <v>53</v>
      </c>
      <c r="U268" s="23">
        <f t="shared" si="41"/>
        <v>0.66666666666666663</v>
      </c>
      <c r="V268" s="23">
        <f t="shared" si="42"/>
        <v>0.12901053939974622</v>
      </c>
      <c r="W268" s="129">
        <v>34.123287671232873</v>
      </c>
      <c r="X268" s="23">
        <f t="shared" si="35"/>
        <v>6.4505269699873108E-2</v>
      </c>
      <c r="Y268" s="138">
        <v>34.123287671232873</v>
      </c>
      <c r="Z268" s="79">
        <f t="shared" si="36"/>
        <v>6.4505269699873108E-2</v>
      </c>
    </row>
    <row r="269" spans="1:26" x14ac:dyDescent="0.25">
      <c r="A269" s="9" t="str">
        <f>'10'!A269</f>
        <v>Moon Area SD</v>
      </c>
      <c r="B269" s="10" t="str">
        <f>'10'!B269</f>
        <v>Allegheny</v>
      </c>
      <c r="C269" s="97">
        <f>'10'!C269</f>
        <v>851</v>
      </c>
      <c r="D269" s="97">
        <f>'10'!D269</f>
        <v>684</v>
      </c>
      <c r="E269" s="97">
        <f>'10'!E269</f>
        <v>1535</v>
      </c>
      <c r="F269" s="136">
        <v>4</v>
      </c>
      <c r="G269" s="136">
        <v>2</v>
      </c>
      <c r="H269" s="136">
        <v>0</v>
      </c>
      <c r="I269" s="136">
        <v>0</v>
      </c>
      <c r="J269" s="136">
        <v>9</v>
      </c>
      <c r="K269" s="64">
        <f t="shared" si="37"/>
        <v>6</v>
      </c>
      <c r="L269" s="78">
        <f t="shared" si="38"/>
        <v>0</v>
      </c>
      <c r="M269" s="78">
        <f t="shared" si="39"/>
        <v>15</v>
      </c>
      <c r="N269" s="79">
        <f t="shared" si="40"/>
        <v>0.4</v>
      </c>
      <c r="O269" s="137">
        <v>95.843873858349127</v>
      </c>
      <c r="P269" s="137">
        <v>112.00965018094089</v>
      </c>
      <c r="Q269" s="137">
        <v>110.14647596070998</v>
      </c>
      <c r="R269" s="129">
        <v>217.65793555057729</v>
      </c>
      <c r="S269" s="135">
        <v>106</v>
      </c>
      <c r="T269" s="159">
        <v>0</v>
      </c>
      <c r="U269" s="23">
        <f t="shared" si="41"/>
        <v>0.48847926267281111</v>
      </c>
      <c r="V269" s="23">
        <f t="shared" si="42"/>
        <v>0.13540946191484693</v>
      </c>
      <c r="W269" s="129">
        <v>69.284508013096669</v>
      </c>
      <c r="X269" s="23">
        <f t="shared" si="35"/>
        <v>4.5136487304948972E-2</v>
      </c>
      <c r="Y269" s="138">
        <v>0</v>
      </c>
      <c r="Z269" s="79">
        <f t="shared" si="36"/>
        <v>0</v>
      </c>
    </row>
    <row r="270" spans="1:26" x14ac:dyDescent="0.25">
      <c r="A270" s="9" t="str">
        <f>'10'!A270</f>
        <v>Morrisville Borough SD</v>
      </c>
      <c r="B270" s="10" t="str">
        <f>'10'!B270</f>
        <v>Bucks</v>
      </c>
      <c r="C270" s="97">
        <f>'10'!C270</f>
        <v>441</v>
      </c>
      <c r="D270" s="97">
        <f>'10'!D270</f>
        <v>314</v>
      </c>
      <c r="E270" s="97">
        <f>'10'!E270</f>
        <v>755</v>
      </c>
      <c r="F270" s="136">
        <v>0</v>
      </c>
      <c r="G270" s="136">
        <v>0</v>
      </c>
      <c r="H270" s="136">
        <v>0</v>
      </c>
      <c r="I270" s="136">
        <v>1</v>
      </c>
      <c r="J270" s="136">
        <v>5</v>
      </c>
      <c r="K270" s="64">
        <f t="shared" si="37"/>
        <v>1</v>
      </c>
      <c r="L270" s="78">
        <f t="shared" si="38"/>
        <v>1</v>
      </c>
      <c r="M270" s="78">
        <f t="shared" si="39"/>
        <v>6</v>
      </c>
      <c r="N270" s="79">
        <f t="shared" si="40"/>
        <v>0.16666666666666666</v>
      </c>
      <c r="O270" s="137">
        <v>12.820912992586813</v>
      </c>
      <c r="P270" s="137">
        <v>19.686305111197814</v>
      </c>
      <c r="Q270" s="137">
        <v>20.492781896215373</v>
      </c>
      <c r="R270" s="129">
        <v>162.53609051892312</v>
      </c>
      <c r="S270" s="135">
        <v>53</v>
      </c>
      <c r="T270" s="159">
        <v>53</v>
      </c>
      <c r="U270" s="23">
        <f t="shared" si="41"/>
        <v>0.16666666666666666</v>
      </c>
      <c r="V270" s="23">
        <f t="shared" si="42"/>
        <v>4.3055918018257783E-2</v>
      </c>
      <c r="W270" s="129">
        <v>32.507218103784624</v>
      </c>
      <c r="X270" s="23">
        <f t="shared" si="35"/>
        <v>4.3055918018257783E-2</v>
      </c>
      <c r="Y270" s="138">
        <v>32.507218103784624</v>
      </c>
      <c r="Z270" s="79">
        <f t="shared" si="36"/>
        <v>4.3055918018257783E-2</v>
      </c>
    </row>
    <row r="271" spans="1:26" x14ac:dyDescent="0.25">
      <c r="A271" s="9" t="str">
        <f>'10'!A271</f>
        <v>Moshannon Valley SD</v>
      </c>
      <c r="B271" s="10" t="str">
        <f>'10'!B271</f>
        <v>Clearfield</v>
      </c>
      <c r="C271" s="97">
        <f>'10'!C271</f>
        <v>178</v>
      </c>
      <c r="D271" s="97">
        <f>'10'!D271</f>
        <v>91</v>
      </c>
      <c r="E271" s="97">
        <f>'10'!E271</f>
        <v>269</v>
      </c>
      <c r="F271" s="136">
        <v>1</v>
      </c>
      <c r="G271" s="136">
        <v>0</v>
      </c>
      <c r="H271" s="136">
        <v>0</v>
      </c>
      <c r="I271" s="136">
        <v>0</v>
      </c>
      <c r="J271" s="136">
        <v>4</v>
      </c>
      <c r="K271" s="64">
        <f t="shared" si="37"/>
        <v>1</v>
      </c>
      <c r="L271" s="78">
        <f t="shared" si="38"/>
        <v>0</v>
      </c>
      <c r="M271" s="78">
        <f t="shared" si="39"/>
        <v>5</v>
      </c>
      <c r="N271" s="79">
        <f t="shared" si="40"/>
        <v>0.2</v>
      </c>
      <c r="O271" s="137">
        <v>2.7381974248927041</v>
      </c>
      <c r="P271" s="137">
        <v>4.5321888412017168</v>
      </c>
      <c r="Q271" s="137">
        <v>3.7296137339055795</v>
      </c>
      <c r="R271" s="129">
        <v>17.184549356223176</v>
      </c>
      <c r="S271" s="135">
        <v>0</v>
      </c>
      <c r="T271" s="159">
        <v>0</v>
      </c>
      <c r="U271" s="23">
        <f t="shared" si="41"/>
        <v>0.29729729729729731</v>
      </c>
      <c r="V271" s="23">
        <f t="shared" si="42"/>
        <v>2.7027458238269225E-2</v>
      </c>
      <c r="W271" s="129">
        <v>0</v>
      </c>
      <c r="X271" s="23">
        <f t="shared" si="35"/>
        <v>0</v>
      </c>
      <c r="Y271" s="138">
        <v>0</v>
      </c>
      <c r="Z271" s="79">
        <f t="shared" si="36"/>
        <v>0</v>
      </c>
    </row>
    <row r="272" spans="1:26" x14ac:dyDescent="0.25">
      <c r="A272" s="9" t="str">
        <f>'10'!A272</f>
        <v>Mount Carmel Area SD</v>
      </c>
      <c r="B272" s="10" t="str">
        <f>'10'!B272</f>
        <v>Northumberland</v>
      </c>
      <c r="C272" s="97">
        <f>'10'!C272</f>
        <v>295</v>
      </c>
      <c r="D272" s="97">
        <f>'10'!D272</f>
        <v>210</v>
      </c>
      <c r="E272" s="97">
        <f>'10'!E272</f>
        <v>505</v>
      </c>
      <c r="F272" s="136">
        <v>1</v>
      </c>
      <c r="G272" s="136">
        <v>1</v>
      </c>
      <c r="H272" s="136">
        <v>0</v>
      </c>
      <c r="I272" s="136">
        <v>0</v>
      </c>
      <c r="J272" s="136">
        <v>1</v>
      </c>
      <c r="K272" s="64">
        <f t="shared" si="37"/>
        <v>2</v>
      </c>
      <c r="L272" s="78">
        <f t="shared" si="38"/>
        <v>0</v>
      </c>
      <c r="M272" s="78">
        <f t="shared" si="39"/>
        <v>3</v>
      </c>
      <c r="N272" s="79">
        <f t="shared" si="40"/>
        <v>0.66666666666666663</v>
      </c>
      <c r="O272" s="137">
        <v>31.112627986348119</v>
      </c>
      <c r="P272" s="137">
        <v>30.389078498293514</v>
      </c>
      <c r="Q272" s="137">
        <v>44.498293515358355</v>
      </c>
      <c r="R272" s="129">
        <v>6.3822525597269619</v>
      </c>
      <c r="S272" s="135">
        <v>53</v>
      </c>
      <c r="T272" s="159">
        <v>0</v>
      </c>
      <c r="U272" s="23">
        <f t="shared" si="41"/>
        <v>0.90598290598290598</v>
      </c>
      <c r="V272" s="23">
        <f t="shared" si="42"/>
        <v>0.12178555739532997</v>
      </c>
      <c r="W272" s="129">
        <v>30.750853242320819</v>
      </c>
      <c r="X272" s="23">
        <f t="shared" si="35"/>
        <v>6.089277869766499E-2</v>
      </c>
      <c r="Y272" s="138">
        <v>0</v>
      </c>
      <c r="Z272" s="79">
        <f t="shared" si="36"/>
        <v>0</v>
      </c>
    </row>
    <row r="273" spans="1:26" x14ac:dyDescent="0.25">
      <c r="A273" s="9" t="str">
        <f>'10'!A273</f>
        <v>Mount Pleasant Area SD</v>
      </c>
      <c r="B273" s="10" t="str">
        <f>'10'!B273</f>
        <v>Westmoreland</v>
      </c>
      <c r="C273" s="97">
        <f>'10'!C273</f>
        <v>479</v>
      </c>
      <c r="D273" s="97">
        <f>'10'!D273</f>
        <v>354</v>
      </c>
      <c r="E273" s="97">
        <f>'10'!E273</f>
        <v>833</v>
      </c>
      <c r="F273" s="136">
        <v>1</v>
      </c>
      <c r="G273" s="136">
        <v>0</v>
      </c>
      <c r="H273" s="136">
        <v>1</v>
      </c>
      <c r="I273" s="136">
        <v>2</v>
      </c>
      <c r="J273" s="136">
        <v>3</v>
      </c>
      <c r="K273" s="64">
        <f t="shared" si="37"/>
        <v>4</v>
      </c>
      <c r="L273" s="78">
        <f t="shared" si="38"/>
        <v>3</v>
      </c>
      <c r="M273" s="78">
        <f t="shared" si="39"/>
        <v>7</v>
      </c>
      <c r="N273" s="79">
        <f t="shared" si="40"/>
        <v>0.5714285714285714</v>
      </c>
      <c r="O273" s="137">
        <v>33.357837837837842</v>
      </c>
      <c r="P273" s="137">
        <v>40.129729729729732</v>
      </c>
      <c r="Q273" s="137">
        <v>42.512432432432426</v>
      </c>
      <c r="R273" s="129">
        <v>100.72864864864866</v>
      </c>
      <c r="S273" s="135">
        <v>63</v>
      </c>
      <c r="T273" s="159">
        <v>63</v>
      </c>
      <c r="U273" s="23">
        <f t="shared" si="41"/>
        <v>0.42181818181818181</v>
      </c>
      <c r="V273" s="23">
        <f t="shared" si="42"/>
        <v>8.8220369228772591E-2</v>
      </c>
      <c r="W273" s="129">
        <v>39.91135135135135</v>
      </c>
      <c r="X273" s="23">
        <f t="shared" si="35"/>
        <v>4.7912786736316146E-2</v>
      </c>
      <c r="Y273" s="138">
        <v>39.91135135135135</v>
      </c>
      <c r="Z273" s="79">
        <f t="shared" si="36"/>
        <v>4.7912786736316146E-2</v>
      </c>
    </row>
    <row r="274" spans="1:26" x14ac:dyDescent="0.25">
      <c r="A274" s="9" t="str">
        <f>'10'!A274</f>
        <v>Mount Union Area SD</v>
      </c>
      <c r="B274" s="10" t="str">
        <f>'10'!B274</f>
        <v>Huntingdon</v>
      </c>
      <c r="C274" s="97">
        <f>'10'!C274</f>
        <v>328</v>
      </c>
      <c r="D274" s="97">
        <f>'10'!D274</f>
        <v>231</v>
      </c>
      <c r="E274" s="97">
        <f>'10'!E274</f>
        <v>559</v>
      </c>
      <c r="F274" s="136">
        <v>0</v>
      </c>
      <c r="G274" s="136">
        <v>3</v>
      </c>
      <c r="H274" s="136">
        <v>0</v>
      </c>
      <c r="I274" s="136">
        <v>0</v>
      </c>
      <c r="J274" s="136">
        <v>5</v>
      </c>
      <c r="K274" s="64">
        <f t="shared" si="37"/>
        <v>3</v>
      </c>
      <c r="L274" s="78">
        <f t="shared" si="38"/>
        <v>0</v>
      </c>
      <c r="M274" s="78">
        <f t="shared" si="39"/>
        <v>8</v>
      </c>
      <c r="N274" s="79">
        <f t="shared" si="40"/>
        <v>0.375</v>
      </c>
      <c r="O274" s="137">
        <v>4.1134020618556697</v>
      </c>
      <c r="P274" s="137">
        <v>8.4432989690721651</v>
      </c>
      <c r="Q274" s="137">
        <v>8.4432989690721651</v>
      </c>
      <c r="R274" s="129">
        <v>50.824742268041241</v>
      </c>
      <c r="S274" s="135">
        <v>21</v>
      </c>
      <c r="T274" s="159">
        <v>0</v>
      </c>
      <c r="U274" s="23">
        <f t="shared" si="41"/>
        <v>0.1981132075471698</v>
      </c>
      <c r="V274" s="23">
        <f t="shared" si="42"/>
        <v>2.2462792541910259E-2</v>
      </c>
      <c r="W274" s="129">
        <v>12.556701030927835</v>
      </c>
      <c r="X274" s="23">
        <f t="shared" si="35"/>
        <v>2.2462792541910259E-2</v>
      </c>
      <c r="Y274" s="138">
        <v>0</v>
      </c>
      <c r="Z274" s="79">
        <f t="shared" si="36"/>
        <v>0</v>
      </c>
    </row>
    <row r="275" spans="1:26" x14ac:dyDescent="0.25">
      <c r="A275" s="9" t="str">
        <f>'10'!A275</f>
        <v>Mountain View SD</v>
      </c>
      <c r="B275" s="10" t="str">
        <f>'10'!B275</f>
        <v>Susquehanna</v>
      </c>
      <c r="C275" s="97">
        <f>'10'!C275</f>
        <v>232</v>
      </c>
      <c r="D275" s="97">
        <f>'10'!D275</f>
        <v>135</v>
      </c>
      <c r="E275" s="97">
        <f>'10'!E275</f>
        <v>367</v>
      </c>
      <c r="F275" s="136">
        <v>0</v>
      </c>
      <c r="G275" s="136">
        <v>0</v>
      </c>
      <c r="H275" s="136">
        <v>0</v>
      </c>
      <c r="I275" s="136">
        <v>0</v>
      </c>
      <c r="J275" s="136">
        <v>0</v>
      </c>
      <c r="K275" s="64">
        <f t="shared" si="37"/>
        <v>0</v>
      </c>
      <c r="L275" s="78">
        <f t="shared" si="38"/>
        <v>0</v>
      </c>
      <c r="M275" s="78">
        <f t="shared" si="39"/>
        <v>0</v>
      </c>
      <c r="N275" s="79"/>
      <c r="O275" s="137">
        <v>0</v>
      </c>
      <c r="P275" s="137">
        <v>0</v>
      </c>
      <c r="Q275" s="137">
        <v>0</v>
      </c>
      <c r="R275" s="129">
        <v>0</v>
      </c>
      <c r="S275" s="135">
        <v>0</v>
      </c>
      <c r="T275" s="159">
        <v>0</v>
      </c>
      <c r="U275" s="23"/>
      <c r="V275" s="23">
        <f t="shared" si="42"/>
        <v>0</v>
      </c>
      <c r="W275" s="129">
        <v>0</v>
      </c>
      <c r="X275" s="23">
        <f t="shared" si="35"/>
        <v>0</v>
      </c>
      <c r="Y275" s="138">
        <v>0</v>
      </c>
      <c r="Z275" s="79">
        <f t="shared" si="36"/>
        <v>0</v>
      </c>
    </row>
    <row r="276" spans="1:26" x14ac:dyDescent="0.25">
      <c r="A276" s="9" t="str">
        <f>'10'!A276</f>
        <v>Mt. Lebanon SD</v>
      </c>
      <c r="B276" s="10" t="str">
        <f>'10'!B276</f>
        <v>Allegheny</v>
      </c>
      <c r="C276" s="97">
        <f>'10'!C276</f>
        <v>793</v>
      </c>
      <c r="D276" s="97">
        <f>'10'!D276</f>
        <v>600</v>
      </c>
      <c r="E276" s="97">
        <f>'10'!E276</f>
        <v>1393</v>
      </c>
      <c r="F276" s="136">
        <v>0</v>
      </c>
      <c r="G276" s="136">
        <v>1</v>
      </c>
      <c r="H276" s="136">
        <v>1</v>
      </c>
      <c r="I276" s="136">
        <v>1</v>
      </c>
      <c r="J276" s="136">
        <v>11</v>
      </c>
      <c r="K276" s="64">
        <f t="shared" si="37"/>
        <v>3</v>
      </c>
      <c r="L276" s="78">
        <f t="shared" si="38"/>
        <v>2</v>
      </c>
      <c r="M276" s="78">
        <f t="shared" si="39"/>
        <v>14</v>
      </c>
      <c r="N276" s="79">
        <f t="shared" si="40"/>
        <v>0.21428571428571427</v>
      </c>
      <c r="O276" s="137">
        <v>18.987937273823885</v>
      </c>
      <c r="P276" s="137">
        <v>22.190591073582631</v>
      </c>
      <c r="Q276" s="137">
        <v>21.821471652593484</v>
      </c>
      <c r="R276" s="129">
        <v>381.0647940720317</v>
      </c>
      <c r="S276" s="135">
        <v>63</v>
      </c>
      <c r="T276" s="159">
        <v>58</v>
      </c>
      <c r="U276" s="23">
        <f t="shared" si="41"/>
        <v>9.7523219814241488E-2</v>
      </c>
      <c r="V276" s="23">
        <f t="shared" si="42"/>
        <v>2.9561039732524417E-2</v>
      </c>
      <c r="W276" s="129">
        <v>41.178528347406512</v>
      </c>
      <c r="X276" s="23">
        <f t="shared" si="35"/>
        <v>2.9561039732524417E-2</v>
      </c>
      <c r="Y276" s="138">
        <v>37.910391176977427</v>
      </c>
      <c r="Z276" s="79">
        <f t="shared" si="36"/>
        <v>2.7214925468038356E-2</v>
      </c>
    </row>
    <row r="277" spans="1:26" x14ac:dyDescent="0.25">
      <c r="A277" s="9" t="str">
        <f>'10'!A277</f>
        <v>Muhlenberg SD</v>
      </c>
      <c r="B277" s="10" t="str">
        <f>'10'!B277</f>
        <v>Berks</v>
      </c>
      <c r="C277" s="97">
        <f>'10'!C277</f>
        <v>736</v>
      </c>
      <c r="D277" s="97">
        <f>'10'!D277</f>
        <v>536</v>
      </c>
      <c r="E277" s="97">
        <f>'10'!E277</f>
        <v>1272</v>
      </c>
      <c r="F277" s="136">
        <v>2</v>
      </c>
      <c r="G277" s="136">
        <v>3</v>
      </c>
      <c r="H277" s="136">
        <v>0</v>
      </c>
      <c r="I277" s="136">
        <v>2</v>
      </c>
      <c r="J277" s="136">
        <v>5</v>
      </c>
      <c r="K277" s="64">
        <f t="shared" si="37"/>
        <v>7</v>
      </c>
      <c r="L277" s="78">
        <f t="shared" si="38"/>
        <v>2</v>
      </c>
      <c r="M277" s="78">
        <f t="shared" si="39"/>
        <v>12</v>
      </c>
      <c r="N277" s="79">
        <f t="shared" si="40"/>
        <v>0.58333333333333337</v>
      </c>
      <c r="O277" s="137">
        <v>70.571845064556427</v>
      </c>
      <c r="P277" s="137">
        <v>91.052894627238658</v>
      </c>
      <c r="Q277" s="137">
        <v>119.37526030820491</v>
      </c>
      <c r="R277" s="129">
        <v>100.65597667638484</v>
      </c>
      <c r="S277" s="135">
        <v>175</v>
      </c>
      <c r="T277" s="159">
        <v>106</v>
      </c>
      <c r="U277" s="23">
        <f t="shared" si="41"/>
        <v>0.61622807017543857</v>
      </c>
      <c r="V277" s="23">
        <f t="shared" si="42"/>
        <v>0.12706347460046782</v>
      </c>
      <c r="W277" s="129">
        <v>100.65597667638484</v>
      </c>
      <c r="X277" s="23">
        <f t="shared" si="35"/>
        <v>7.9132057135522668E-2</v>
      </c>
      <c r="Y277" s="138">
        <v>60.968763015410246</v>
      </c>
      <c r="Z277" s="79">
        <f t="shared" si="36"/>
        <v>4.7931417464945163E-2</v>
      </c>
    </row>
    <row r="278" spans="1:26" x14ac:dyDescent="0.25">
      <c r="A278" s="9" t="str">
        <f>'10'!A278</f>
        <v>Muncy SD</v>
      </c>
      <c r="B278" s="10" t="str">
        <f>'10'!B278</f>
        <v>Lycoming</v>
      </c>
      <c r="C278" s="97">
        <f>'10'!C278</f>
        <v>249</v>
      </c>
      <c r="D278" s="97">
        <f>'10'!D278</f>
        <v>190</v>
      </c>
      <c r="E278" s="97">
        <f>'10'!E278</f>
        <v>439</v>
      </c>
      <c r="F278" s="136">
        <v>2</v>
      </c>
      <c r="G278" s="136">
        <v>2</v>
      </c>
      <c r="H278" s="136">
        <v>0</v>
      </c>
      <c r="I278" s="136">
        <v>0</v>
      </c>
      <c r="J278" s="136">
        <v>1</v>
      </c>
      <c r="K278" s="64">
        <f t="shared" si="37"/>
        <v>4</v>
      </c>
      <c r="L278" s="78">
        <f t="shared" si="38"/>
        <v>0</v>
      </c>
      <c r="M278" s="78">
        <f t="shared" si="39"/>
        <v>5</v>
      </c>
      <c r="N278" s="79">
        <f t="shared" si="40"/>
        <v>0.8</v>
      </c>
      <c r="O278" s="137">
        <v>64.833558863328832</v>
      </c>
      <c r="P278" s="137">
        <v>72.292286874154257</v>
      </c>
      <c r="Q278" s="137">
        <v>74.87415426251691</v>
      </c>
      <c r="R278" s="129">
        <v>7.1150202976995942</v>
      </c>
      <c r="S278" s="135">
        <v>106</v>
      </c>
      <c r="T278" s="159">
        <v>0</v>
      </c>
      <c r="U278" s="23">
        <f t="shared" si="41"/>
        <v>0.95067264573991028</v>
      </c>
      <c r="V278" s="23">
        <f t="shared" si="42"/>
        <v>0.31235955748857192</v>
      </c>
      <c r="W278" s="129">
        <v>68.562922868741552</v>
      </c>
      <c r="X278" s="23">
        <f t="shared" si="35"/>
        <v>0.15617977874428599</v>
      </c>
      <c r="Y278" s="138">
        <v>0</v>
      </c>
      <c r="Z278" s="79">
        <f t="shared" si="36"/>
        <v>0</v>
      </c>
    </row>
    <row r="279" spans="1:26" x14ac:dyDescent="0.25">
      <c r="A279" s="9" t="str">
        <f>'10'!A279</f>
        <v>Nazareth Area SD</v>
      </c>
      <c r="B279" s="10" t="str">
        <f>'10'!B279</f>
        <v>Northampton</v>
      </c>
      <c r="C279" s="97">
        <f>'10'!C279</f>
        <v>793</v>
      </c>
      <c r="D279" s="97">
        <f>'10'!D279</f>
        <v>594</v>
      </c>
      <c r="E279" s="97">
        <f>'10'!E279</f>
        <v>1387</v>
      </c>
      <c r="F279" s="136">
        <v>1</v>
      </c>
      <c r="G279" s="136">
        <v>4</v>
      </c>
      <c r="H279" s="136">
        <v>2</v>
      </c>
      <c r="I279" s="136">
        <v>0</v>
      </c>
      <c r="J279" s="136">
        <v>3</v>
      </c>
      <c r="K279" s="64">
        <f t="shared" si="37"/>
        <v>7</v>
      </c>
      <c r="L279" s="78">
        <f t="shared" si="38"/>
        <v>2</v>
      </c>
      <c r="M279" s="78">
        <f t="shared" si="39"/>
        <v>10</v>
      </c>
      <c r="N279" s="79">
        <f t="shared" si="40"/>
        <v>0.7</v>
      </c>
      <c r="O279" s="137">
        <v>82.338064516129023</v>
      </c>
      <c r="P279" s="137">
        <v>126.85806451612903</v>
      </c>
      <c r="Q279" s="137">
        <v>161.80387096774194</v>
      </c>
      <c r="R279" s="129">
        <v>89.655483870967743</v>
      </c>
      <c r="S279" s="135">
        <v>318</v>
      </c>
      <c r="T279" s="159">
        <v>106</v>
      </c>
      <c r="U279" s="23">
        <f t="shared" si="41"/>
        <v>0.7</v>
      </c>
      <c r="V279" s="23">
        <f t="shared" si="42"/>
        <v>0.15082633672116658</v>
      </c>
      <c r="W279" s="129">
        <v>179.31096774193549</v>
      </c>
      <c r="X279" s="23">
        <f t="shared" si="35"/>
        <v>0.12927971718957137</v>
      </c>
      <c r="Y279" s="138">
        <v>59.770322580645157</v>
      </c>
      <c r="Z279" s="79">
        <f t="shared" si="36"/>
        <v>4.3093239063190451E-2</v>
      </c>
    </row>
    <row r="280" spans="1:26" x14ac:dyDescent="0.25">
      <c r="A280" s="9" t="str">
        <f>'10'!A280</f>
        <v>Neshaminy SD</v>
      </c>
      <c r="B280" s="10" t="str">
        <f>'10'!B280</f>
        <v>Bucks</v>
      </c>
      <c r="C280" s="97">
        <f>'10'!C280</f>
        <v>2227</v>
      </c>
      <c r="D280" s="97">
        <f>'10'!D280</f>
        <v>1298</v>
      </c>
      <c r="E280" s="97">
        <f>'10'!E280</f>
        <v>3525</v>
      </c>
      <c r="F280" s="136">
        <v>5</v>
      </c>
      <c r="G280" s="136">
        <v>5</v>
      </c>
      <c r="H280" s="136">
        <v>1</v>
      </c>
      <c r="I280" s="136">
        <v>12</v>
      </c>
      <c r="J280" s="136">
        <v>11</v>
      </c>
      <c r="K280" s="64">
        <f t="shared" si="37"/>
        <v>23</v>
      </c>
      <c r="L280" s="78">
        <f t="shared" si="38"/>
        <v>13</v>
      </c>
      <c r="M280" s="78">
        <f t="shared" si="39"/>
        <v>34</v>
      </c>
      <c r="N280" s="79">
        <f t="shared" si="40"/>
        <v>0.67647058823529416</v>
      </c>
      <c r="O280" s="137">
        <v>283.26960593055014</v>
      </c>
      <c r="P280" s="137">
        <v>434.95591104174792</v>
      </c>
      <c r="Q280" s="137">
        <v>452.77448302770193</v>
      </c>
      <c r="R280" s="129">
        <v>217.73702692157627</v>
      </c>
      <c r="S280" s="135">
        <v>954</v>
      </c>
      <c r="T280" s="159">
        <v>689</v>
      </c>
      <c r="U280" s="23">
        <f t="shared" si="41"/>
        <v>0.76736566186107469</v>
      </c>
      <c r="V280" s="23">
        <f t="shared" si="42"/>
        <v>0.20375191970845333</v>
      </c>
      <c r="W280" s="129">
        <v>585.12992586812322</v>
      </c>
      <c r="X280" s="23">
        <f t="shared" si="35"/>
        <v>0.1659943052108151</v>
      </c>
      <c r="Y280" s="138">
        <v>422.59383534920011</v>
      </c>
      <c r="Z280" s="79">
        <f t="shared" si="36"/>
        <v>0.11988477598558868</v>
      </c>
    </row>
    <row r="281" spans="1:26" x14ac:dyDescent="0.25">
      <c r="A281" s="9" t="str">
        <f>'10'!A281</f>
        <v>Neshannock Township SD</v>
      </c>
      <c r="B281" s="10" t="str">
        <f>'10'!B281</f>
        <v>Lawrence</v>
      </c>
      <c r="C281" s="97">
        <f>'10'!C281</f>
        <v>229</v>
      </c>
      <c r="D281" s="97">
        <f>'10'!D281</f>
        <v>87</v>
      </c>
      <c r="E281" s="97">
        <f>'10'!E281</f>
        <v>316</v>
      </c>
      <c r="F281" s="136">
        <v>0</v>
      </c>
      <c r="G281" s="136">
        <v>0</v>
      </c>
      <c r="H281" s="136">
        <v>1</v>
      </c>
      <c r="I281" s="136">
        <v>1</v>
      </c>
      <c r="J281" s="136">
        <v>1</v>
      </c>
      <c r="K281" s="64">
        <f t="shared" si="37"/>
        <v>2</v>
      </c>
      <c r="L281" s="78">
        <f t="shared" si="38"/>
        <v>2</v>
      </c>
      <c r="M281" s="78">
        <f t="shared" si="39"/>
        <v>3</v>
      </c>
      <c r="N281" s="79">
        <f t="shared" si="40"/>
        <v>0.66666666666666663</v>
      </c>
      <c r="O281" s="137">
        <v>31.264044943820224</v>
      </c>
      <c r="P281" s="137">
        <v>34.837078651685395</v>
      </c>
      <c r="Q281" s="137">
        <v>39.898876404494381</v>
      </c>
      <c r="R281" s="129">
        <v>33.050561797752806</v>
      </c>
      <c r="S281" s="135">
        <v>106</v>
      </c>
      <c r="T281" s="159">
        <v>106</v>
      </c>
      <c r="U281" s="23">
        <f t="shared" si="41"/>
        <v>0.66666666666666663</v>
      </c>
      <c r="V281" s="23">
        <f t="shared" si="42"/>
        <v>0.20918077087185322</v>
      </c>
      <c r="W281" s="129">
        <v>66.101123595505626</v>
      </c>
      <c r="X281" s="23">
        <f t="shared" si="35"/>
        <v>0.20918077087185324</v>
      </c>
      <c r="Y281" s="138">
        <v>66.101123595505626</v>
      </c>
      <c r="Z281" s="79">
        <f t="shared" si="36"/>
        <v>0.20918077087185324</v>
      </c>
    </row>
    <row r="282" spans="1:26" x14ac:dyDescent="0.25">
      <c r="A282" s="9" t="str">
        <f>'10'!A282</f>
        <v>New Brighton Area SD</v>
      </c>
      <c r="B282" s="10" t="str">
        <f>'10'!B282</f>
        <v>Beaver</v>
      </c>
      <c r="C282" s="97">
        <f>'10'!C282</f>
        <v>329</v>
      </c>
      <c r="D282" s="97">
        <f>'10'!D282</f>
        <v>251</v>
      </c>
      <c r="E282" s="97">
        <f>'10'!E282</f>
        <v>580</v>
      </c>
      <c r="F282" s="136">
        <v>0</v>
      </c>
      <c r="G282" s="136">
        <v>3</v>
      </c>
      <c r="H282" s="136">
        <v>1</v>
      </c>
      <c r="I282" s="136">
        <v>0</v>
      </c>
      <c r="J282" s="136">
        <v>2</v>
      </c>
      <c r="K282" s="64">
        <f t="shared" si="37"/>
        <v>4</v>
      </c>
      <c r="L282" s="78">
        <f t="shared" si="38"/>
        <v>1</v>
      </c>
      <c r="M282" s="78">
        <f t="shared" si="39"/>
        <v>6</v>
      </c>
      <c r="N282" s="79">
        <f t="shared" si="40"/>
        <v>0.66666666666666663</v>
      </c>
      <c r="O282" s="137">
        <v>58.082191780821915</v>
      </c>
      <c r="P282" s="137">
        <v>74.216133942161335</v>
      </c>
      <c r="Q282" s="137">
        <v>79.701674277016735</v>
      </c>
      <c r="R282" s="129">
        <v>36.19482496194825</v>
      </c>
      <c r="S282" s="135">
        <v>212</v>
      </c>
      <c r="T282" s="159">
        <v>53</v>
      </c>
      <c r="U282" s="23">
        <f t="shared" si="41"/>
        <v>0.7851851851851851</v>
      </c>
      <c r="V282" s="23">
        <f t="shared" si="42"/>
        <v>0.22810056159135042</v>
      </c>
      <c r="W282" s="129">
        <v>132.29832572298324</v>
      </c>
      <c r="X282" s="23">
        <f t="shared" si="35"/>
        <v>0.22810056159135042</v>
      </c>
      <c r="Y282" s="138">
        <v>33.074581430745809</v>
      </c>
      <c r="Z282" s="79">
        <f t="shared" si="36"/>
        <v>5.7025140397837605E-2</v>
      </c>
    </row>
    <row r="283" spans="1:26" x14ac:dyDescent="0.25">
      <c r="A283" s="9" t="str">
        <f>'10'!A283</f>
        <v>New Castle Area SD</v>
      </c>
      <c r="B283" s="10" t="str">
        <f>'10'!B283</f>
        <v>Lawrence</v>
      </c>
      <c r="C283" s="97">
        <f>'10'!C283</f>
        <v>978</v>
      </c>
      <c r="D283" s="97">
        <f>'10'!D283</f>
        <v>428</v>
      </c>
      <c r="E283" s="97">
        <f>'10'!E283</f>
        <v>1406</v>
      </c>
      <c r="F283" s="136">
        <v>3</v>
      </c>
      <c r="G283" s="136">
        <v>3</v>
      </c>
      <c r="H283" s="136">
        <v>4</v>
      </c>
      <c r="I283" s="136">
        <v>1</v>
      </c>
      <c r="J283" s="136">
        <v>6</v>
      </c>
      <c r="K283" s="64">
        <f t="shared" si="37"/>
        <v>11</v>
      </c>
      <c r="L283" s="78">
        <f t="shared" si="38"/>
        <v>5</v>
      </c>
      <c r="M283" s="78">
        <f t="shared" si="39"/>
        <v>17</v>
      </c>
      <c r="N283" s="79">
        <f t="shared" si="40"/>
        <v>0.6470588235294118</v>
      </c>
      <c r="O283" s="137">
        <v>120.6320224719101</v>
      </c>
      <c r="P283" s="137">
        <v>134.41853932584272</v>
      </c>
      <c r="Q283" s="137">
        <v>153.94943820224719</v>
      </c>
      <c r="R283" s="129">
        <v>82.314606741573044</v>
      </c>
      <c r="S283" s="135">
        <v>292</v>
      </c>
      <c r="T283" s="159">
        <v>181</v>
      </c>
      <c r="U283" s="23">
        <f t="shared" si="41"/>
        <v>0.75600739371534198</v>
      </c>
      <c r="V283" s="23">
        <f t="shared" si="42"/>
        <v>0.18140153755174454</v>
      </c>
      <c r="W283" s="129">
        <v>182.08988764044946</v>
      </c>
      <c r="X283" s="23">
        <f t="shared" si="35"/>
        <v>0.12950916617386163</v>
      </c>
      <c r="Y283" s="138">
        <v>112.87078651685394</v>
      </c>
      <c r="Z283" s="79">
        <f t="shared" si="36"/>
        <v>8.0277942046126552E-2</v>
      </c>
    </row>
    <row r="284" spans="1:26" x14ac:dyDescent="0.25">
      <c r="A284" s="9" t="str">
        <f>'10'!A284</f>
        <v>New Hope-Solebury SD</v>
      </c>
      <c r="B284" s="10" t="str">
        <f>'10'!B284</f>
        <v>Bucks</v>
      </c>
      <c r="C284" s="97">
        <f>'10'!C284</f>
        <v>197</v>
      </c>
      <c r="D284" s="97">
        <f>'10'!D284</f>
        <v>150</v>
      </c>
      <c r="E284" s="97">
        <f>'10'!E284</f>
        <v>347</v>
      </c>
      <c r="F284" s="136">
        <v>1</v>
      </c>
      <c r="G284" s="136">
        <v>0</v>
      </c>
      <c r="H284" s="136">
        <v>0</v>
      </c>
      <c r="I284" s="136">
        <v>0</v>
      </c>
      <c r="J284" s="136">
        <v>6</v>
      </c>
      <c r="K284" s="64">
        <f t="shared" si="37"/>
        <v>1</v>
      </c>
      <c r="L284" s="78">
        <f t="shared" si="38"/>
        <v>0</v>
      </c>
      <c r="M284" s="78">
        <f t="shared" si="39"/>
        <v>7</v>
      </c>
      <c r="N284" s="79">
        <f t="shared" si="40"/>
        <v>0.14285714285714285</v>
      </c>
      <c r="O284" s="137">
        <v>12.820912992586813</v>
      </c>
      <c r="P284" s="137">
        <v>19.686305111197814</v>
      </c>
      <c r="Q284" s="137">
        <v>20.492781896215373</v>
      </c>
      <c r="R284" s="129">
        <v>169.28287163480297</v>
      </c>
      <c r="S284" s="135">
        <v>0</v>
      </c>
      <c r="T284" s="159">
        <v>0</v>
      </c>
      <c r="U284" s="23">
        <f t="shared" si="41"/>
        <v>0.16109422492401212</v>
      </c>
      <c r="V284" s="23">
        <f t="shared" si="42"/>
        <v>9.3680743814941278E-2</v>
      </c>
      <c r="W284" s="129">
        <v>0</v>
      </c>
      <c r="X284" s="23">
        <f t="shared" si="35"/>
        <v>0</v>
      </c>
      <c r="Y284" s="138">
        <v>0</v>
      </c>
      <c r="Z284" s="79">
        <f t="shared" si="36"/>
        <v>0</v>
      </c>
    </row>
    <row r="285" spans="1:26" x14ac:dyDescent="0.25">
      <c r="A285" s="9" t="str">
        <f>'10'!A285</f>
        <v>New Kensington-Arnold SD</v>
      </c>
      <c r="B285" s="10" t="str">
        <f>'10'!B285</f>
        <v>Westmoreland</v>
      </c>
      <c r="C285" s="97">
        <f>'10'!C285</f>
        <v>629</v>
      </c>
      <c r="D285" s="97">
        <f>'10'!D285</f>
        <v>507</v>
      </c>
      <c r="E285" s="97">
        <f>'10'!E285</f>
        <v>1136</v>
      </c>
      <c r="F285" s="136">
        <v>1</v>
      </c>
      <c r="G285" s="136">
        <v>2</v>
      </c>
      <c r="H285" s="136">
        <v>1</v>
      </c>
      <c r="I285" s="136">
        <v>2</v>
      </c>
      <c r="J285" s="136">
        <v>3</v>
      </c>
      <c r="K285" s="64">
        <f t="shared" si="37"/>
        <v>6</v>
      </c>
      <c r="L285" s="78">
        <f t="shared" si="38"/>
        <v>3</v>
      </c>
      <c r="M285" s="78">
        <f t="shared" si="39"/>
        <v>9</v>
      </c>
      <c r="N285" s="79">
        <f t="shared" si="40"/>
        <v>0.66666666666666663</v>
      </c>
      <c r="O285" s="137">
        <v>91.446486486486492</v>
      </c>
      <c r="P285" s="137">
        <v>110.01081081081082</v>
      </c>
      <c r="Q285" s="137">
        <v>116.5427027027027</v>
      </c>
      <c r="R285" s="129">
        <v>43.712432432432436</v>
      </c>
      <c r="S285" s="135">
        <v>265</v>
      </c>
      <c r="T285" s="159">
        <v>159</v>
      </c>
      <c r="U285" s="23">
        <f t="shared" si="41"/>
        <v>0.82170542635658916</v>
      </c>
      <c r="V285" s="23">
        <f t="shared" si="42"/>
        <v>0.17733917015607159</v>
      </c>
      <c r="W285" s="129">
        <v>167.88108108108108</v>
      </c>
      <c r="X285" s="23">
        <f t="shared" si="35"/>
        <v>0.14778264179672629</v>
      </c>
      <c r="Y285" s="138">
        <v>100.72864864864864</v>
      </c>
      <c r="Z285" s="79">
        <f t="shared" si="36"/>
        <v>8.8669585078035781E-2</v>
      </c>
    </row>
    <row r="286" spans="1:26" x14ac:dyDescent="0.25">
      <c r="A286" s="9" t="str">
        <f>'10'!A286</f>
        <v>Newport SD</v>
      </c>
      <c r="B286" s="10" t="str">
        <f>'10'!B286</f>
        <v>Perry</v>
      </c>
      <c r="C286" s="97">
        <f>'10'!C286</f>
        <v>263</v>
      </c>
      <c r="D286" s="97">
        <f>'10'!D286</f>
        <v>216</v>
      </c>
      <c r="E286" s="97">
        <f>'10'!E286</f>
        <v>479</v>
      </c>
      <c r="F286" s="136">
        <v>0</v>
      </c>
      <c r="G286" s="136">
        <v>1</v>
      </c>
      <c r="H286" s="136">
        <v>0</v>
      </c>
      <c r="I286" s="136">
        <v>0</v>
      </c>
      <c r="J286" s="136">
        <v>5</v>
      </c>
      <c r="K286" s="64">
        <f t="shared" si="37"/>
        <v>1</v>
      </c>
      <c r="L286" s="78">
        <f t="shared" si="38"/>
        <v>0</v>
      </c>
      <c r="M286" s="78">
        <f t="shared" si="39"/>
        <v>6</v>
      </c>
      <c r="N286" s="79">
        <f t="shared" si="40"/>
        <v>0.16666666666666666</v>
      </c>
      <c r="O286" s="137">
        <v>16.30769230769231</v>
      </c>
      <c r="P286" s="137">
        <v>17.938461538461539</v>
      </c>
      <c r="Q286" s="137">
        <v>18.753846153846155</v>
      </c>
      <c r="R286" s="129">
        <v>51.04615384615385</v>
      </c>
      <c r="S286" s="135">
        <v>53</v>
      </c>
      <c r="T286" s="159">
        <v>0</v>
      </c>
      <c r="U286" s="23">
        <f t="shared" si="41"/>
        <v>0.40151515151515144</v>
      </c>
      <c r="V286" s="23">
        <f t="shared" si="42"/>
        <v>7.1495101975268982E-2</v>
      </c>
      <c r="W286" s="129">
        <v>34.246153846153845</v>
      </c>
      <c r="X286" s="23">
        <f t="shared" si="35"/>
        <v>7.1495101975268982E-2</v>
      </c>
      <c r="Y286" s="138">
        <v>0</v>
      </c>
      <c r="Z286" s="79">
        <f t="shared" si="36"/>
        <v>0</v>
      </c>
    </row>
    <row r="287" spans="1:26" x14ac:dyDescent="0.25">
      <c r="A287" s="9" t="str">
        <f>'10'!A287</f>
        <v>Norristown Area SD</v>
      </c>
      <c r="B287" s="10" t="str">
        <f>'10'!B287</f>
        <v>Montgomery</v>
      </c>
      <c r="C287" s="97">
        <f>'10'!C287</f>
        <v>2511</v>
      </c>
      <c r="D287" s="97">
        <f>'10'!D287</f>
        <v>1548</v>
      </c>
      <c r="E287" s="97">
        <f>'10'!E287</f>
        <v>4059</v>
      </c>
      <c r="F287" s="136">
        <v>14</v>
      </c>
      <c r="G287" s="136">
        <v>6</v>
      </c>
      <c r="H287" s="136">
        <v>9</v>
      </c>
      <c r="I287" s="136">
        <v>2</v>
      </c>
      <c r="J287" s="136">
        <v>13</v>
      </c>
      <c r="K287" s="64">
        <f t="shared" si="37"/>
        <v>31</v>
      </c>
      <c r="L287" s="78">
        <f t="shared" si="38"/>
        <v>11</v>
      </c>
      <c r="M287" s="78">
        <f t="shared" si="39"/>
        <v>44</v>
      </c>
      <c r="N287" s="79">
        <f t="shared" si="40"/>
        <v>0.70454545454545459</v>
      </c>
      <c r="O287" s="137">
        <v>390.21751740139212</v>
      </c>
      <c r="P287" s="137">
        <v>525.52784222737819</v>
      </c>
      <c r="Q287" s="137">
        <v>589.2546403712297</v>
      </c>
      <c r="R287" s="129">
        <v>222.09106728538282</v>
      </c>
      <c r="S287" s="135">
        <v>859</v>
      </c>
      <c r="T287" s="159">
        <v>583</v>
      </c>
      <c r="U287" s="23">
        <f t="shared" si="41"/>
        <v>0.80481283422459893</v>
      </c>
      <c r="V287" s="23">
        <f t="shared" si="42"/>
        <v>0.22560861286739844</v>
      </c>
      <c r="W287" s="129">
        <v>522.67459396751735</v>
      </c>
      <c r="X287" s="23">
        <f t="shared" si="35"/>
        <v>0.1287693012977377</v>
      </c>
      <c r="Y287" s="138">
        <v>354.73723897911833</v>
      </c>
      <c r="Z287" s="79">
        <f t="shared" si="36"/>
        <v>8.7395230100792892E-2</v>
      </c>
    </row>
    <row r="288" spans="1:26" x14ac:dyDescent="0.25">
      <c r="A288" s="9" t="str">
        <f>'10'!A288</f>
        <v>North Allegheny SD</v>
      </c>
      <c r="B288" s="10" t="str">
        <f>'10'!B288</f>
        <v>Allegheny</v>
      </c>
      <c r="C288" s="97">
        <f>'10'!C288</f>
        <v>1672</v>
      </c>
      <c r="D288" s="97">
        <f>'10'!D288</f>
        <v>1150</v>
      </c>
      <c r="E288" s="97">
        <f>'10'!E288</f>
        <v>2822</v>
      </c>
      <c r="F288" s="136">
        <v>3</v>
      </c>
      <c r="G288" s="136">
        <v>3</v>
      </c>
      <c r="H288" s="136">
        <v>1</v>
      </c>
      <c r="I288" s="136">
        <v>5</v>
      </c>
      <c r="J288" s="136">
        <v>11</v>
      </c>
      <c r="K288" s="64">
        <f t="shared" si="37"/>
        <v>12</v>
      </c>
      <c r="L288" s="78">
        <f t="shared" si="38"/>
        <v>6</v>
      </c>
      <c r="M288" s="78">
        <f t="shared" si="39"/>
        <v>23</v>
      </c>
      <c r="N288" s="79">
        <f t="shared" si="40"/>
        <v>0.52173913043478259</v>
      </c>
      <c r="O288" s="137">
        <v>191.68774771669825</v>
      </c>
      <c r="P288" s="137">
        <v>224.01930036188179</v>
      </c>
      <c r="Q288" s="137">
        <v>220.29295192141996</v>
      </c>
      <c r="R288" s="129">
        <v>286.94244356367392</v>
      </c>
      <c r="S288" s="135">
        <v>477</v>
      </c>
      <c r="T288" s="159">
        <v>318</v>
      </c>
      <c r="U288" s="23">
        <f t="shared" si="41"/>
        <v>0.59162790697674428</v>
      </c>
      <c r="V288" s="23">
        <f t="shared" si="42"/>
        <v>0.14730937210438697</v>
      </c>
      <c r="W288" s="129">
        <v>311.78028605893502</v>
      </c>
      <c r="X288" s="23">
        <f t="shared" si="35"/>
        <v>0.11048202907829023</v>
      </c>
      <c r="Y288" s="138">
        <v>207.85352403929002</v>
      </c>
      <c r="Z288" s="79">
        <f t="shared" si="36"/>
        <v>7.3654686052193483E-2</v>
      </c>
    </row>
    <row r="289" spans="1:26" x14ac:dyDescent="0.25">
      <c r="A289" s="9" t="str">
        <f>'10'!A289</f>
        <v>North Clarion County SD</v>
      </c>
      <c r="B289" s="10" t="str">
        <f>'10'!B289</f>
        <v>Clarion</v>
      </c>
      <c r="C289" s="97">
        <f>'10'!C289</f>
        <v>204</v>
      </c>
      <c r="D289" s="97">
        <f>'10'!D289</f>
        <v>124</v>
      </c>
      <c r="E289" s="97">
        <f>'10'!E289</f>
        <v>328</v>
      </c>
      <c r="F289" s="136">
        <v>0</v>
      </c>
      <c r="G289" s="136">
        <v>1</v>
      </c>
      <c r="H289" s="136">
        <v>0</v>
      </c>
      <c r="I289" s="136">
        <v>0</v>
      </c>
      <c r="J289" s="136">
        <v>2</v>
      </c>
      <c r="K289" s="64">
        <f t="shared" si="37"/>
        <v>1</v>
      </c>
      <c r="L289" s="78">
        <f t="shared" si="38"/>
        <v>0</v>
      </c>
      <c r="M289" s="78">
        <f t="shared" si="39"/>
        <v>3</v>
      </c>
      <c r="N289" s="79">
        <f t="shared" si="40"/>
        <v>0.33333333333333331</v>
      </c>
      <c r="O289" s="137">
        <v>14.174418604651162</v>
      </c>
      <c r="P289" s="137">
        <v>22.186046511627907</v>
      </c>
      <c r="Q289" s="137">
        <v>16.63953488372093</v>
      </c>
      <c r="R289" s="129">
        <v>6.8604651162790695</v>
      </c>
      <c r="S289" s="135">
        <v>53</v>
      </c>
      <c r="T289" s="159">
        <v>0</v>
      </c>
      <c r="U289" s="23">
        <f t="shared" si="41"/>
        <v>0.84126984126984117</v>
      </c>
      <c r="V289" s="23">
        <f t="shared" si="42"/>
        <v>0.11085507657402156</v>
      </c>
      <c r="W289" s="129">
        <v>36.360465116279073</v>
      </c>
      <c r="X289" s="23">
        <f t="shared" si="35"/>
        <v>0.11085507657402156</v>
      </c>
      <c r="Y289" s="138">
        <v>0</v>
      </c>
      <c r="Z289" s="79">
        <f t="shared" si="36"/>
        <v>0</v>
      </c>
    </row>
    <row r="290" spans="1:26" x14ac:dyDescent="0.25">
      <c r="A290" s="9" t="str">
        <f>'10'!A290</f>
        <v>North East SD</v>
      </c>
      <c r="B290" s="10" t="str">
        <f>'10'!B290</f>
        <v>Erie</v>
      </c>
      <c r="C290" s="97">
        <f>'10'!C290</f>
        <v>320</v>
      </c>
      <c r="D290" s="97">
        <f>'10'!D290</f>
        <v>275</v>
      </c>
      <c r="E290" s="97">
        <f>'10'!E290</f>
        <v>595</v>
      </c>
      <c r="F290" s="136">
        <v>0</v>
      </c>
      <c r="G290" s="136">
        <v>2</v>
      </c>
      <c r="H290" s="136">
        <v>0</v>
      </c>
      <c r="I290" s="136">
        <v>0</v>
      </c>
      <c r="J290" s="136">
        <v>0</v>
      </c>
      <c r="K290" s="64">
        <f t="shared" si="37"/>
        <v>2</v>
      </c>
      <c r="L290" s="78">
        <f t="shared" si="38"/>
        <v>0</v>
      </c>
      <c r="M290" s="78">
        <f t="shared" si="39"/>
        <v>2</v>
      </c>
      <c r="N290" s="79">
        <f t="shared" si="40"/>
        <v>1</v>
      </c>
      <c r="O290" s="137">
        <v>30.642501132759399</v>
      </c>
      <c r="P290" s="137">
        <v>34.676937018577249</v>
      </c>
      <c r="Q290" s="137">
        <v>40.680561848663345</v>
      </c>
      <c r="R290" s="129">
        <v>0</v>
      </c>
      <c r="S290" s="135">
        <v>106</v>
      </c>
      <c r="T290" s="159">
        <v>0</v>
      </c>
      <c r="U290" s="23">
        <f t="shared" si="41"/>
        <v>1</v>
      </c>
      <c r="V290" s="23">
        <f t="shared" si="42"/>
        <v>0.10978056832157419</v>
      </c>
      <c r="W290" s="129">
        <v>65.319438151336655</v>
      </c>
      <c r="X290" s="23">
        <f t="shared" si="35"/>
        <v>0.10978056832157421</v>
      </c>
      <c r="Y290" s="138">
        <v>0</v>
      </c>
      <c r="Z290" s="79">
        <f t="shared" si="36"/>
        <v>0</v>
      </c>
    </row>
    <row r="291" spans="1:26" x14ac:dyDescent="0.25">
      <c r="A291" s="9" t="str">
        <f>'10'!A291</f>
        <v>North Hills SD</v>
      </c>
      <c r="B291" s="10" t="str">
        <f>'10'!B291</f>
        <v>Allegheny</v>
      </c>
      <c r="C291" s="97">
        <f>'10'!C291</f>
        <v>1236</v>
      </c>
      <c r="D291" s="97">
        <f>'10'!D291</f>
        <v>954</v>
      </c>
      <c r="E291" s="97">
        <f>'10'!E291</f>
        <v>2190</v>
      </c>
      <c r="F291" s="136">
        <v>5</v>
      </c>
      <c r="G291" s="136">
        <v>3</v>
      </c>
      <c r="H291" s="136">
        <v>0</v>
      </c>
      <c r="I291" s="136">
        <v>2</v>
      </c>
      <c r="J291" s="136">
        <v>5</v>
      </c>
      <c r="K291" s="64">
        <f t="shared" si="37"/>
        <v>10</v>
      </c>
      <c r="L291" s="78">
        <f t="shared" si="38"/>
        <v>2</v>
      </c>
      <c r="M291" s="78">
        <f t="shared" si="39"/>
        <v>15</v>
      </c>
      <c r="N291" s="79">
        <f t="shared" si="40"/>
        <v>0.66666666666666663</v>
      </c>
      <c r="O291" s="137">
        <v>159.73978976391521</v>
      </c>
      <c r="P291" s="137">
        <v>186.68275030156815</v>
      </c>
      <c r="Q291" s="137">
        <v>183.57745993451661</v>
      </c>
      <c r="R291" s="129">
        <v>79.08891952438394</v>
      </c>
      <c r="S291" s="135">
        <v>265</v>
      </c>
      <c r="T291" s="159">
        <v>106</v>
      </c>
      <c r="U291" s="23">
        <f t="shared" si="41"/>
        <v>0.81413210445468509</v>
      </c>
      <c r="V291" s="23">
        <f t="shared" si="42"/>
        <v>0.15818380824907916</v>
      </c>
      <c r="W291" s="129">
        <v>173.21127003274168</v>
      </c>
      <c r="X291" s="23">
        <f t="shared" si="35"/>
        <v>7.9091904124539578E-2</v>
      </c>
      <c r="Y291" s="138">
        <v>69.284508013096669</v>
      </c>
      <c r="Z291" s="79">
        <f t="shared" si="36"/>
        <v>3.1636761649815832E-2</v>
      </c>
    </row>
    <row r="292" spans="1:26" x14ac:dyDescent="0.25">
      <c r="A292" s="9" t="str">
        <f>'10'!A292</f>
        <v>North Penn SD</v>
      </c>
      <c r="B292" s="10" t="str">
        <f>'10'!B292</f>
        <v>Montgomery</v>
      </c>
      <c r="C292" s="97">
        <f>'10'!C292</f>
        <v>3330</v>
      </c>
      <c r="D292" s="97">
        <f>'10'!D292</f>
        <v>2289</v>
      </c>
      <c r="E292" s="97">
        <f>'10'!E292</f>
        <v>5619</v>
      </c>
      <c r="F292" s="136">
        <v>5</v>
      </c>
      <c r="G292" s="136">
        <v>15</v>
      </c>
      <c r="H292" s="136">
        <v>4</v>
      </c>
      <c r="I292" s="136">
        <v>6</v>
      </c>
      <c r="J292" s="136">
        <v>23</v>
      </c>
      <c r="K292" s="64">
        <f t="shared" si="37"/>
        <v>30</v>
      </c>
      <c r="L292" s="78">
        <f t="shared" si="38"/>
        <v>10</v>
      </c>
      <c r="M292" s="78">
        <f t="shared" si="39"/>
        <v>53</v>
      </c>
      <c r="N292" s="79">
        <f t="shared" si="40"/>
        <v>0.56603773584905659</v>
      </c>
      <c r="O292" s="137">
        <v>412.25638051044086</v>
      </c>
      <c r="P292" s="137">
        <v>555.2088167053364</v>
      </c>
      <c r="Q292" s="137">
        <v>622.53480278422273</v>
      </c>
      <c r="R292" s="129">
        <v>482.51566125290026</v>
      </c>
      <c r="S292" s="135">
        <v>1325</v>
      </c>
      <c r="T292" s="159">
        <v>530</v>
      </c>
      <c r="U292" s="23">
        <f t="shared" si="41"/>
        <v>0.66722618548048673</v>
      </c>
      <c r="V292" s="23">
        <f t="shared" si="42"/>
        <v>0.17217746880508583</v>
      </c>
      <c r="W292" s="129">
        <v>806.22099767981433</v>
      </c>
      <c r="X292" s="23">
        <f t="shared" si="35"/>
        <v>0.14348122400423818</v>
      </c>
      <c r="Y292" s="138">
        <v>322.48839907192576</v>
      </c>
      <c r="Z292" s="79">
        <f t="shared" si="36"/>
        <v>5.7392489601695275E-2</v>
      </c>
    </row>
    <row r="293" spans="1:26" x14ac:dyDescent="0.25">
      <c r="A293" s="9" t="str">
        <f>'10'!A293</f>
        <v>North Pocono SD</v>
      </c>
      <c r="B293" s="10" t="str">
        <f>'10'!B293</f>
        <v>Lackawanna</v>
      </c>
      <c r="C293" s="97">
        <f>'10'!C293</f>
        <v>466</v>
      </c>
      <c r="D293" s="97">
        <f>'10'!D293</f>
        <v>330</v>
      </c>
      <c r="E293" s="97">
        <f>'10'!E293</f>
        <v>796</v>
      </c>
      <c r="F293" s="136">
        <v>1</v>
      </c>
      <c r="G293" s="136">
        <v>0</v>
      </c>
      <c r="H293" s="136">
        <v>1</v>
      </c>
      <c r="I293" s="136">
        <v>1</v>
      </c>
      <c r="J293" s="136">
        <v>4</v>
      </c>
      <c r="K293" s="64">
        <f t="shared" si="37"/>
        <v>3</v>
      </c>
      <c r="L293" s="78">
        <f t="shared" si="38"/>
        <v>2</v>
      </c>
      <c r="M293" s="78">
        <f t="shared" si="39"/>
        <v>7</v>
      </c>
      <c r="N293" s="79">
        <f t="shared" si="40"/>
        <v>0.42857142857142855</v>
      </c>
      <c r="O293" s="137">
        <v>36.87916666666667</v>
      </c>
      <c r="P293" s="137">
        <v>52.227083333333333</v>
      </c>
      <c r="Q293" s="137">
        <v>69.893749999999997</v>
      </c>
      <c r="R293" s="129">
        <v>68.370833333333337</v>
      </c>
      <c r="S293" s="135">
        <v>106</v>
      </c>
      <c r="T293" s="159">
        <v>106</v>
      </c>
      <c r="U293" s="23">
        <f t="shared" si="41"/>
        <v>0.56583629893238441</v>
      </c>
      <c r="V293" s="23">
        <f t="shared" si="42"/>
        <v>0.11194252512562815</v>
      </c>
      <c r="W293" s="129">
        <v>59.404166666666669</v>
      </c>
      <c r="X293" s="23">
        <f t="shared" si="35"/>
        <v>7.4628350083752099E-2</v>
      </c>
      <c r="Y293" s="138">
        <v>59.404166666666669</v>
      </c>
      <c r="Z293" s="79">
        <f t="shared" si="36"/>
        <v>7.4628350083752099E-2</v>
      </c>
    </row>
    <row r="294" spans="1:26" x14ac:dyDescent="0.25">
      <c r="A294" s="9" t="str">
        <f>'10'!A294</f>
        <v>North Schuylkill SD</v>
      </c>
      <c r="B294" s="10" t="str">
        <f>'10'!B294</f>
        <v>Schuylkill</v>
      </c>
      <c r="C294" s="97">
        <f>'10'!C294</f>
        <v>418</v>
      </c>
      <c r="D294" s="97">
        <f>'10'!D294</f>
        <v>256</v>
      </c>
      <c r="E294" s="97">
        <f>'10'!E294</f>
        <v>674</v>
      </c>
      <c r="F294" s="136">
        <v>2</v>
      </c>
      <c r="G294" s="136">
        <v>0</v>
      </c>
      <c r="H294" s="136">
        <v>0</v>
      </c>
      <c r="I294" s="136">
        <v>1</v>
      </c>
      <c r="J294" s="136">
        <v>3</v>
      </c>
      <c r="K294" s="64">
        <f t="shared" si="37"/>
        <v>3</v>
      </c>
      <c r="L294" s="78">
        <f t="shared" si="38"/>
        <v>1</v>
      </c>
      <c r="M294" s="78">
        <f t="shared" si="39"/>
        <v>6</v>
      </c>
      <c r="N294" s="79">
        <f t="shared" si="40"/>
        <v>0.5</v>
      </c>
      <c r="O294" s="137">
        <v>28.930909090909093</v>
      </c>
      <c r="P294" s="137">
        <v>47.650909090909096</v>
      </c>
      <c r="Q294" s="137">
        <v>40.418181818181822</v>
      </c>
      <c r="R294" s="129">
        <v>76.581818181818193</v>
      </c>
      <c r="S294" s="135">
        <v>53</v>
      </c>
      <c r="T294" s="159">
        <v>53</v>
      </c>
      <c r="U294" s="23">
        <f t="shared" si="41"/>
        <v>0.5</v>
      </c>
      <c r="V294" s="23">
        <f t="shared" si="42"/>
        <v>0.11362287564067981</v>
      </c>
      <c r="W294" s="129">
        <v>34.690909090909088</v>
      </c>
      <c r="X294" s="23">
        <f t="shared" si="35"/>
        <v>5.1470191529538703E-2</v>
      </c>
      <c r="Y294" s="138">
        <v>34.690909090909088</v>
      </c>
      <c r="Z294" s="79">
        <f t="shared" si="36"/>
        <v>5.1470191529538703E-2</v>
      </c>
    </row>
    <row r="295" spans="1:26" x14ac:dyDescent="0.25">
      <c r="A295" s="9" t="str">
        <f>'10'!A295</f>
        <v>North Star SD</v>
      </c>
      <c r="B295" s="10" t="str">
        <f>'10'!B295</f>
        <v>Somerset</v>
      </c>
      <c r="C295" s="97">
        <f>'10'!C295</f>
        <v>304</v>
      </c>
      <c r="D295" s="97">
        <f>'10'!D295</f>
        <v>187</v>
      </c>
      <c r="E295" s="97">
        <f>'10'!E295</f>
        <v>491</v>
      </c>
      <c r="F295" s="136">
        <v>0</v>
      </c>
      <c r="G295" s="136">
        <v>2</v>
      </c>
      <c r="H295" s="136">
        <v>0</v>
      </c>
      <c r="I295" s="136">
        <v>0</v>
      </c>
      <c r="J295" s="136">
        <v>1</v>
      </c>
      <c r="K295" s="64">
        <f t="shared" si="37"/>
        <v>2</v>
      </c>
      <c r="L295" s="78">
        <f t="shared" si="38"/>
        <v>0</v>
      </c>
      <c r="M295" s="78">
        <f t="shared" si="39"/>
        <v>3</v>
      </c>
      <c r="N295" s="79">
        <f t="shared" si="40"/>
        <v>0.66666666666666663</v>
      </c>
      <c r="O295" s="137">
        <v>29.897435897435898</v>
      </c>
      <c r="P295" s="137">
        <v>28.085470085470085</v>
      </c>
      <c r="Q295" s="137">
        <v>48.017094017094017</v>
      </c>
      <c r="R295" s="129">
        <v>6.017094017094017</v>
      </c>
      <c r="S295" s="135">
        <v>106</v>
      </c>
      <c r="T295" s="159">
        <v>0</v>
      </c>
      <c r="U295" s="23">
        <f t="shared" si="41"/>
        <v>0.90598290598290598</v>
      </c>
      <c r="V295" s="23">
        <f t="shared" si="42"/>
        <v>0.11809145821365781</v>
      </c>
      <c r="W295" s="129">
        <v>57.98290598290599</v>
      </c>
      <c r="X295" s="23">
        <f t="shared" si="35"/>
        <v>0.11809145821365782</v>
      </c>
      <c r="Y295" s="138">
        <v>0</v>
      </c>
      <c r="Z295" s="79">
        <f t="shared" si="36"/>
        <v>0</v>
      </c>
    </row>
    <row r="296" spans="1:26" x14ac:dyDescent="0.25">
      <c r="A296" s="9" t="str">
        <f>'10'!A296</f>
        <v>Northampton Area SD</v>
      </c>
      <c r="B296" s="10" t="str">
        <f>'10'!B296</f>
        <v>Northampton</v>
      </c>
      <c r="C296" s="97">
        <f>'10'!C296</f>
        <v>1208</v>
      </c>
      <c r="D296" s="97">
        <f>'10'!D296</f>
        <v>783</v>
      </c>
      <c r="E296" s="97">
        <f>'10'!E296</f>
        <v>1991</v>
      </c>
      <c r="F296" s="136">
        <v>3</v>
      </c>
      <c r="G296" s="136">
        <v>6</v>
      </c>
      <c r="H296" s="136">
        <v>0</v>
      </c>
      <c r="I296" s="136">
        <v>1</v>
      </c>
      <c r="J296" s="136">
        <v>7</v>
      </c>
      <c r="K296" s="64">
        <f t="shared" si="37"/>
        <v>10</v>
      </c>
      <c r="L296" s="78">
        <f t="shared" si="38"/>
        <v>1</v>
      </c>
      <c r="M296" s="78">
        <f t="shared" si="39"/>
        <v>17</v>
      </c>
      <c r="N296" s="79">
        <f t="shared" si="40"/>
        <v>0.58823529411764708</v>
      </c>
      <c r="O296" s="137">
        <v>108.30451612903225</v>
      </c>
      <c r="P296" s="137">
        <v>166.86451612903224</v>
      </c>
      <c r="Q296" s="137">
        <v>212.8309677419355</v>
      </c>
      <c r="R296" s="129">
        <v>185.51354838709676</v>
      </c>
      <c r="S296" s="135">
        <v>329</v>
      </c>
      <c r="T296" s="159">
        <v>53</v>
      </c>
      <c r="U296" s="23">
        <f t="shared" si="41"/>
        <v>0.5973072215422276</v>
      </c>
      <c r="V296" s="23">
        <f t="shared" si="42"/>
        <v>0.13820644513212682</v>
      </c>
      <c r="W296" s="129">
        <v>185.51354838709676</v>
      </c>
      <c r="X296" s="23">
        <f t="shared" si="35"/>
        <v>9.317606649276583E-2</v>
      </c>
      <c r="Y296" s="138">
        <v>29.885161290322579</v>
      </c>
      <c r="Z296" s="79">
        <f t="shared" si="36"/>
        <v>1.5010126213120331E-2</v>
      </c>
    </row>
    <row r="297" spans="1:26" x14ac:dyDescent="0.25">
      <c r="A297" s="9" t="str">
        <f>'10'!A297</f>
        <v>Northeast Bradford SD</v>
      </c>
      <c r="B297" s="10" t="str">
        <f>'10'!B297</f>
        <v>Bradford</v>
      </c>
      <c r="C297" s="97">
        <f>'10'!C297</f>
        <v>197</v>
      </c>
      <c r="D297" s="97">
        <f>'10'!D297</f>
        <v>176</v>
      </c>
      <c r="E297" s="97">
        <f>'10'!E297</f>
        <v>373</v>
      </c>
      <c r="F297" s="136">
        <v>0</v>
      </c>
      <c r="G297" s="136">
        <v>1</v>
      </c>
      <c r="H297" s="136">
        <v>0</v>
      </c>
      <c r="I297" s="136">
        <v>0</v>
      </c>
      <c r="J297" s="136">
        <v>0</v>
      </c>
      <c r="K297" s="64">
        <f t="shared" si="37"/>
        <v>1</v>
      </c>
      <c r="L297" s="78">
        <f t="shared" si="38"/>
        <v>0</v>
      </c>
      <c r="M297" s="78">
        <f t="shared" si="39"/>
        <v>1</v>
      </c>
      <c r="N297" s="79">
        <f t="shared" si="40"/>
        <v>1</v>
      </c>
      <c r="O297" s="137">
        <v>15.492307692307692</v>
      </c>
      <c r="P297" s="137">
        <v>19.773076923076925</v>
      </c>
      <c r="Q297" s="137">
        <v>17.734615384615385</v>
      </c>
      <c r="R297" s="129">
        <v>0</v>
      </c>
      <c r="S297" s="135">
        <v>53</v>
      </c>
      <c r="T297" s="159">
        <v>0</v>
      </c>
      <c r="U297" s="23">
        <f t="shared" si="41"/>
        <v>1</v>
      </c>
      <c r="V297" s="23">
        <f t="shared" si="42"/>
        <v>9.4545267065374319E-2</v>
      </c>
      <c r="W297" s="129">
        <v>35.265384615384619</v>
      </c>
      <c r="X297" s="23">
        <f t="shared" si="35"/>
        <v>9.4545267065374319E-2</v>
      </c>
      <c r="Y297" s="138">
        <v>0</v>
      </c>
      <c r="Z297" s="79">
        <f t="shared" si="36"/>
        <v>0</v>
      </c>
    </row>
    <row r="298" spans="1:26" x14ac:dyDescent="0.25">
      <c r="A298" s="9" t="str">
        <f>'10'!A298</f>
        <v>Northeastern York SD</v>
      </c>
      <c r="B298" s="10" t="str">
        <f>'10'!B298</f>
        <v>York</v>
      </c>
      <c r="C298" s="97">
        <f>'10'!C298</f>
        <v>855</v>
      </c>
      <c r="D298" s="97">
        <f>'10'!D298</f>
        <v>620</v>
      </c>
      <c r="E298" s="97">
        <f>'10'!E298</f>
        <v>1475</v>
      </c>
      <c r="F298" s="136">
        <v>0</v>
      </c>
      <c r="G298" s="136">
        <v>2</v>
      </c>
      <c r="H298" s="136">
        <v>3</v>
      </c>
      <c r="I298" s="136">
        <v>1</v>
      </c>
      <c r="J298" s="136">
        <v>7</v>
      </c>
      <c r="K298" s="64">
        <f t="shared" si="37"/>
        <v>6</v>
      </c>
      <c r="L298" s="78">
        <f t="shared" si="38"/>
        <v>4</v>
      </c>
      <c r="M298" s="78">
        <f t="shared" si="39"/>
        <v>13</v>
      </c>
      <c r="N298" s="79">
        <f t="shared" si="40"/>
        <v>0.46153846153846156</v>
      </c>
      <c r="O298" s="137">
        <v>69.243686006825939</v>
      </c>
      <c r="P298" s="137">
        <v>113.95904436860069</v>
      </c>
      <c r="Q298" s="137">
        <v>134.79726962457337</v>
      </c>
      <c r="R298" s="129">
        <v>51.273720136518776</v>
      </c>
      <c r="S298" s="135">
        <v>318</v>
      </c>
      <c r="T298" s="159">
        <v>212</v>
      </c>
      <c r="U298" s="23">
        <f t="shared" si="41"/>
        <v>0.78132678132678124</v>
      </c>
      <c r="V298" s="23">
        <f t="shared" si="42"/>
        <v>0.12420524093249263</v>
      </c>
      <c r="W298" s="129">
        <v>183.2027303754266</v>
      </c>
      <c r="X298" s="23">
        <f t="shared" si="35"/>
        <v>0.12420524093249261</v>
      </c>
      <c r="Y298" s="138">
        <v>122.13515358361774</v>
      </c>
      <c r="Z298" s="79">
        <f t="shared" si="36"/>
        <v>8.2803493954995075E-2</v>
      </c>
    </row>
    <row r="299" spans="1:26" x14ac:dyDescent="0.25">
      <c r="A299" s="9" t="str">
        <f>'10'!A299</f>
        <v>Northern Bedford County SD</v>
      </c>
      <c r="B299" s="10" t="str">
        <f>'10'!B299</f>
        <v>Bedford</v>
      </c>
      <c r="C299" s="97">
        <f>'10'!C299</f>
        <v>214</v>
      </c>
      <c r="D299" s="97">
        <f>'10'!D299</f>
        <v>168</v>
      </c>
      <c r="E299" s="97">
        <f>'10'!E299</f>
        <v>382</v>
      </c>
      <c r="F299" s="136">
        <v>0</v>
      </c>
      <c r="G299" s="136">
        <v>1</v>
      </c>
      <c r="H299" s="136">
        <v>0</v>
      </c>
      <c r="I299" s="136">
        <v>0</v>
      </c>
      <c r="J299" s="136">
        <v>1</v>
      </c>
      <c r="K299" s="64">
        <f t="shared" si="37"/>
        <v>1</v>
      </c>
      <c r="L299" s="78">
        <f t="shared" si="38"/>
        <v>0</v>
      </c>
      <c r="M299" s="78">
        <f t="shared" si="39"/>
        <v>2</v>
      </c>
      <c r="N299" s="79">
        <f t="shared" si="40"/>
        <v>0.5</v>
      </c>
      <c r="O299" s="137">
        <v>1.6176470588235294</v>
      </c>
      <c r="P299" s="137">
        <v>3.2352941176470589</v>
      </c>
      <c r="Q299" s="137">
        <v>6.1470588235294121</v>
      </c>
      <c r="R299" s="129">
        <v>23.382352941176471</v>
      </c>
      <c r="S299" s="135">
        <v>11</v>
      </c>
      <c r="T299" s="159">
        <v>0</v>
      </c>
      <c r="U299" s="23">
        <f t="shared" si="41"/>
        <v>0.17187500000000003</v>
      </c>
      <c r="V299" s="23">
        <f t="shared" si="42"/>
        <v>1.2704034493378504E-2</v>
      </c>
      <c r="W299" s="129">
        <v>4.8529411764705879</v>
      </c>
      <c r="X299" s="23">
        <f t="shared" si="35"/>
        <v>1.2704034493378502E-2</v>
      </c>
      <c r="Y299" s="138">
        <v>0</v>
      </c>
      <c r="Z299" s="79">
        <f t="shared" si="36"/>
        <v>0</v>
      </c>
    </row>
    <row r="300" spans="1:26" x14ac:dyDescent="0.25">
      <c r="A300" s="9" t="str">
        <f>'10'!A300</f>
        <v>Northern Cambria SD</v>
      </c>
      <c r="B300" s="10" t="str">
        <f>'10'!B300</f>
        <v>Cambria</v>
      </c>
      <c r="C300" s="97">
        <f>'10'!C300</f>
        <v>265</v>
      </c>
      <c r="D300" s="97">
        <f>'10'!D300</f>
        <v>228</v>
      </c>
      <c r="E300" s="97">
        <f>'10'!E300</f>
        <v>493</v>
      </c>
      <c r="F300" s="136">
        <v>0</v>
      </c>
      <c r="G300" s="136">
        <v>1</v>
      </c>
      <c r="H300" s="136">
        <v>0</v>
      </c>
      <c r="I300" s="136">
        <v>0</v>
      </c>
      <c r="J300" s="136">
        <v>4</v>
      </c>
      <c r="K300" s="64">
        <f t="shared" si="37"/>
        <v>1</v>
      </c>
      <c r="L300" s="78">
        <f t="shared" si="38"/>
        <v>0</v>
      </c>
      <c r="M300" s="78">
        <f t="shared" si="39"/>
        <v>5</v>
      </c>
      <c r="N300" s="79">
        <f t="shared" si="40"/>
        <v>0.2</v>
      </c>
      <c r="O300" s="137">
        <v>17.086872586872587</v>
      </c>
      <c r="P300" s="137">
        <v>18.007722007722005</v>
      </c>
      <c r="Q300" s="137">
        <v>17.905405405405403</v>
      </c>
      <c r="R300" s="129">
        <v>52.972972972972968</v>
      </c>
      <c r="S300" s="135">
        <v>53</v>
      </c>
      <c r="T300" s="159">
        <v>0</v>
      </c>
      <c r="U300" s="23">
        <f t="shared" si="41"/>
        <v>0.39849624060150379</v>
      </c>
      <c r="V300" s="23">
        <f t="shared" si="42"/>
        <v>7.1185790252727379E-2</v>
      </c>
      <c r="W300" s="129">
        <v>35.094594594594597</v>
      </c>
      <c r="X300" s="23">
        <f t="shared" si="35"/>
        <v>7.1185790252727379E-2</v>
      </c>
      <c r="Y300" s="138">
        <v>0</v>
      </c>
      <c r="Z300" s="79">
        <f t="shared" si="36"/>
        <v>0</v>
      </c>
    </row>
    <row r="301" spans="1:26" x14ac:dyDescent="0.25">
      <c r="A301" s="9" t="str">
        <f>'10'!A301</f>
        <v>Northern Lebanon SD</v>
      </c>
      <c r="B301" s="10" t="str">
        <f>'10'!B301</f>
        <v>Lebanon</v>
      </c>
      <c r="C301" s="97">
        <f>'10'!C301</f>
        <v>698</v>
      </c>
      <c r="D301" s="97">
        <f>'10'!D301</f>
        <v>441</v>
      </c>
      <c r="E301" s="97">
        <f>'10'!E301</f>
        <v>1139</v>
      </c>
      <c r="F301" s="136">
        <v>2</v>
      </c>
      <c r="G301" s="136">
        <v>2</v>
      </c>
      <c r="H301" s="136">
        <v>1</v>
      </c>
      <c r="I301" s="136">
        <v>0</v>
      </c>
      <c r="J301" s="136">
        <v>8</v>
      </c>
      <c r="K301" s="64">
        <f t="shared" si="37"/>
        <v>5</v>
      </c>
      <c r="L301" s="78">
        <f t="shared" si="38"/>
        <v>1</v>
      </c>
      <c r="M301" s="78">
        <f t="shared" si="39"/>
        <v>13</v>
      </c>
      <c r="N301" s="79">
        <f t="shared" si="40"/>
        <v>0.38461538461538464</v>
      </c>
      <c r="O301" s="137">
        <v>32.665680473372781</v>
      </c>
      <c r="P301" s="137">
        <v>58.369822485207095</v>
      </c>
      <c r="Q301" s="137">
        <v>89.964497041420117</v>
      </c>
      <c r="R301" s="129">
        <v>44.260355029585796</v>
      </c>
      <c r="S301" s="135">
        <v>159</v>
      </c>
      <c r="T301" s="159">
        <v>53</v>
      </c>
      <c r="U301" s="23">
        <f t="shared" si="41"/>
        <v>0.67286245353159857</v>
      </c>
      <c r="V301" s="23">
        <f t="shared" si="42"/>
        <v>7.9925814713415172E-2</v>
      </c>
      <c r="W301" s="129">
        <v>79.970414201183431</v>
      </c>
      <c r="X301" s="23">
        <f t="shared" si="35"/>
        <v>7.0211074803497309E-2</v>
      </c>
      <c r="Y301" s="138">
        <v>26.65680473372781</v>
      </c>
      <c r="Z301" s="79">
        <f t="shared" si="36"/>
        <v>2.3403691601165767E-2</v>
      </c>
    </row>
    <row r="302" spans="1:26" x14ac:dyDescent="0.25">
      <c r="A302" s="9" t="str">
        <f>'10'!A302</f>
        <v>Northern Lehigh SD</v>
      </c>
      <c r="B302" s="10" t="str">
        <f>'10'!B302</f>
        <v>Lehigh</v>
      </c>
      <c r="C302" s="97">
        <f>'10'!C302</f>
        <v>347</v>
      </c>
      <c r="D302" s="97">
        <f>'10'!D302</f>
        <v>260</v>
      </c>
      <c r="E302" s="97">
        <f>'10'!E302</f>
        <v>607</v>
      </c>
      <c r="F302" s="136">
        <v>0</v>
      </c>
      <c r="G302" s="136">
        <v>0</v>
      </c>
      <c r="H302" s="136">
        <v>1</v>
      </c>
      <c r="I302" s="136">
        <v>0</v>
      </c>
      <c r="J302" s="136">
        <v>5</v>
      </c>
      <c r="K302" s="64">
        <f t="shared" si="37"/>
        <v>1</v>
      </c>
      <c r="L302" s="78">
        <f t="shared" si="38"/>
        <v>1</v>
      </c>
      <c r="M302" s="78">
        <f t="shared" si="39"/>
        <v>6</v>
      </c>
      <c r="N302" s="79">
        <f t="shared" si="40"/>
        <v>0.16666666666666666</v>
      </c>
      <c r="O302" s="137">
        <v>12.936559139784945</v>
      </c>
      <c r="P302" s="137">
        <v>16.39390681003584</v>
      </c>
      <c r="Q302" s="137">
        <v>23.669534050179212</v>
      </c>
      <c r="R302" s="129">
        <v>76.92329749103942</v>
      </c>
      <c r="S302" s="135">
        <v>53</v>
      </c>
      <c r="T302" s="159">
        <v>53</v>
      </c>
      <c r="U302" s="23">
        <f t="shared" si="41"/>
        <v>0.27604166666666663</v>
      </c>
      <c r="V302" s="23">
        <f t="shared" si="42"/>
        <v>4.8320372240231932E-2</v>
      </c>
      <c r="W302" s="129">
        <v>29.330465949820788</v>
      </c>
      <c r="X302" s="23">
        <f t="shared" si="35"/>
        <v>4.8320372240231939E-2</v>
      </c>
      <c r="Y302" s="138">
        <v>29.330465949820788</v>
      </c>
      <c r="Z302" s="79">
        <f t="shared" si="36"/>
        <v>4.8320372240231939E-2</v>
      </c>
    </row>
    <row r="303" spans="1:26" x14ac:dyDescent="0.25">
      <c r="A303" s="9" t="str">
        <f>'10'!A303</f>
        <v>Northern Potter SD</v>
      </c>
      <c r="B303" s="10" t="str">
        <f>'10'!B303</f>
        <v>Potter</v>
      </c>
      <c r="C303" s="97">
        <f>'10'!C303</f>
        <v>197</v>
      </c>
      <c r="D303" s="97">
        <f>'10'!D303</f>
        <v>75</v>
      </c>
      <c r="E303" s="97">
        <f>'10'!E303</f>
        <v>272</v>
      </c>
      <c r="F303" s="136">
        <v>0</v>
      </c>
      <c r="G303" s="136">
        <v>0</v>
      </c>
      <c r="H303" s="136">
        <v>0</v>
      </c>
      <c r="I303" s="136">
        <v>0</v>
      </c>
      <c r="J303" s="136">
        <v>0</v>
      </c>
      <c r="K303" s="64">
        <f t="shared" si="37"/>
        <v>0</v>
      </c>
      <c r="L303" s="78">
        <f t="shared" si="38"/>
        <v>0</v>
      </c>
      <c r="M303" s="78">
        <f t="shared" si="39"/>
        <v>0</v>
      </c>
      <c r="N303" s="79"/>
      <c r="O303" s="137">
        <v>0</v>
      </c>
      <c r="P303" s="137">
        <v>0</v>
      </c>
      <c r="Q303" s="137">
        <v>0</v>
      </c>
      <c r="R303" s="129">
        <v>0</v>
      </c>
      <c r="S303" s="135">
        <v>0</v>
      </c>
      <c r="T303" s="159">
        <v>0</v>
      </c>
      <c r="U303" s="23"/>
      <c r="V303" s="23">
        <f t="shared" si="42"/>
        <v>0</v>
      </c>
      <c r="W303" s="129">
        <v>0</v>
      </c>
      <c r="X303" s="23">
        <f t="shared" si="35"/>
        <v>0</v>
      </c>
      <c r="Y303" s="138">
        <v>0</v>
      </c>
      <c r="Z303" s="79">
        <f t="shared" si="36"/>
        <v>0</v>
      </c>
    </row>
    <row r="304" spans="1:26" x14ac:dyDescent="0.25">
      <c r="A304" s="9" t="str">
        <f>'10'!A304</f>
        <v>Northern Tioga SD</v>
      </c>
      <c r="B304" s="10" t="str">
        <f>'10'!B304</f>
        <v>Tioga</v>
      </c>
      <c r="C304" s="97">
        <f>'10'!C304</f>
        <v>459</v>
      </c>
      <c r="D304" s="97">
        <f>'10'!D304</f>
        <v>314</v>
      </c>
      <c r="E304" s="97">
        <f>'10'!E304</f>
        <v>773</v>
      </c>
      <c r="F304" s="136">
        <v>0</v>
      </c>
      <c r="G304" s="136">
        <v>4</v>
      </c>
      <c r="H304" s="136">
        <v>1</v>
      </c>
      <c r="I304" s="136">
        <v>1</v>
      </c>
      <c r="J304" s="136">
        <v>3</v>
      </c>
      <c r="K304" s="64">
        <f t="shared" si="37"/>
        <v>6</v>
      </c>
      <c r="L304" s="78">
        <f t="shared" si="38"/>
        <v>2</v>
      </c>
      <c r="M304" s="78">
        <f t="shared" si="39"/>
        <v>9</v>
      </c>
      <c r="N304" s="79">
        <f t="shared" si="40"/>
        <v>0.66666666666666663</v>
      </c>
      <c r="O304" s="137">
        <v>71.523178807947019</v>
      </c>
      <c r="P304" s="137">
        <v>119.80132450331125</v>
      </c>
      <c r="Q304" s="137">
        <v>78.675496688741717</v>
      </c>
      <c r="R304" s="129">
        <v>48.894039735099341</v>
      </c>
      <c r="S304" s="135">
        <v>270</v>
      </c>
      <c r="T304" s="159">
        <v>106</v>
      </c>
      <c r="U304" s="23">
        <f t="shared" si="41"/>
        <v>0.79646017699115046</v>
      </c>
      <c r="V304" s="23">
        <f t="shared" si="42"/>
        <v>0.2475090599110715</v>
      </c>
      <c r="W304" s="129">
        <v>191.3245033112583</v>
      </c>
      <c r="X304" s="23">
        <f t="shared" si="35"/>
        <v>0.24750905991107153</v>
      </c>
      <c r="Y304" s="138">
        <v>75.112582781456965</v>
      </c>
      <c r="Z304" s="79">
        <f t="shared" si="36"/>
        <v>9.7170223520642904E-2</v>
      </c>
    </row>
    <row r="305" spans="1:26" x14ac:dyDescent="0.25">
      <c r="A305" s="9" t="str">
        <f>'10'!A305</f>
        <v>Northern York County SD</v>
      </c>
      <c r="B305" s="10" t="str">
        <f>'10'!B305</f>
        <v>York</v>
      </c>
      <c r="C305" s="97">
        <f>'10'!C305</f>
        <v>579</v>
      </c>
      <c r="D305" s="97">
        <f>'10'!D305</f>
        <v>537</v>
      </c>
      <c r="E305" s="97">
        <f>'10'!E305</f>
        <v>1116</v>
      </c>
      <c r="F305" s="136">
        <v>0</v>
      </c>
      <c r="G305" s="136">
        <v>5</v>
      </c>
      <c r="H305" s="136">
        <v>1</v>
      </c>
      <c r="I305" s="136">
        <v>1</v>
      </c>
      <c r="J305" s="136">
        <v>8</v>
      </c>
      <c r="K305" s="64">
        <f t="shared" si="37"/>
        <v>7</v>
      </c>
      <c r="L305" s="78">
        <f t="shared" si="38"/>
        <v>2</v>
      </c>
      <c r="M305" s="78">
        <f t="shared" si="39"/>
        <v>15</v>
      </c>
      <c r="N305" s="79">
        <f t="shared" si="40"/>
        <v>0.46666666666666667</v>
      </c>
      <c r="O305" s="137">
        <v>59.880546075085327</v>
      </c>
      <c r="P305" s="137">
        <v>98.549488054607508</v>
      </c>
      <c r="Q305" s="137">
        <v>116.56996587030716</v>
      </c>
      <c r="R305" s="129">
        <v>54.154266211604096</v>
      </c>
      <c r="S305" s="135">
        <v>275</v>
      </c>
      <c r="T305" s="159">
        <v>10</v>
      </c>
      <c r="U305" s="23">
        <f t="shared" si="41"/>
        <v>0.7452574525745258</v>
      </c>
      <c r="V305" s="23">
        <f t="shared" si="42"/>
        <v>0.14196239617355991</v>
      </c>
      <c r="W305" s="129">
        <v>158.43003412969281</v>
      </c>
      <c r="X305" s="23">
        <f t="shared" si="35"/>
        <v>0.14196239617355988</v>
      </c>
      <c r="Y305" s="138">
        <v>5.761092150170648</v>
      </c>
      <c r="Z305" s="79">
        <f t="shared" si="36"/>
        <v>5.162268951765814E-3</v>
      </c>
    </row>
    <row r="306" spans="1:26" x14ac:dyDescent="0.25">
      <c r="A306" s="9" t="str">
        <f>'10'!A306</f>
        <v>Northgate SD</v>
      </c>
      <c r="B306" s="10" t="str">
        <f>'10'!B306</f>
        <v>Allegheny</v>
      </c>
      <c r="C306" s="97">
        <f>'10'!C306</f>
        <v>489</v>
      </c>
      <c r="D306" s="97">
        <f>'10'!D306</f>
        <v>268</v>
      </c>
      <c r="E306" s="97">
        <f>'10'!E306</f>
        <v>757</v>
      </c>
      <c r="F306" s="136">
        <v>0</v>
      </c>
      <c r="G306" s="136">
        <v>2</v>
      </c>
      <c r="H306" s="136">
        <v>0</v>
      </c>
      <c r="I306" s="136">
        <v>0</v>
      </c>
      <c r="J306" s="136">
        <v>2</v>
      </c>
      <c r="K306" s="64">
        <f t="shared" si="37"/>
        <v>2</v>
      </c>
      <c r="L306" s="78">
        <f t="shared" si="38"/>
        <v>0</v>
      </c>
      <c r="M306" s="78">
        <f t="shared" si="39"/>
        <v>4</v>
      </c>
      <c r="N306" s="79">
        <f t="shared" si="40"/>
        <v>0.5</v>
      </c>
      <c r="O306" s="137">
        <v>31.947957952783042</v>
      </c>
      <c r="P306" s="137">
        <v>37.336550060313634</v>
      </c>
      <c r="Q306" s="137">
        <v>36.715491986903324</v>
      </c>
      <c r="R306" s="129">
        <v>69.284508013096683</v>
      </c>
      <c r="S306" s="135">
        <v>106</v>
      </c>
      <c r="T306" s="159">
        <v>0</v>
      </c>
      <c r="U306" s="23">
        <f t="shared" si="41"/>
        <v>0.5</v>
      </c>
      <c r="V306" s="23">
        <f t="shared" si="42"/>
        <v>9.1525109660629697E-2</v>
      </c>
      <c r="W306" s="129">
        <v>69.284508013096669</v>
      </c>
      <c r="X306" s="23">
        <f t="shared" si="35"/>
        <v>9.1525109660629683E-2</v>
      </c>
      <c r="Y306" s="138">
        <v>0</v>
      </c>
      <c r="Z306" s="79">
        <f t="shared" si="36"/>
        <v>0</v>
      </c>
    </row>
    <row r="307" spans="1:26" x14ac:dyDescent="0.25">
      <c r="A307" s="9" t="str">
        <f>'10'!A307</f>
        <v>Northwest Area SD</v>
      </c>
      <c r="B307" s="10" t="str">
        <f>'10'!B307</f>
        <v>Luzerne</v>
      </c>
      <c r="C307" s="97">
        <f>'10'!C307</f>
        <v>226</v>
      </c>
      <c r="D307" s="97">
        <f>'10'!D307</f>
        <v>187</v>
      </c>
      <c r="E307" s="97">
        <f>'10'!E307</f>
        <v>413</v>
      </c>
      <c r="F307" s="136">
        <v>1</v>
      </c>
      <c r="G307" s="136">
        <v>0</v>
      </c>
      <c r="H307" s="136">
        <v>0</v>
      </c>
      <c r="I307" s="136">
        <v>0</v>
      </c>
      <c r="J307" s="136">
        <v>0</v>
      </c>
      <c r="K307" s="64">
        <f t="shared" si="37"/>
        <v>1</v>
      </c>
      <c r="L307" s="78">
        <f t="shared" si="38"/>
        <v>0</v>
      </c>
      <c r="M307" s="78">
        <f t="shared" si="39"/>
        <v>1</v>
      </c>
      <c r="N307" s="79">
        <f t="shared" si="40"/>
        <v>1</v>
      </c>
      <c r="O307" s="137">
        <v>13.993068683049779</v>
      </c>
      <c r="P307" s="137">
        <v>19.269691241335853</v>
      </c>
      <c r="Q307" s="137">
        <v>19.737240075614366</v>
      </c>
      <c r="R307" s="129">
        <v>0</v>
      </c>
      <c r="S307" s="135">
        <v>0</v>
      </c>
      <c r="T307" s="159">
        <v>0</v>
      </c>
      <c r="U307" s="23">
        <f t="shared" si="41"/>
        <v>1</v>
      </c>
      <c r="V307" s="23">
        <f t="shared" si="42"/>
        <v>8.0539370276962799E-2</v>
      </c>
      <c r="W307" s="129">
        <v>0</v>
      </c>
      <c r="X307" s="23">
        <f t="shared" si="35"/>
        <v>0</v>
      </c>
      <c r="Y307" s="138">
        <v>0</v>
      </c>
      <c r="Z307" s="79">
        <f t="shared" si="36"/>
        <v>0</v>
      </c>
    </row>
    <row r="308" spans="1:26" x14ac:dyDescent="0.25">
      <c r="A308" s="9" t="str">
        <f>'10'!A308</f>
        <v>Northwestern Lehigh SD</v>
      </c>
      <c r="B308" s="10" t="str">
        <f>'10'!B308</f>
        <v>Lehigh</v>
      </c>
      <c r="C308" s="97">
        <f>'10'!C308</f>
        <v>390</v>
      </c>
      <c r="D308" s="97">
        <f>'10'!D308</f>
        <v>346</v>
      </c>
      <c r="E308" s="97">
        <f>'10'!E308</f>
        <v>736</v>
      </c>
      <c r="F308" s="136">
        <v>0</v>
      </c>
      <c r="G308" s="136">
        <v>1</v>
      </c>
      <c r="H308" s="136">
        <v>1</v>
      </c>
      <c r="I308" s="136">
        <v>0</v>
      </c>
      <c r="J308" s="136">
        <v>2</v>
      </c>
      <c r="K308" s="64">
        <f t="shared" si="37"/>
        <v>2</v>
      </c>
      <c r="L308" s="78">
        <f t="shared" si="38"/>
        <v>1</v>
      </c>
      <c r="M308" s="78">
        <f t="shared" si="39"/>
        <v>4</v>
      </c>
      <c r="N308" s="79">
        <f t="shared" si="40"/>
        <v>0.5</v>
      </c>
      <c r="O308" s="137">
        <v>25.873118279569891</v>
      </c>
      <c r="P308" s="137">
        <v>32.787813620071681</v>
      </c>
      <c r="Q308" s="137">
        <v>47.339068100358425</v>
      </c>
      <c r="R308" s="129">
        <v>58.660931899641568</v>
      </c>
      <c r="S308" s="135">
        <v>106</v>
      </c>
      <c r="T308" s="159">
        <v>53</v>
      </c>
      <c r="U308" s="23">
        <f t="shared" si="41"/>
        <v>0.5</v>
      </c>
      <c r="V308" s="23">
        <f t="shared" si="42"/>
        <v>7.9702353124513001E-2</v>
      </c>
      <c r="W308" s="129">
        <v>58.660931899641575</v>
      </c>
      <c r="X308" s="23">
        <f t="shared" si="35"/>
        <v>7.9702353124513015E-2</v>
      </c>
      <c r="Y308" s="138">
        <v>29.330465949820788</v>
      </c>
      <c r="Z308" s="79">
        <f t="shared" si="36"/>
        <v>3.9851176562256507E-2</v>
      </c>
    </row>
    <row r="309" spans="1:26" x14ac:dyDescent="0.25">
      <c r="A309" s="9" t="str">
        <f>'10'!A309</f>
        <v>Northwestern SD</v>
      </c>
      <c r="B309" s="10" t="str">
        <f>'10'!B309</f>
        <v>Erie</v>
      </c>
      <c r="C309" s="97">
        <f>'10'!C309</f>
        <v>322</v>
      </c>
      <c r="D309" s="97">
        <f>'10'!D309</f>
        <v>240</v>
      </c>
      <c r="E309" s="97">
        <f>'10'!E309</f>
        <v>562</v>
      </c>
      <c r="F309" s="136">
        <v>0</v>
      </c>
      <c r="G309" s="136">
        <v>1</v>
      </c>
      <c r="H309" s="136">
        <v>0</v>
      </c>
      <c r="I309" s="136">
        <v>1</v>
      </c>
      <c r="J309" s="136">
        <v>2</v>
      </c>
      <c r="K309" s="64">
        <f t="shared" si="37"/>
        <v>2</v>
      </c>
      <c r="L309" s="78">
        <f t="shared" si="38"/>
        <v>1</v>
      </c>
      <c r="M309" s="78">
        <f t="shared" si="39"/>
        <v>4</v>
      </c>
      <c r="N309" s="79">
        <f t="shared" si="40"/>
        <v>0.5</v>
      </c>
      <c r="O309" s="137">
        <v>18.501132759401901</v>
      </c>
      <c r="P309" s="137">
        <v>20.937018577254189</v>
      </c>
      <c r="Q309" s="137">
        <v>24.561848663343905</v>
      </c>
      <c r="R309" s="129">
        <v>9.8595378341640227</v>
      </c>
      <c r="S309" s="135">
        <v>64</v>
      </c>
      <c r="T309" s="159">
        <v>53</v>
      </c>
      <c r="U309" s="23">
        <f t="shared" si="41"/>
        <v>0.8</v>
      </c>
      <c r="V309" s="23">
        <f t="shared" si="42"/>
        <v>7.0174646506505498E-2</v>
      </c>
      <c r="W309" s="129">
        <v>39.438151336656091</v>
      </c>
      <c r="X309" s="23">
        <f t="shared" si="35"/>
        <v>7.0174646506505498E-2</v>
      </c>
      <c r="Y309" s="138">
        <v>32.659719075668328</v>
      </c>
      <c r="Z309" s="79">
        <f t="shared" si="36"/>
        <v>5.8113379138199868E-2</v>
      </c>
    </row>
    <row r="310" spans="1:26" x14ac:dyDescent="0.25">
      <c r="A310" s="9" t="str">
        <f>'10'!A310</f>
        <v>Norwin SD</v>
      </c>
      <c r="B310" s="10" t="str">
        <f>'10'!B310</f>
        <v>Westmoreland</v>
      </c>
      <c r="C310" s="97">
        <f>'10'!C310</f>
        <v>878</v>
      </c>
      <c r="D310" s="97">
        <f>'10'!D310</f>
        <v>767</v>
      </c>
      <c r="E310" s="97">
        <f>'10'!E310</f>
        <v>1645</v>
      </c>
      <c r="F310" s="136">
        <v>3</v>
      </c>
      <c r="G310" s="136">
        <v>1</v>
      </c>
      <c r="H310" s="136">
        <v>1</v>
      </c>
      <c r="I310" s="136">
        <v>2</v>
      </c>
      <c r="J310" s="136">
        <v>15</v>
      </c>
      <c r="K310" s="64">
        <f t="shared" si="37"/>
        <v>7</v>
      </c>
      <c r="L310" s="78">
        <f t="shared" si="38"/>
        <v>3</v>
      </c>
      <c r="M310" s="78">
        <f t="shared" si="39"/>
        <v>22</v>
      </c>
      <c r="N310" s="79">
        <f t="shared" si="40"/>
        <v>0.31818181818181818</v>
      </c>
      <c r="O310" s="137">
        <v>106.68756756756757</v>
      </c>
      <c r="P310" s="137">
        <v>128.34594594594594</v>
      </c>
      <c r="Q310" s="137">
        <v>135.96648648648647</v>
      </c>
      <c r="R310" s="129">
        <v>473.23459459459457</v>
      </c>
      <c r="S310" s="135">
        <v>212</v>
      </c>
      <c r="T310" s="159">
        <v>159</v>
      </c>
      <c r="U310" s="23">
        <f t="shared" si="41"/>
        <v>0.33184257602862255</v>
      </c>
      <c r="V310" s="23">
        <f t="shared" si="42"/>
        <v>0.14287751581368605</v>
      </c>
      <c r="W310" s="129">
        <v>134.30486486486487</v>
      </c>
      <c r="X310" s="23">
        <f t="shared" si="35"/>
        <v>8.1644294750677734E-2</v>
      </c>
      <c r="Y310" s="138">
        <v>100.72864864864864</v>
      </c>
      <c r="Z310" s="79">
        <f t="shared" si="36"/>
        <v>6.1233221063008297E-2</v>
      </c>
    </row>
    <row r="311" spans="1:26" x14ac:dyDescent="0.25">
      <c r="A311" s="9" t="str">
        <f>'10'!A311</f>
        <v>Octorara Area SD</v>
      </c>
      <c r="B311" s="10" t="str">
        <f>'10'!B311</f>
        <v>Chester</v>
      </c>
      <c r="C311" s="97">
        <f>'10'!C311</f>
        <v>752</v>
      </c>
      <c r="D311" s="97">
        <f>'10'!D311</f>
        <v>600</v>
      </c>
      <c r="E311" s="97">
        <f>'10'!E311</f>
        <v>1352</v>
      </c>
      <c r="F311" s="136">
        <v>2</v>
      </c>
      <c r="G311" s="136">
        <v>1</v>
      </c>
      <c r="H311" s="136">
        <v>0</v>
      </c>
      <c r="I311" s="136">
        <v>1</v>
      </c>
      <c r="J311" s="136">
        <v>1</v>
      </c>
      <c r="K311" s="64">
        <f t="shared" si="37"/>
        <v>4</v>
      </c>
      <c r="L311" s="78">
        <f t="shared" si="38"/>
        <v>1</v>
      </c>
      <c r="M311" s="78">
        <f t="shared" si="39"/>
        <v>5</v>
      </c>
      <c r="N311" s="79">
        <f t="shared" si="40"/>
        <v>0.8</v>
      </c>
      <c r="O311" s="137">
        <v>56.98307379823968</v>
      </c>
      <c r="P311" s="137">
        <v>74.494245091401481</v>
      </c>
      <c r="Q311" s="137">
        <v>80.522681110358832</v>
      </c>
      <c r="R311" s="129">
        <v>3.1008801624915368</v>
      </c>
      <c r="S311" s="135">
        <v>106</v>
      </c>
      <c r="T311" s="159">
        <v>53</v>
      </c>
      <c r="U311" s="23">
        <f t="shared" si="41"/>
        <v>0.97695852534562211</v>
      </c>
      <c r="V311" s="23">
        <f t="shared" si="42"/>
        <v>9.7246537640267139E-2</v>
      </c>
      <c r="W311" s="129">
        <v>65.738659444820584</v>
      </c>
      <c r="X311" s="23">
        <f t="shared" si="35"/>
        <v>4.8623268820133569E-2</v>
      </c>
      <c r="Y311" s="138">
        <v>32.869329722410292</v>
      </c>
      <c r="Z311" s="79">
        <f t="shared" si="36"/>
        <v>2.4311634410066785E-2</v>
      </c>
    </row>
    <row r="312" spans="1:26" x14ac:dyDescent="0.25">
      <c r="A312" s="9" t="str">
        <f>'10'!A312</f>
        <v>Oil City Area SD</v>
      </c>
      <c r="B312" s="10" t="str">
        <f>'10'!B312</f>
        <v>Venango</v>
      </c>
      <c r="C312" s="97">
        <f>'10'!C312</f>
        <v>498</v>
      </c>
      <c r="D312" s="97">
        <f>'10'!D312</f>
        <v>335</v>
      </c>
      <c r="E312" s="97">
        <f>'10'!E312</f>
        <v>833</v>
      </c>
      <c r="F312" s="136">
        <v>1</v>
      </c>
      <c r="G312" s="136">
        <v>2</v>
      </c>
      <c r="H312" s="136">
        <v>0</v>
      </c>
      <c r="I312" s="136">
        <v>2</v>
      </c>
      <c r="J312" s="136">
        <v>3</v>
      </c>
      <c r="K312" s="64">
        <f t="shared" si="37"/>
        <v>5</v>
      </c>
      <c r="L312" s="78">
        <f t="shared" si="38"/>
        <v>2</v>
      </c>
      <c r="M312" s="78">
        <f t="shared" si="39"/>
        <v>8</v>
      </c>
      <c r="N312" s="79">
        <f t="shared" si="40"/>
        <v>0.625</v>
      </c>
      <c r="O312" s="137">
        <v>47.266881028938911</v>
      </c>
      <c r="P312" s="137">
        <v>50.080385852090039</v>
      </c>
      <c r="Q312" s="137">
        <v>77.652733118971057</v>
      </c>
      <c r="R312" s="129">
        <v>8.3440514469453397</v>
      </c>
      <c r="S312" s="135">
        <v>164</v>
      </c>
      <c r="T312" s="159">
        <v>106</v>
      </c>
      <c r="U312" s="23">
        <f t="shared" si="41"/>
        <v>0.92105263157894735</v>
      </c>
      <c r="V312" s="23">
        <f t="shared" si="42"/>
        <v>0.11686346564349215</v>
      </c>
      <c r="W312" s="129">
        <v>91.228295819935695</v>
      </c>
      <c r="X312" s="23">
        <f t="shared" si="35"/>
        <v>0.10951776208875834</v>
      </c>
      <c r="Y312" s="138">
        <v>58.964630225080384</v>
      </c>
      <c r="Z312" s="79">
        <f t="shared" si="36"/>
        <v>7.0785870618343794E-2</v>
      </c>
    </row>
    <row r="313" spans="1:26" x14ac:dyDescent="0.25">
      <c r="A313" s="9" t="str">
        <f>'10'!A313</f>
        <v>Old Forge SD</v>
      </c>
      <c r="B313" s="10" t="str">
        <f>'10'!B313</f>
        <v>Lackawanna</v>
      </c>
      <c r="C313" s="97">
        <f>'10'!C313</f>
        <v>203</v>
      </c>
      <c r="D313" s="97">
        <f>'10'!D313</f>
        <v>219</v>
      </c>
      <c r="E313" s="97">
        <f>'10'!E313</f>
        <v>422</v>
      </c>
      <c r="F313" s="136">
        <v>0</v>
      </c>
      <c r="G313" s="136">
        <v>0</v>
      </c>
      <c r="H313" s="136">
        <v>0</v>
      </c>
      <c r="I313" s="136">
        <v>1</v>
      </c>
      <c r="J313" s="136">
        <v>0</v>
      </c>
      <c r="K313" s="64">
        <f t="shared" si="37"/>
        <v>1</v>
      </c>
      <c r="L313" s="78">
        <f t="shared" si="38"/>
        <v>1</v>
      </c>
      <c r="M313" s="78">
        <f t="shared" si="39"/>
        <v>1</v>
      </c>
      <c r="N313" s="79">
        <f t="shared" si="40"/>
        <v>1</v>
      </c>
      <c r="O313" s="137">
        <v>12.293055555555556</v>
      </c>
      <c r="P313" s="137">
        <v>17.409027777777776</v>
      </c>
      <c r="Q313" s="137">
        <v>23.297916666666666</v>
      </c>
      <c r="R313" s="129">
        <v>0</v>
      </c>
      <c r="S313" s="135">
        <v>53</v>
      </c>
      <c r="T313" s="159">
        <v>53</v>
      </c>
      <c r="U313" s="23">
        <f t="shared" si="41"/>
        <v>1</v>
      </c>
      <c r="V313" s="23">
        <f t="shared" si="42"/>
        <v>7.0384083728278049E-2</v>
      </c>
      <c r="W313" s="129">
        <v>29.702083333333334</v>
      </c>
      <c r="X313" s="23">
        <f t="shared" si="35"/>
        <v>7.0384083728278049E-2</v>
      </c>
      <c r="Y313" s="138">
        <v>29.702083333333334</v>
      </c>
      <c r="Z313" s="79">
        <f t="shared" si="36"/>
        <v>7.0384083728278049E-2</v>
      </c>
    </row>
    <row r="314" spans="1:26" x14ac:dyDescent="0.25">
      <c r="A314" s="9" t="str">
        <f>'10'!A314</f>
        <v>Oley Valley SD</v>
      </c>
      <c r="B314" s="10" t="str">
        <f>'10'!B314</f>
        <v>Berks</v>
      </c>
      <c r="C314" s="97">
        <f>'10'!C314</f>
        <v>360</v>
      </c>
      <c r="D314" s="97">
        <f>'10'!D314</f>
        <v>196</v>
      </c>
      <c r="E314" s="97">
        <f>'10'!E314</f>
        <v>556</v>
      </c>
      <c r="F314" s="136">
        <v>0</v>
      </c>
      <c r="G314" s="136">
        <v>0</v>
      </c>
      <c r="H314" s="136">
        <v>1</v>
      </c>
      <c r="I314" s="136">
        <v>1</v>
      </c>
      <c r="J314" s="136">
        <v>2</v>
      </c>
      <c r="K314" s="64">
        <f t="shared" si="37"/>
        <v>2</v>
      </c>
      <c r="L314" s="78">
        <f t="shared" si="38"/>
        <v>2</v>
      </c>
      <c r="M314" s="78">
        <f t="shared" si="39"/>
        <v>4</v>
      </c>
      <c r="N314" s="79">
        <f t="shared" si="40"/>
        <v>0.5</v>
      </c>
      <c r="O314" s="137">
        <v>26.621407746772178</v>
      </c>
      <c r="P314" s="137">
        <v>34.347355268638069</v>
      </c>
      <c r="Q314" s="137">
        <v>45.031236984589754</v>
      </c>
      <c r="R314" s="129">
        <v>33.360266555601832</v>
      </c>
      <c r="S314" s="135">
        <v>106</v>
      </c>
      <c r="T314" s="159">
        <v>106</v>
      </c>
      <c r="U314" s="23">
        <f t="shared" si="41"/>
        <v>0.64634146341463405</v>
      </c>
      <c r="V314" s="23">
        <f t="shared" si="42"/>
        <v>0.10965604858886735</v>
      </c>
      <c r="W314" s="129">
        <v>60.968763015410246</v>
      </c>
      <c r="X314" s="23">
        <f t="shared" si="35"/>
        <v>0.10965604858886735</v>
      </c>
      <c r="Y314" s="138">
        <v>60.968763015410246</v>
      </c>
      <c r="Z314" s="79">
        <f t="shared" si="36"/>
        <v>0.10965604858886735</v>
      </c>
    </row>
    <row r="315" spans="1:26" x14ac:dyDescent="0.25">
      <c r="A315" s="9" t="str">
        <f>'10'!A315</f>
        <v>Oswayo Valley SD</v>
      </c>
      <c r="B315" s="10" t="str">
        <f>'10'!B315</f>
        <v>Potter</v>
      </c>
      <c r="C315" s="97">
        <f>'10'!C315</f>
        <v>66</v>
      </c>
      <c r="D315" s="97">
        <f>'10'!D315</f>
        <v>30</v>
      </c>
      <c r="E315" s="97">
        <f>'10'!E315</f>
        <v>96</v>
      </c>
      <c r="F315" s="136">
        <v>0</v>
      </c>
      <c r="G315" s="136">
        <v>0</v>
      </c>
      <c r="H315" s="136">
        <v>0</v>
      </c>
      <c r="I315" s="136">
        <v>0</v>
      </c>
      <c r="J315" s="136">
        <v>0</v>
      </c>
      <c r="K315" s="64">
        <f t="shared" si="37"/>
        <v>0</v>
      </c>
      <c r="L315" s="78">
        <f t="shared" si="38"/>
        <v>0</v>
      </c>
      <c r="M315" s="78">
        <f t="shared" si="39"/>
        <v>0</v>
      </c>
      <c r="N315" s="79"/>
      <c r="O315" s="137">
        <v>0</v>
      </c>
      <c r="P315" s="137">
        <v>0</v>
      </c>
      <c r="Q315" s="137">
        <v>0</v>
      </c>
      <c r="R315" s="129">
        <v>0</v>
      </c>
      <c r="S315" s="135">
        <v>0</v>
      </c>
      <c r="T315" s="159">
        <v>0</v>
      </c>
      <c r="U315" s="23"/>
      <c r="V315" s="23">
        <f t="shared" si="42"/>
        <v>0</v>
      </c>
      <c r="W315" s="129">
        <v>0</v>
      </c>
      <c r="X315" s="23">
        <f t="shared" si="35"/>
        <v>0</v>
      </c>
      <c r="Y315" s="138">
        <v>0</v>
      </c>
      <c r="Z315" s="79">
        <f t="shared" si="36"/>
        <v>0</v>
      </c>
    </row>
    <row r="316" spans="1:26" x14ac:dyDescent="0.25">
      <c r="A316" s="9" t="str">
        <f>'10'!A316</f>
        <v>Otto-Eldred SD</v>
      </c>
      <c r="B316" s="10" t="str">
        <f>'10'!B316</f>
        <v>McKean</v>
      </c>
      <c r="C316" s="97">
        <f>'10'!C316</f>
        <v>161</v>
      </c>
      <c r="D316" s="97">
        <f>'10'!D316</f>
        <v>108</v>
      </c>
      <c r="E316" s="97">
        <f>'10'!E316</f>
        <v>269</v>
      </c>
      <c r="F316" s="136">
        <v>1</v>
      </c>
      <c r="G316" s="136">
        <v>0</v>
      </c>
      <c r="H316" s="136">
        <v>0</v>
      </c>
      <c r="I316" s="136">
        <v>0</v>
      </c>
      <c r="J316" s="136">
        <v>0</v>
      </c>
      <c r="K316" s="64">
        <f t="shared" si="37"/>
        <v>1</v>
      </c>
      <c r="L316" s="78">
        <f t="shared" si="38"/>
        <v>0</v>
      </c>
      <c r="M316" s="78">
        <f t="shared" si="39"/>
        <v>1</v>
      </c>
      <c r="N316" s="79">
        <f t="shared" si="40"/>
        <v>1</v>
      </c>
      <c r="O316" s="137">
        <v>1.7021276595744681</v>
      </c>
      <c r="P316" s="137">
        <v>1.4893617021276595</v>
      </c>
      <c r="Q316" s="137">
        <v>1.8085106382978724</v>
      </c>
      <c r="R316" s="129">
        <v>0</v>
      </c>
      <c r="S316" s="135">
        <v>0</v>
      </c>
      <c r="T316" s="159">
        <v>0</v>
      </c>
      <c r="U316" s="23">
        <f t="shared" si="41"/>
        <v>1</v>
      </c>
      <c r="V316" s="23">
        <f t="shared" si="42"/>
        <v>1.1864272720082258E-2</v>
      </c>
      <c r="W316" s="129">
        <v>0</v>
      </c>
      <c r="X316" s="23">
        <f t="shared" si="35"/>
        <v>0</v>
      </c>
      <c r="Y316" s="138">
        <v>0</v>
      </c>
      <c r="Z316" s="79">
        <f t="shared" si="36"/>
        <v>0</v>
      </c>
    </row>
    <row r="317" spans="1:26" x14ac:dyDescent="0.25">
      <c r="A317" s="9" t="str">
        <f>'10'!A317</f>
        <v>Owen J. Roberts SD</v>
      </c>
      <c r="B317" s="10" t="str">
        <f>'10'!B317</f>
        <v>Chester</v>
      </c>
      <c r="C317" s="97">
        <f>'10'!C317</f>
        <v>910</v>
      </c>
      <c r="D317" s="97">
        <f>'10'!D317</f>
        <v>643</v>
      </c>
      <c r="E317" s="97">
        <f>'10'!E317</f>
        <v>1553</v>
      </c>
      <c r="F317" s="136">
        <v>1</v>
      </c>
      <c r="G317" s="136">
        <v>7</v>
      </c>
      <c r="H317" s="136">
        <v>1</v>
      </c>
      <c r="I317" s="136">
        <v>4</v>
      </c>
      <c r="J317" s="136">
        <v>6</v>
      </c>
      <c r="K317" s="64">
        <f t="shared" si="37"/>
        <v>13</v>
      </c>
      <c r="L317" s="78">
        <f t="shared" si="38"/>
        <v>5</v>
      </c>
      <c r="M317" s="78">
        <f t="shared" si="39"/>
        <v>19</v>
      </c>
      <c r="N317" s="79">
        <f t="shared" si="40"/>
        <v>0.68421052631578949</v>
      </c>
      <c r="O317" s="137">
        <v>172.29316181448885</v>
      </c>
      <c r="P317" s="137">
        <v>225.23967501692618</v>
      </c>
      <c r="Q317" s="137">
        <v>243.46716316858496</v>
      </c>
      <c r="R317" s="129">
        <v>18.605280974949221</v>
      </c>
      <c r="S317" s="135">
        <v>588</v>
      </c>
      <c r="T317" s="159">
        <v>265</v>
      </c>
      <c r="U317" s="23">
        <f t="shared" si="41"/>
        <v>0.95529061102831592</v>
      </c>
      <c r="V317" s="23">
        <f t="shared" si="42"/>
        <v>0.25597735790818738</v>
      </c>
      <c r="W317" s="129">
        <v>364.6635071090048</v>
      </c>
      <c r="X317" s="23">
        <f t="shared" si="35"/>
        <v>0.23481230335415634</v>
      </c>
      <c r="Y317" s="138">
        <v>164.34664861205147</v>
      </c>
      <c r="Z317" s="79">
        <f t="shared" si="36"/>
        <v>0.10582527277015548</v>
      </c>
    </row>
    <row r="318" spans="1:26" x14ac:dyDescent="0.25">
      <c r="A318" s="9" t="str">
        <f>'10'!A318</f>
        <v>Oxford Area SD</v>
      </c>
      <c r="B318" s="10" t="str">
        <f>'10'!B318</f>
        <v>Chester</v>
      </c>
      <c r="C318" s="97">
        <f>'10'!C318</f>
        <v>936</v>
      </c>
      <c r="D318" s="97">
        <f>'10'!D318</f>
        <v>846</v>
      </c>
      <c r="E318" s="97">
        <f>'10'!E318</f>
        <v>1782</v>
      </c>
      <c r="F318" s="136">
        <v>1</v>
      </c>
      <c r="G318" s="136">
        <v>1</v>
      </c>
      <c r="H318" s="136">
        <v>1</v>
      </c>
      <c r="I318" s="136">
        <v>2</v>
      </c>
      <c r="J318" s="136">
        <v>5</v>
      </c>
      <c r="K318" s="64">
        <f t="shared" si="37"/>
        <v>5</v>
      </c>
      <c r="L318" s="78">
        <f t="shared" si="38"/>
        <v>3</v>
      </c>
      <c r="M318" s="78">
        <f t="shared" si="39"/>
        <v>10</v>
      </c>
      <c r="N318" s="79">
        <f t="shared" si="40"/>
        <v>0.5</v>
      </c>
      <c r="O318" s="137">
        <v>71.228842247799605</v>
      </c>
      <c r="P318" s="137">
        <v>93.117806364251862</v>
      </c>
      <c r="Q318" s="137">
        <v>100.65335138794855</v>
      </c>
      <c r="R318" s="129">
        <v>134.5781990521327</v>
      </c>
      <c r="S318" s="135">
        <v>212</v>
      </c>
      <c r="T318" s="159">
        <v>159</v>
      </c>
      <c r="U318" s="23">
        <f t="shared" si="41"/>
        <v>0.54979253112033188</v>
      </c>
      <c r="V318" s="23">
        <f t="shared" si="42"/>
        <v>9.2225953205416086E-2</v>
      </c>
      <c r="W318" s="129">
        <v>131.47731888964117</v>
      </c>
      <c r="X318" s="23">
        <f t="shared" si="35"/>
        <v>7.3780762564332872E-2</v>
      </c>
      <c r="Y318" s="138">
        <v>98.607989167230883</v>
      </c>
      <c r="Z318" s="79">
        <f t="shared" si="36"/>
        <v>5.5335571923249657E-2</v>
      </c>
    </row>
    <row r="319" spans="1:26" x14ac:dyDescent="0.25">
      <c r="A319" s="9" t="str">
        <f>'10'!A319</f>
        <v>Palisades SD</v>
      </c>
      <c r="B319" s="10" t="str">
        <f>'10'!B319</f>
        <v>Bucks</v>
      </c>
      <c r="C319" s="97">
        <f>'10'!C319</f>
        <v>243</v>
      </c>
      <c r="D319" s="97">
        <f>'10'!D319</f>
        <v>201</v>
      </c>
      <c r="E319" s="97">
        <f>'10'!E319</f>
        <v>444</v>
      </c>
      <c r="F319" s="136">
        <v>0</v>
      </c>
      <c r="G319" s="136">
        <v>1</v>
      </c>
      <c r="H319" s="136">
        <v>0</v>
      </c>
      <c r="I319" s="136">
        <v>0</v>
      </c>
      <c r="J319" s="136">
        <v>2</v>
      </c>
      <c r="K319" s="64">
        <f t="shared" si="37"/>
        <v>1</v>
      </c>
      <c r="L319" s="78">
        <f t="shared" si="38"/>
        <v>0</v>
      </c>
      <c r="M319" s="78">
        <f t="shared" si="39"/>
        <v>3</v>
      </c>
      <c r="N319" s="79">
        <f t="shared" si="40"/>
        <v>0.33333333333333331</v>
      </c>
      <c r="O319" s="137">
        <v>12.820912992586813</v>
      </c>
      <c r="P319" s="137">
        <v>19.686305111197814</v>
      </c>
      <c r="Q319" s="137">
        <v>20.492781896215373</v>
      </c>
      <c r="R319" s="129">
        <v>35.573936792820916</v>
      </c>
      <c r="S319" s="135">
        <v>53</v>
      </c>
      <c r="T319" s="159">
        <v>0</v>
      </c>
      <c r="U319" s="23">
        <f t="shared" si="41"/>
        <v>0.47747747747747743</v>
      </c>
      <c r="V319" s="23">
        <f t="shared" si="42"/>
        <v>7.3214455188704106E-2</v>
      </c>
      <c r="W319" s="129">
        <v>32.507218103784624</v>
      </c>
      <c r="X319" s="23">
        <f t="shared" si="35"/>
        <v>7.3214455188704106E-2</v>
      </c>
      <c r="Y319" s="138">
        <v>0</v>
      </c>
      <c r="Z319" s="79">
        <f t="shared" si="36"/>
        <v>0</v>
      </c>
    </row>
    <row r="320" spans="1:26" x14ac:dyDescent="0.25">
      <c r="A320" s="9" t="str">
        <f>'10'!A320</f>
        <v>Palmerton Area SD</v>
      </c>
      <c r="B320" s="10" t="str">
        <f>'10'!B320</f>
        <v>Carbon</v>
      </c>
      <c r="C320" s="97">
        <f>'10'!C320</f>
        <v>366</v>
      </c>
      <c r="D320" s="97">
        <f>'10'!D320</f>
        <v>319</v>
      </c>
      <c r="E320" s="97">
        <f>'10'!E320</f>
        <v>685</v>
      </c>
      <c r="F320" s="136">
        <v>3</v>
      </c>
      <c r="G320" s="136">
        <v>2</v>
      </c>
      <c r="H320" s="136">
        <v>0</v>
      </c>
      <c r="I320" s="136">
        <v>0</v>
      </c>
      <c r="J320" s="136">
        <v>5</v>
      </c>
      <c r="K320" s="64">
        <f t="shared" si="37"/>
        <v>5</v>
      </c>
      <c r="L320" s="78">
        <f t="shared" si="38"/>
        <v>0</v>
      </c>
      <c r="M320" s="78">
        <f t="shared" si="39"/>
        <v>10</v>
      </c>
      <c r="N320" s="79">
        <f t="shared" si="40"/>
        <v>0.5</v>
      </c>
      <c r="O320" s="137">
        <v>60.597826086956516</v>
      </c>
      <c r="P320" s="137">
        <v>55.75</v>
      </c>
      <c r="Q320" s="137">
        <v>106.65217391304348</v>
      </c>
      <c r="R320" s="129">
        <v>116.34782608695652</v>
      </c>
      <c r="S320" s="135">
        <v>64</v>
      </c>
      <c r="T320" s="159">
        <v>0</v>
      </c>
      <c r="U320" s="23">
        <f t="shared" si="41"/>
        <v>0.5</v>
      </c>
      <c r="V320" s="23">
        <f t="shared" si="42"/>
        <v>0.16985084100285622</v>
      </c>
      <c r="W320" s="129">
        <v>33.391304347826086</v>
      </c>
      <c r="X320" s="23">
        <f t="shared" si="35"/>
        <v>4.8746429704855598E-2</v>
      </c>
      <c r="Y320" s="138">
        <v>0</v>
      </c>
      <c r="Z320" s="79">
        <f t="shared" si="36"/>
        <v>0</v>
      </c>
    </row>
    <row r="321" spans="1:26" x14ac:dyDescent="0.25">
      <c r="A321" s="9" t="str">
        <f>'10'!A321</f>
        <v>Palmyra Area SD</v>
      </c>
      <c r="B321" s="10" t="str">
        <f>'10'!B321</f>
        <v>Lebanon</v>
      </c>
      <c r="C321" s="97">
        <f>'10'!C321</f>
        <v>631</v>
      </c>
      <c r="D321" s="97">
        <f>'10'!D321</f>
        <v>542</v>
      </c>
      <c r="E321" s="97">
        <f>'10'!E321</f>
        <v>1173</v>
      </c>
      <c r="F321" s="136">
        <v>1</v>
      </c>
      <c r="G321" s="136">
        <v>2</v>
      </c>
      <c r="H321" s="136">
        <v>3</v>
      </c>
      <c r="I321" s="136">
        <v>0</v>
      </c>
      <c r="J321" s="136">
        <v>2</v>
      </c>
      <c r="K321" s="64">
        <f t="shared" si="37"/>
        <v>6</v>
      </c>
      <c r="L321" s="78">
        <f t="shared" si="38"/>
        <v>3</v>
      </c>
      <c r="M321" s="78">
        <f t="shared" si="39"/>
        <v>8</v>
      </c>
      <c r="N321" s="79">
        <f t="shared" si="40"/>
        <v>0.75</v>
      </c>
      <c r="O321" s="137">
        <v>57.390532544378701</v>
      </c>
      <c r="P321" s="137">
        <v>102.55029585798816</v>
      </c>
      <c r="Q321" s="137">
        <v>158.05917159763314</v>
      </c>
      <c r="R321" s="129">
        <v>5.0295857988165675</v>
      </c>
      <c r="S321" s="135">
        <v>265</v>
      </c>
      <c r="T321" s="159">
        <v>159</v>
      </c>
      <c r="U321" s="23">
        <f t="shared" si="41"/>
        <v>0.9695121951219513</v>
      </c>
      <c r="V321" s="23">
        <f t="shared" si="42"/>
        <v>0.13635194237200926</v>
      </c>
      <c r="W321" s="129">
        <v>133.28402366863907</v>
      </c>
      <c r="X321" s="23">
        <f t="shared" si="35"/>
        <v>0.11362661864334106</v>
      </c>
      <c r="Y321" s="138">
        <v>79.970414201183431</v>
      </c>
      <c r="Z321" s="79">
        <f t="shared" si="36"/>
        <v>6.817597118600463E-2</v>
      </c>
    </row>
    <row r="322" spans="1:26" x14ac:dyDescent="0.25">
      <c r="A322" s="9" t="str">
        <f>'10'!A322</f>
        <v>Panther Valley SD</v>
      </c>
      <c r="B322" s="10" t="str">
        <f>'10'!B322</f>
        <v>Carbon</v>
      </c>
      <c r="C322" s="97">
        <f>'10'!C322</f>
        <v>479</v>
      </c>
      <c r="D322" s="97">
        <f>'10'!D322</f>
        <v>345</v>
      </c>
      <c r="E322" s="97">
        <f>'10'!E322</f>
        <v>824</v>
      </c>
      <c r="F322" s="136">
        <v>1</v>
      </c>
      <c r="G322" s="136">
        <v>1</v>
      </c>
      <c r="H322" s="136">
        <v>1</v>
      </c>
      <c r="I322" s="136">
        <v>0</v>
      </c>
      <c r="J322" s="136">
        <v>0</v>
      </c>
      <c r="K322" s="64">
        <f t="shared" si="37"/>
        <v>3</v>
      </c>
      <c r="L322" s="78">
        <f t="shared" si="38"/>
        <v>1</v>
      </c>
      <c r="M322" s="78">
        <f t="shared" si="39"/>
        <v>3</v>
      </c>
      <c r="N322" s="79">
        <f t="shared" si="40"/>
        <v>1</v>
      </c>
      <c r="O322" s="137">
        <v>43.20652173913043</v>
      </c>
      <c r="P322" s="137">
        <v>39.75</v>
      </c>
      <c r="Q322" s="137">
        <v>76.043478260869563</v>
      </c>
      <c r="R322" s="129">
        <v>0</v>
      </c>
      <c r="S322" s="135">
        <v>106</v>
      </c>
      <c r="T322" s="159">
        <v>53</v>
      </c>
      <c r="U322" s="23">
        <f t="shared" si="41"/>
        <v>1</v>
      </c>
      <c r="V322" s="23">
        <f t="shared" si="42"/>
        <v>0.10067539046010976</v>
      </c>
      <c r="W322" s="129">
        <v>55.304347826086953</v>
      </c>
      <c r="X322" s="23">
        <f t="shared" si="35"/>
        <v>6.7116926973406502E-2</v>
      </c>
      <c r="Y322" s="138">
        <v>27.652173913043477</v>
      </c>
      <c r="Z322" s="79">
        <f t="shared" si="36"/>
        <v>3.3558463486703251E-2</v>
      </c>
    </row>
    <row r="323" spans="1:26" x14ac:dyDescent="0.25">
      <c r="A323" s="9" t="str">
        <f>'10'!A323</f>
        <v>Parkland SD</v>
      </c>
      <c r="B323" s="10" t="str">
        <f>'10'!B323</f>
        <v>Lehigh</v>
      </c>
      <c r="C323" s="97">
        <f>'10'!C323</f>
        <v>1639</v>
      </c>
      <c r="D323" s="97">
        <f>'10'!D323</f>
        <v>1131</v>
      </c>
      <c r="E323" s="97">
        <f>'10'!E323</f>
        <v>2770</v>
      </c>
      <c r="F323" s="136">
        <v>13</v>
      </c>
      <c r="G323" s="136">
        <v>8</v>
      </c>
      <c r="H323" s="136">
        <v>3</v>
      </c>
      <c r="I323" s="136">
        <v>2</v>
      </c>
      <c r="J323" s="136">
        <v>11</v>
      </c>
      <c r="K323" s="64">
        <f t="shared" si="37"/>
        <v>26</v>
      </c>
      <c r="L323" s="78">
        <f t="shared" si="38"/>
        <v>5</v>
      </c>
      <c r="M323" s="78">
        <f t="shared" si="39"/>
        <v>37</v>
      </c>
      <c r="N323" s="79">
        <f t="shared" si="40"/>
        <v>0.70270270270270274</v>
      </c>
      <c r="O323" s="137">
        <v>314.38279569892472</v>
      </c>
      <c r="P323" s="137">
        <v>398.40286738351256</v>
      </c>
      <c r="Q323" s="137">
        <v>575.21433691756272</v>
      </c>
      <c r="R323" s="129">
        <v>169.89534050179213</v>
      </c>
      <c r="S323" s="135">
        <v>689</v>
      </c>
      <c r="T323" s="159">
        <v>265</v>
      </c>
      <c r="U323" s="23">
        <f t="shared" si="41"/>
        <v>0.80752351097178676</v>
      </c>
      <c r="V323" s="23">
        <f t="shared" si="42"/>
        <v>0.25732334407308205</v>
      </c>
      <c r="W323" s="129">
        <v>381.29605734767023</v>
      </c>
      <c r="X323" s="23">
        <f t="shared" si="35"/>
        <v>0.13765200626269683</v>
      </c>
      <c r="Y323" s="138">
        <v>146.65232974910393</v>
      </c>
      <c r="Z323" s="79">
        <f t="shared" si="36"/>
        <v>5.2943079331806475E-2</v>
      </c>
    </row>
    <row r="324" spans="1:26" x14ac:dyDescent="0.25">
      <c r="A324" s="9" t="str">
        <f>'10'!A324</f>
        <v>Pen Argyl Area SD</v>
      </c>
      <c r="B324" s="10" t="str">
        <f>'10'!B324</f>
        <v>Northampton</v>
      </c>
      <c r="C324" s="97">
        <f>'10'!C324</f>
        <v>318</v>
      </c>
      <c r="D324" s="97">
        <f>'10'!D324</f>
        <v>229</v>
      </c>
      <c r="E324" s="97">
        <f>'10'!E324</f>
        <v>547</v>
      </c>
      <c r="F324" s="136">
        <v>1</v>
      </c>
      <c r="G324" s="136">
        <v>0</v>
      </c>
      <c r="H324" s="136">
        <v>2</v>
      </c>
      <c r="I324" s="136">
        <v>0</v>
      </c>
      <c r="J324" s="136">
        <v>2</v>
      </c>
      <c r="K324" s="64">
        <f t="shared" si="37"/>
        <v>3</v>
      </c>
      <c r="L324" s="78">
        <f t="shared" si="38"/>
        <v>2</v>
      </c>
      <c r="M324" s="78">
        <f t="shared" si="39"/>
        <v>5</v>
      </c>
      <c r="N324" s="79">
        <f t="shared" si="40"/>
        <v>0.6</v>
      </c>
      <c r="O324" s="137">
        <v>35.287741935483872</v>
      </c>
      <c r="P324" s="137">
        <v>54.36774193548387</v>
      </c>
      <c r="Q324" s="137">
        <v>69.344516129032257</v>
      </c>
      <c r="R324" s="129">
        <v>59.770322580645157</v>
      </c>
      <c r="S324" s="135">
        <v>106</v>
      </c>
      <c r="T324" s="159">
        <v>106</v>
      </c>
      <c r="U324" s="23">
        <f t="shared" si="41"/>
        <v>0.6</v>
      </c>
      <c r="V324" s="23">
        <f t="shared" si="42"/>
        <v>0.16390399245149495</v>
      </c>
      <c r="W324" s="129">
        <v>59.770322580645157</v>
      </c>
      <c r="X324" s="23">
        <f t="shared" ref="X324:X387" si="43">W324/E324</f>
        <v>0.10926932830099663</v>
      </c>
      <c r="Y324" s="138">
        <v>59.770322580645157</v>
      </c>
      <c r="Z324" s="79">
        <f t="shared" ref="Z324:Z387" si="44">Y324/E324</f>
        <v>0.10926932830099663</v>
      </c>
    </row>
    <row r="325" spans="1:26" x14ac:dyDescent="0.25">
      <c r="A325" s="9" t="str">
        <f>'10'!A325</f>
        <v>Penn Cambria SD</v>
      </c>
      <c r="B325" s="10" t="str">
        <f>'10'!B325</f>
        <v>Cambria</v>
      </c>
      <c r="C325" s="97">
        <f>'10'!C325</f>
        <v>421</v>
      </c>
      <c r="D325" s="97">
        <f>'10'!D325</f>
        <v>311</v>
      </c>
      <c r="E325" s="97">
        <f>'10'!E325</f>
        <v>732</v>
      </c>
      <c r="F325" s="136">
        <v>3</v>
      </c>
      <c r="G325" s="136">
        <v>1</v>
      </c>
      <c r="H325" s="136">
        <v>1</v>
      </c>
      <c r="I325" s="136">
        <v>0</v>
      </c>
      <c r="J325" s="136">
        <v>3</v>
      </c>
      <c r="K325" s="64">
        <f t="shared" ref="K325:K388" si="45">SUM(F325:I325)</f>
        <v>5</v>
      </c>
      <c r="L325" s="78">
        <f t="shared" ref="L325:L388" si="46">H325+I325</f>
        <v>1</v>
      </c>
      <c r="M325" s="78">
        <f t="shared" ref="M325:M388" si="47">J325+K325</f>
        <v>8</v>
      </c>
      <c r="N325" s="79">
        <f t="shared" ref="N325:N388" si="48">K325/M325</f>
        <v>0.625</v>
      </c>
      <c r="O325" s="137">
        <v>69.959459459459467</v>
      </c>
      <c r="P325" s="137">
        <v>73.729729729729726</v>
      </c>
      <c r="Q325" s="137">
        <v>73.310810810810807</v>
      </c>
      <c r="R325" s="129">
        <v>41.71621621621621</v>
      </c>
      <c r="S325" s="135">
        <v>106</v>
      </c>
      <c r="T325" s="159">
        <v>53</v>
      </c>
      <c r="U325" s="23">
        <f t="shared" ref="U325:U388" si="49">(O325+P325)/(O325+P325+R325)</f>
        <v>0.77500000000000002</v>
      </c>
      <c r="V325" s="23">
        <f t="shared" ref="V325:V388" si="50">(O325+P325)/E325</f>
        <v>0.1962967065426082</v>
      </c>
      <c r="W325" s="129">
        <v>70.189189189189193</v>
      </c>
      <c r="X325" s="23">
        <f t="shared" si="43"/>
        <v>9.5886870477034411E-2</v>
      </c>
      <c r="Y325" s="138">
        <v>35.094594594594597</v>
      </c>
      <c r="Z325" s="79">
        <f t="shared" si="44"/>
        <v>4.7943435238517206E-2</v>
      </c>
    </row>
    <row r="326" spans="1:26" x14ac:dyDescent="0.25">
      <c r="A326" s="9" t="str">
        <f>'10'!A326</f>
        <v>Penn Hills SD</v>
      </c>
      <c r="B326" s="10" t="str">
        <f>'10'!B326</f>
        <v>Allegheny</v>
      </c>
      <c r="C326" s="97">
        <f>'10'!C326</f>
        <v>1009</v>
      </c>
      <c r="D326" s="97">
        <f>'10'!D326</f>
        <v>714</v>
      </c>
      <c r="E326" s="97">
        <f>'10'!E326</f>
        <v>1723</v>
      </c>
      <c r="F326" s="136">
        <v>6</v>
      </c>
      <c r="G326" s="136">
        <v>5</v>
      </c>
      <c r="H326" s="136">
        <v>0</v>
      </c>
      <c r="I326" s="136">
        <v>3</v>
      </c>
      <c r="J326" s="136">
        <v>26</v>
      </c>
      <c r="K326" s="64">
        <f t="shared" si="45"/>
        <v>14</v>
      </c>
      <c r="L326" s="78">
        <f t="shared" si="46"/>
        <v>3</v>
      </c>
      <c r="M326" s="78">
        <f t="shared" si="47"/>
        <v>40</v>
      </c>
      <c r="N326" s="79">
        <f t="shared" si="48"/>
        <v>0.35</v>
      </c>
      <c r="O326" s="137">
        <v>171.1928312941582</v>
      </c>
      <c r="P326" s="137">
        <v>200.06755126658626</v>
      </c>
      <c r="Q326" s="137">
        <v>196.73961743925554</v>
      </c>
      <c r="R326" s="129">
        <v>414.39979321040846</v>
      </c>
      <c r="S326" s="135">
        <v>298</v>
      </c>
      <c r="T326" s="159">
        <v>75</v>
      </c>
      <c r="U326" s="23">
        <f t="shared" si="49"/>
        <v>0.47254575707154739</v>
      </c>
      <c r="V326" s="23">
        <f t="shared" si="50"/>
        <v>0.21547323421981687</v>
      </c>
      <c r="W326" s="129">
        <v>194.78097535757368</v>
      </c>
      <c r="X326" s="23">
        <f t="shared" si="43"/>
        <v>0.1130475771082842</v>
      </c>
      <c r="Y326" s="138">
        <v>49.02205755643633</v>
      </c>
      <c r="Z326" s="79">
        <f t="shared" si="44"/>
        <v>2.8451571419870186E-2</v>
      </c>
    </row>
    <row r="327" spans="1:26" x14ac:dyDescent="0.25">
      <c r="A327" s="9" t="str">
        <f>'10'!A327</f>
        <v>Penn Manor SD</v>
      </c>
      <c r="B327" s="10" t="str">
        <f>'10'!B327</f>
        <v>Lancaster</v>
      </c>
      <c r="C327" s="97">
        <f>'10'!C327</f>
        <v>1179</v>
      </c>
      <c r="D327" s="97">
        <f>'10'!D327</f>
        <v>950</v>
      </c>
      <c r="E327" s="97">
        <f>'10'!E327</f>
        <v>2129</v>
      </c>
      <c r="F327" s="136">
        <v>1</v>
      </c>
      <c r="G327" s="136">
        <v>1</v>
      </c>
      <c r="H327" s="136">
        <v>4</v>
      </c>
      <c r="I327" s="136">
        <v>0</v>
      </c>
      <c r="J327" s="136">
        <v>5</v>
      </c>
      <c r="K327" s="64">
        <f t="shared" si="45"/>
        <v>6</v>
      </c>
      <c r="L327" s="78">
        <f t="shared" si="46"/>
        <v>4</v>
      </c>
      <c r="M327" s="78">
        <f t="shared" si="47"/>
        <v>11</v>
      </c>
      <c r="N327" s="79">
        <f t="shared" si="48"/>
        <v>0.54545454545454541</v>
      </c>
      <c r="O327" s="137">
        <v>79.797196261682245</v>
      </c>
      <c r="P327" s="137">
        <v>105.20747663551403</v>
      </c>
      <c r="Q327" s="137">
        <v>132.99532710280374</v>
      </c>
      <c r="R327" s="129">
        <v>42.469626168224302</v>
      </c>
      <c r="S327" s="135">
        <v>265</v>
      </c>
      <c r="T327" s="159">
        <v>212</v>
      </c>
      <c r="U327" s="23">
        <f t="shared" si="49"/>
        <v>0.8132992327365729</v>
      </c>
      <c r="V327" s="23">
        <f t="shared" si="50"/>
        <v>8.6897450867635631E-2</v>
      </c>
      <c r="W327" s="129">
        <v>154.17056074766356</v>
      </c>
      <c r="X327" s="23">
        <f t="shared" si="43"/>
        <v>7.2414542389696357E-2</v>
      </c>
      <c r="Y327" s="138">
        <v>123.33644859813084</v>
      </c>
      <c r="Z327" s="79">
        <f t="shared" si="44"/>
        <v>5.793163391175709E-2</v>
      </c>
    </row>
    <row r="328" spans="1:26" x14ac:dyDescent="0.25">
      <c r="A328" s="9" t="str">
        <f>'10'!A328</f>
        <v>Penncrest SD</v>
      </c>
      <c r="B328" s="10" t="str">
        <f>'10'!B328</f>
        <v>Crawford</v>
      </c>
      <c r="C328" s="97">
        <f>'10'!C328</f>
        <v>650</v>
      </c>
      <c r="D328" s="97">
        <f>'10'!D328</f>
        <v>512</v>
      </c>
      <c r="E328" s="97">
        <f>'10'!E328</f>
        <v>1162</v>
      </c>
      <c r="F328" s="136">
        <v>3</v>
      </c>
      <c r="G328" s="136">
        <v>2</v>
      </c>
      <c r="H328" s="136">
        <v>2</v>
      </c>
      <c r="I328" s="136">
        <v>0</v>
      </c>
      <c r="J328" s="136">
        <v>3</v>
      </c>
      <c r="K328" s="64">
        <f t="shared" si="45"/>
        <v>7</v>
      </c>
      <c r="L328" s="78">
        <f t="shared" si="46"/>
        <v>2</v>
      </c>
      <c r="M328" s="78">
        <f t="shared" si="47"/>
        <v>10</v>
      </c>
      <c r="N328" s="79">
        <f t="shared" si="48"/>
        <v>0.7</v>
      </c>
      <c r="O328" s="137">
        <v>59.54012345679012</v>
      </c>
      <c r="P328" s="137">
        <v>51.876543209876537</v>
      </c>
      <c r="Q328" s="137">
        <v>79.583333333333343</v>
      </c>
      <c r="R328" s="129">
        <v>8.75</v>
      </c>
      <c r="S328" s="135">
        <v>122</v>
      </c>
      <c r="T328" s="159">
        <v>106</v>
      </c>
      <c r="U328" s="23">
        <f t="shared" si="49"/>
        <v>0.92718446601941751</v>
      </c>
      <c r="V328" s="23">
        <f t="shared" si="50"/>
        <v>9.5883534136546184E-2</v>
      </c>
      <c r="W328" s="129">
        <v>71.166666666666657</v>
      </c>
      <c r="X328" s="23">
        <f t="shared" si="43"/>
        <v>6.1244979919678706E-2</v>
      </c>
      <c r="Y328" s="138">
        <v>61.833333333333329</v>
      </c>
      <c r="Z328" s="79">
        <f t="shared" si="44"/>
        <v>5.3212851405622486E-2</v>
      </c>
    </row>
    <row r="329" spans="1:26" x14ac:dyDescent="0.25">
      <c r="A329" s="9" t="str">
        <f>'10'!A329</f>
        <v>Penn-Delco SD</v>
      </c>
      <c r="B329" s="10" t="str">
        <f>'10'!B329</f>
        <v>Delaware</v>
      </c>
      <c r="C329" s="97">
        <f>'10'!C329</f>
        <v>1100</v>
      </c>
      <c r="D329" s="97">
        <f>'10'!D329</f>
        <v>501</v>
      </c>
      <c r="E329" s="97">
        <f>'10'!E329</f>
        <v>1601</v>
      </c>
      <c r="F329" s="136">
        <v>3</v>
      </c>
      <c r="G329" s="136">
        <v>1</v>
      </c>
      <c r="H329" s="136">
        <v>1</v>
      </c>
      <c r="I329" s="136">
        <v>1</v>
      </c>
      <c r="J329" s="136">
        <v>8</v>
      </c>
      <c r="K329" s="64">
        <f t="shared" si="45"/>
        <v>6</v>
      </c>
      <c r="L329" s="78">
        <f t="shared" si="46"/>
        <v>2</v>
      </c>
      <c r="M329" s="78">
        <f t="shared" si="47"/>
        <v>14</v>
      </c>
      <c r="N329" s="79">
        <f t="shared" si="48"/>
        <v>0.42857142857142855</v>
      </c>
      <c r="O329" s="137">
        <v>68.610972568578561</v>
      </c>
      <c r="P329" s="137">
        <v>98.506234413965089</v>
      </c>
      <c r="Q329" s="137">
        <v>102.88279301745635</v>
      </c>
      <c r="R329" s="129">
        <v>180.7341645885287</v>
      </c>
      <c r="S329" s="135">
        <v>159</v>
      </c>
      <c r="T329" s="159">
        <v>106</v>
      </c>
      <c r="U329" s="23">
        <f t="shared" si="49"/>
        <v>0.48042704626334515</v>
      </c>
      <c r="V329" s="23">
        <f t="shared" si="50"/>
        <v>0.10438301497972745</v>
      </c>
      <c r="W329" s="129">
        <v>98.413466334164596</v>
      </c>
      <c r="X329" s="23">
        <f t="shared" si="43"/>
        <v>6.1469997710283948E-2</v>
      </c>
      <c r="Y329" s="138">
        <v>65.608977556109735</v>
      </c>
      <c r="Z329" s="79">
        <f t="shared" si="44"/>
        <v>4.0979998473522634E-2</v>
      </c>
    </row>
    <row r="330" spans="1:26" x14ac:dyDescent="0.25">
      <c r="A330" s="9" t="str">
        <f>'10'!A330</f>
        <v>Pennridge SD</v>
      </c>
      <c r="B330" s="10" t="str">
        <f>'10'!B330</f>
        <v>Bucks</v>
      </c>
      <c r="C330" s="97">
        <f>'10'!C330</f>
        <v>1476</v>
      </c>
      <c r="D330" s="97">
        <f>'10'!D330</f>
        <v>1031</v>
      </c>
      <c r="E330" s="97">
        <f>'10'!E330</f>
        <v>2507</v>
      </c>
      <c r="F330" s="136">
        <v>7</v>
      </c>
      <c r="G330" s="136">
        <v>3</v>
      </c>
      <c r="H330" s="136">
        <v>1</v>
      </c>
      <c r="I330" s="136">
        <v>3</v>
      </c>
      <c r="J330" s="136">
        <v>6</v>
      </c>
      <c r="K330" s="64">
        <f t="shared" si="45"/>
        <v>14</v>
      </c>
      <c r="L330" s="78">
        <f t="shared" si="46"/>
        <v>4</v>
      </c>
      <c r="M330" s="78">
        <f t="shared" si="47"/>
        <v>20</v>
      </c>
      <c r="N330" s="79">
        <f t="shared" si="48"/>
        <v>0.7</v>
      </c>
      <c r="O330" s="137">
        <v>179.49278189621538</v>
      </c>
      <c r="P330" s="137">
        <v>275.60827155676941</v>
      </c>
      <c r="Q330" s="137">
        <v>286.89894654701521</v>
      </c>
      <c r="R330" s="129">
        <v>80.961373390557938</v>
      </c>
      <c r="S330" s="135">
        <v>371</v>
      </c>
      <c r="T330" s="159">
        <v>212</v>
      </c>
      <c r="U330" s="23">
        <f t="shared" si="49"/>
        <v>0.84897025171624707</v>
      </c>
      <c r="V330" s="23">
        <f t="shared" si="50"/>
        <v>0.18153213141323685</v>
      </c>
      <c r="W330" s="129">
        <v>227.55052672649236</v>
      </c>
      <c r="X330" s="23">
        <f t="shared" si="43"/>
        <v>9.076606570661841E-2</v>
      </c>
      <c r="Y330" s="138">
        <v>130.02887241513849</v>
      </c>
      <c r="Z330" s="79">
        <f t="shared" si="44"/>
        <v>5.1866323260924808E-2</v>
      </c>
    </row>
    <row r="331" spans="1:26" x14ac:dyDescent="0.25">
      <c r="A331" s="9" t="str">
        <f>'10'!A331</f>
        <v>Penns Manor Area SD</v>
      </c>
      <c r="B331" s="10" t="str">
        <f>'10'!B331</f>
        <v>Indiana</v>
      </c>
      <c r="C331" s="97">
        <f>'10'!C331</f>
        <v>170</v>
      </c>
      <c r="D331" s="97">
        <f>'10'!D331</f>
        <v>143</v>
      </c>
      <c r="E331" s="97">
        <f>'10'!E331</f>
        <v>313</v>
      </c>
      <c r="F331" s="136">
        <v>2</v>
      </c>
      <c r="G331" s="136">
        <v>0</v>
      </c>
      <c r="H331" s="136">
        <v>0</v>
      </c>
      <c r="I331" s="136">
        <v>0</v>
      </c>
      <c r="J331" s="136">
        <v>3</v>
      </c>
      <c r="K331" s="64">
        <f t="shared" si="45"/>
        <v>2</v>
      </c>
      <c r="L331" s="78">
        <f t="shared" si="46"/>
        <v>0</v>
      </c>
      <c r="M331" s="78">
        <f t="shared" si="47"/>
        <v>5</v>
      </c>
      <c r="N331" s="79">
        <f t="shared" si="48"/>
        <v>0.4</v>
      </c>
      <c r="O331" s="137">
        <v>2.9591836734693877</v>
      </c>
      <c r="P331" s="137">
        <v>3.4183673469387754</v>
      </c>
      <c r="Q331" s="137">
        <v>3.6224489795918369</v>
      </c>
      <c r="R331" s="129">
        <v>21.045918367346939</v>
      </c>
      <c r="S331" s="135">
        <v>0</v>
      </c>
      <c r="T331" s="159">
        <v>0</v>
      </c>
      <c r="U331" s="23">
        <f t="shared" si="49"/>
        <v>0.23255813953488369</v>
      </c>
      <c r="V331" s="23">
        <f t="shared" si="50"/>
        <v>2.0375562365521287E-2</v>
      </c>
      <c r="W331" s="129">
        <v>0</v>
      </c>
      <c r="X331" s="23">
        <f t="shared" si="43"/>
        <v>0</v>
      </c>
      <c r="Y331" s="138">
        <v>0</v>
      </c>
      <c r="Z331" s="79">
        <f t="shared" si="44"/>
        <v>0</v>
      </c>
    </row>
    <row r="332" spans="1:26" x14ac:dyDescent="0.25">
      <c r="A332" s="9" t="str">
        <f>'10'!A332</f>
        <v>Penns Valley Area SD</v>
      </c>
      <c r="B332" s="10" t="str">
        <f>'10'!B332</f>
        <v>Centre</v>
      </c>
      <c r="C332" s="97">
        <f>'10'!C332</f>
        <v>492</v>
      </c>
      <c r="D332" s="97">
        <f>'10'!D332</f>
        <v>247</v>
      </c>
      <c r="E332" s="97">
        <f>'10'!E332</f>
        <v>739</v>
      </c>
      <c r="F332" s="136">
        <v>2</v>
      </c>
      <c r="G332" s="136">
        <v>2</v>
      </c>
      <c r="H332" s="136">
        <v>1</v>
      </c>
      <c r="I332" s="136">
        <v>0</v>
      </c>
      <c r="J332" s="136">
        <v>4</v>
      </c>
      <c r="K332" s="64">
        <f t="shared" si="45"/>
        <v>5</v>
      </c>
      <c r="L332" s="78">
        <f t="shared" si="46"/>
        <v>1</v>
      </c>
      <c r="M332" s="78">
        <f t="shared" si="47"/>
        <v>9</v>
      </c>
      <c r="N332" s="79">
        <f t="shared" si="48"/>
        <v>0.55555555555555558</v>
      </c>
      <c r="O332" s="137">
        <v>57.230769230769234</v>
      </c>
      <c r="P332" s="137">
        <v>72.015384615384619</v>
      </c>
      <c r="Q332" s="137">
        <v>87.753846153846155</v>
      </c>
      <c r="R332" s="129">
        <v>40.501098901098899</v>
      </c>
      <c r="S332" s="135">
        <v>159</v>
      </c>
      <c r="T332" s="159">
        <v>53</v>
      </c>
      <c r="U332" s="23">
        <f t="shared" si="49"/>
        <v>0.76140350877192986</v>
      </c>
      <c r="V332" s="23">
        <f t="shared" si="50"/>
        <v>0.17489330696367233</v>
      </c>
      <c r="W332" s="129">
        <v>94.701098901098902</v>
      </c>
      <c r="X332" s="23">
        <f t="shared" si="43"/>
        <v>0.1281476304480364</v>
      </c>
      <c r="Y332" s="138">
        <v>31.567032967032965</v>
      </c>
      <c r="Z332" s="79">
        <f t="shared" si="44"/>
        <v>4.2715876816012133E-2</v>
      </c>
    </row>
    <row r="333" spans="1:26" x14ac:dyDescent="0.25">
      <c r="A333" s="9" t="str">
        <f>'10'!A333</f>
        <v>Pennsbury SD</v>
      </c>
      <c r="B333" s="10" t="str">
        <f>'10'!B333</f>
        <v>Bucks</v>
      </c>
      <c r="C333" s="97">
        <f>'10'!C333</f>
        <v>1830</v>
      </c>
      <c r="D333" s="97">
        <f>'10'!D333</f>
        <v>1816</v>
      </c>
      <c r="E333" s="97">
        <f>'10'!E333</f>
        <v>3646</v>
      </c>
      <c r="F333" s="136">
        <v>11</v>
      </c>
      <c r="G333" s="136">
        <v>3</v>
      </c>
      <c r="H333" s="136">
        <v>2</v>
      </c>
      <c r="I333" s="136">
        <v>2</v>
      </c>
      <c r="J333" s="136">
        <v>13</v>
      </c>
      <c r="K333" s="64">
        <f t="shared" si="45"/>
        <v>18</v>
      </c>
      <c r="L333" s="78">
        <f t="shared" si="46"/>
        <v>4</v>
      </c>
      <c r="M333" s="78">
        <f t="shared" si="47"/>
        <v>31</v>
      </c>
      <c r="N333" s="79">
        <f t="shared" si="48"/>
        <v>0.58064516129032262</v>
      </c>
      <c r="O333" s="137">
        <v>219.16504096761608</v>
      </c>
      <c r="P333" s="137">
        <v>336.52438548575884</v>
      </c>
      <c r="Q333" s="137">
        <v>350.31057354662505</v>
      </c>
      <c r="R333" s="129">
        <v>220.1904018728053</v>
      </c>
      <c r="S333" s="135">
        <v>371</v>
      </c>
      <c r="T333" s="159">
        <v>212</v>
      </c>
      <c r="U333" s="23">
        <f t="shared" si="49"/>
        <v>0.71620553359683792</v>
      </c>
      <c r="V333" s="23">
        <f t="shared" si="50"/>
        <v>0.15241070390931841</v>
      </c>
      <c r="W333" s="129">
        <v>227.55052672649236</v>
      </c>
      <c r="X333" s="23">
        <f t="shared" si="43"/>
        <v>6.241100568472089E-2</v>
      </c>
      <c r="Y333" s="138">
        <v>130.02887241513849</v>
      </c>
      <c r="Z333" s="79">
        <f t="shared" si="44"/>
        <v>3.566343181984051E-2</v>
      </c>
    </row>
    <row r="334" spans="1:26" x14ac:dyDescent="0.25">
      <c r="A334" s="9" t="str">
        <f>'10'!A334</f>
        <v>Penn-Trafford SD</v>
      </c>
      <c r="B334" s="10" t="str">
        <f>'10'!B334</f>
        <v>Westmoreland</v>
      </c>
      <c r="C334" s="97">
        <f>'10'!C334</f>
        <v>712</v>
      </c>
      <c r="D334" s="97">
        <f>'10'!D334</f>
        <v>628</v>
      </c>
      <c r="E334" s="97">
        <f>'10'!E334</f>
        <v>1340</v>
      </c>
      <c r="F334" s="136">
        <v>0</v>
      </c>
      <c r="G334" s="136">
        <v>0</v>
      </c>
      <c r="H334" s="136">
        <v>1</v>
      </c>
      <c r="I334" s="136">
        <v>0</v>
      </c>
      <c r="J334" s="136">
        <v>4</v>
      </c>
      <c r="K334" s="64">
        <f t="shared" si="45"/>
        <v>1</v>
      </c>
      <c r="L334" s="78">
        <f t="shared" si="46"/>
        <v>1</v>
      </c>
      <c r="M334" s="78">
        <f t="shared" si="47"/>
        <v>5</v>
      </c>
      <c r="N334" s="79">
        <f t="shared" si="48"/>
        <v>0.2</v>
      </c>
      <c r="O334" s="137">
        <v>15.241081081081081</v>
      </c>
      <c r="P334" s="137">
        <v>18.335135135135136</v>
      </c>
      <c r="Q334" s="137">
        <v>19.423783783783783</v>
      </c>
      <c r="R334" s="129">
        <v>43.078918918918916</v>
      </c>
      <c r="S334" s="135">
        <v>53</v>
      </c>
      <c r="T334" s="159">
        <v>53</v>
      </c>
      <c r="U334" s="23">
        <f t="shared" si="49"/>
        <v>0.43801652892561982</v>
      </c>
      <c r="V334" s="23">
        <f t="shared" si="50"/>
        <v>2.5056877773295683E-2</v>
      </c>
      <c r="W334" s="129">
        <v>33.576216216216217</v>
      </c>
      <c r="X334" s="23">
        <f t="shared" si="43"/>
        <v>2.5056877773295683E-2</v>
      </c>
      <c r="Y334" s="138">
        <v>33.576216216216217</v>
      </c>
      <c r="Z334" s="79">
        <f t="shared" si="44"/>
        <v>2.5056877773295683E-2</v>
      </c>
    </row>
    <row r="335" spans="1:26" x14ac:dyDescent="0.25">
      <c r="A335" s="9" t="str">
        <f>'10'!A335</f>
        <v>Pequea Valley SD</v>
      </c>
      <c r="B335" s="10" t="str">
        <f>'10'!B335</f>
        <v>Lancaster</v>
      </c>
      <c r="C335" s="97">
        <f>'10'!C335</f>
        <v>1188</v>
      </c>
      <c r="D335" s="97">
        <f>'10'!D335</f>
        <v>837</v>
      </c>
      <c r="E335" s="97">
        <f>'10'!E335</f>
        <v>2025</v>
      </c>
      <c r="F335" s="136">
        <v>0</v>
      </c>
      <c r="G335" s="136">
        <v>0</v>
      </c>
      <c r="H335" s="136">
        <v>0</v>
      </c>
      <c r="I335" s="136">
        <v>1</v>
      </c>
      <c r="J335" s="136">
        <v>2</v>
      </c>
      <c r="K335" s="64">
        <f t="shared" si="45"/>
        <v>1</v>
      </c>
      <c r="L335" s="78">
        <f t="shared" si="46"/>
        <v>1</v>
      </c>
      <c r="M335" s="78">
        <f t="shared" si="47"/>
        <v>3</v>
      </c>
      <c r="N335" s="79">
        <f t="shared" si="48"/>
        <v>0.33333333333333331</v>
      </c>
      <c r="O335" s="137">
        <v>13.299532710280374</v>
      </c>
      <c r="P335" s="137">
        <v>17.534579439252337</v>
      </c>
      <c r="Q335" s="137">
        <v>22.165887850467289</v>
      </c>
      <c r="R335" s="129">
        <v>9.3084112149532707</v>
      </c>
      <c r="S335" s="135">
        <v>53</v>
      </c>
      <c r="T335" s="159">
        <v>53</v>
      </c>
      <c r="U335" s="23">
        <f t="shared" si="49"/>
        <v>0.76811594202898548</v>
      </c>
      <c r="V335" s="23">
        <f t="shared" si="50"/>
        <v>1.5226722049151957E-2</v>
      </c>
      <c r="W335" s="129">
        <v>30.834112149532711</v>
      </c>
      <c r="X335" s="23">
        <f t="shared" si="43"/>
        <v>1.5226722049151957E-2</v>
      </c>
      <c r="Y335" s="138">
        <v>30.834112149532711</v>
      </c>
      <c r="Z335" s="79">
        <f t="shared" si="44"/>
        <v>1.5226722049151957E-2</v>
      </c>
    </row>
    <row r="336" spans="1:26" x14ac:dyDescent="0.25">
      <c r="A336" s="9" t="str">
        <f>'10'!A336</f>
        <v>Perkiomen Valley SD</v>
      </c>
      <c r="B336" s="10" t="str">
        <f>'10'!B336</f>
        <v>Montgomery</v>
      </c>
      <c r="C336" s="97">
        <f>'10'!C336</f>
        <v>1189</v>
      </c>
      <c r="D336" s="97">
        <f>'10'!D336</f>
        <v>978</v>
      </c>
      <c r="E336" s="97">
        <f>'10'!E336</f>
        <v>2167</v>
      </c>
      <c r="F336" s="136">
        <v>5</v>
      </c>
      <c r="G336" s="136">
        <v>0</v>
      </c>
      <c r="H336" s="136">
        <v>5</v>
      </c>
      <c r="I336" s="136">
        <v>1</v>
      </c>
      <c r="J336" s="136">
        <v>10</v>
      </c>
      <c r="K336" s="64">
        <f t="shared" si="45"/>
        <v>11</v>
      </c>
      <c r="L336" s="78">
        <f t="shared" si="46"/>
        <v>6</v>
      </c>
      <c r="M336" s="78">
        <f t="shared" si="47"/>
        <v>21</v>
      </c>
      <c r="N336" s="79">
        <f t="shared" si="48"/>
        <v>0.52380952380952384</v>
      </c>
      <c r="O336" s="137">
        <v>151.16067285382832</v>
      </c>
      <c r="P336" s="137">
        <v>203.57656612529001</v>
      </c>
      <c r="Q336" s="137">
        <v>228.26276102088167</v>
      </c>
      <c r="R336" s="129">
        <v>209.31322505800466</v>
      </c>
      <c r="S336" s="135">
        <v>318</v>
      </c>
      <c r="T336" s="159">
        <v>318</v>
      </c>
      <c r="U336" s="23">
        <f t="shared" si="49"/>
        <v>0.62891046386192018</v>
      </c>
      <c r="V336" s="23">
        <f t="shared" si="50"/>
        <v>0.1636996949603684</v>
      </c>
      <c r="W336" s="129">
        <v>193.49303944315545</v>
      </c>
      <c r="X336" s="23">
        <f t="shared" si="43"/>
        <v>8.9290742705655499E-2</v>
      </c>
      <c r="Y336" s="138">
        <v>193.49303944315545</v>
      </c>
      <c r="Z336" s="79">
        <f t="shared" si="44"/>
        <v>8.9290742705655499E-2</v>
      </c>
    </row>
    <row r="337" spans="1:26" x14ac:dyDescent="0.25">
      <c r="A337" s="9" t="str">
        <f>'10'!A337</f>
        <v>Peters Township SD</v>
      </c>
      <c r="B337" s="10" t="str">
        <f>'10'!B337</f>
        <v>Washington</v>
      </c>
      <c r="C337" s="97">
        <f>'10'!C337</f>
        <v>610</v>
      </c>
      <c r="D337" s="97">
        <f>'10'!D337</f>
        <v>530</v>
      </c>
      <c r="E337" s="97">
        <f>'10'!E337</f>
        <v>1140</v>
      </c>
      <c r="F337" s="136">
        <v>0</v>
      </c>
      <c r="G337" s="136">
        <v>0</v>
      </c>
      <c r="H337" s="136">
        <v>1</v>
      </c>
      <c r="I337" s="136">
        <v>2</v>
      </c>
      <c r="J337" s="136">
        <v>8</v>
      </c>
      <c r="K337" s="64">
        <f t="shared" si="45"/>
        <v>3</v>
      </c>
      <c r="L337" s="78">
        <f t="shared" si="46"/>
        <v>3</v>
      </c>
      <c r="M337" s="78">
        <f t="shared" si="47"/>
        <v>11</v>
      </c>
      <c r="N337" s="79">
        <f t="shared" si="48"/>
        <v>0.27272727272727271</v>
      </c>
      <c r="O337" s="137">
        <v>45.776077885952709</v>
      </c>
      <c r="P337" s="137">
        <v>54.179415855354662</v>
      </c>
      <c r="Q337" s="137">
        <v>59.044506258692628</v>
      </c>
      <c r="R337" s="129">
        <v>206.19749652294854</v>
      </c>
      <c r="S337" s="135">
        <v>159</v>
      </c>
      <c r="T337" s="159">
        <v>159</v>
      </c>
      <c r="U337" s="23">
        <f t="shared" si="49"/>
        <v>0.32648870636550315</v>
      </c>
      <c r="V337" s="23">
        <f t="shared" si="50"/>
        <v>8.7680257667813497E-2</v>
      </c>
      <c r="W337" s="129">
        <v>99.955493741307365</v>
      </c>
      <c r="X337" s="23">
        <f t="shared" si="43"/>
        <v>8.7680257667813483E-2</v>
      </c>
      <c r="Y337" s="138">
        <v>99.955493741307365</v>
      </c>
      <c r="Z337" s="79">
        <f t="shared" si="44"/>
        <v>8.7680257667813483E-2</v>
      </c>
    </row>
    <row r="338" spans="1:26" x14ac:dyDescent="0.25">
      <c r="A338" s="9" t="str">
        <f>'10'!A338</f>
        <v>Philadelphia City SD</v>
      </c>
      <c r="B338" s="10" t="str">
        <f>'10'!B338</f>
        <v>Philadelphia</v>
      </c>
      <c r="C338" s="97">
        <f>'10'!C338</f>
        <v>63216</v>
      </c>
      <c r="D338" s="97">
        <f>'10'!D338</f>
        <v>44480</v>
      </c>
      <c r="E338" s="97">
        <f>'10'!E338</f>
        <v>107696</v>
      </c>
      <c r="F338" s="136">
        <v>325</v>
      </c>
      <c r="G338" s="136">
        <v>230</v>
      </c>
      <c r="H338" s="136">
        <v>131</v>
      </c>
      <c r="I338" s="136">
        <v>83</v>
      </c>
      <c r="J338" s="136">
        <v>1047</v>
      </c>
      <c r="K338" s="64">
        <f t="shared" si="45"/>
        <v>769</v>
      </c>
      <c r="L338" s="78">
        <f t="shared" si="46"/>
        <v>214</v>
      </c>
      <c r="M338" s="78">
        <f t="shared" si="47"/>
        <v>1816</v>
      </c>
      <c r="N338" s="79">
        <f t="shared" si="48"/>
        <v>0.42345814977973567</v>
      </c>
      <c r="O338" s="137">
        <v>8571.0466601387889</v>
      </c>
      <c r="P338" s="137">
        <v>11117.279151943463</v>
      </c>
      <c r="Q338" s="137">
        <v>11156.674187917748</v>
      </c>
      <c r="R338" s="129">
        <v>17680.237856017709</v>
      </c>
      <c r="S338" s="135">
        <v>17046</v>
      </c>
      <c r="T338" s="159">
        <v>9248</v>
      </c>
      <c r="U338" s="23">
        <f t="shared" si="49"/>
        <v>0.5268686799672041</v>
      </c>
      <c r="V338" s="23">
        <f t="shared" si="50"/>
        <v>0.18281390034989461</v>
      </c>
      <c r="W338" s="129">
        <v>10880.440972370046</v>
      </c>
      <c r="X338" s="23">
        <f t="shared" si="43"/>
        <v>0.10102920231364254</v>
      </c>
      <c r="Y338" s="138">
        <v>5902.9871003448425</v>
      </c>
      <c r="Z338" s="79">
        <f t="shared" si="44"/>
        <v>5.4811572392148664E-2</v>
      </c>
    </row>
    <row r="339" spans="1:26" x14ac:dyDescent="0.25">
      <c r="A339" s="9" t="str">
        <f>'10'!A339</f>
        <v>Philipsburg-Osceola Area SD</v>
      </c>
      <c r="B339" s="10" t="str">
        <f>'10'!B339</f>
        <v>Clearfield</v>
      </c>
      <c r="C339" s="97">
        <f>'10'!C339</f>
        <v>410</v>
      </c>
      <c r="D339" s="97">
        <f>'10'!D339</f>
        <v>222</v>
      </c>
      <c r="E339" s="97">
        <f>'10'!E339</f>
        <v>632</v>
      </c>
      <c r="F339" s="136">
        <v>3</v>
      </c>
      <c r="G339" s="136">
        <v>4</v>
      </c>
      <c r="H339" s="136">
        <v>1</v>
      </c>
      <c r="I339" s="136">
        <v>1</v>
      </c>
      <c r="J339" s="136">
        <v>6</v>
      </c>
      <c r="K339" s="64">
        <f t="shared" si="45"/>
        <v>9</v>
      </c>
      <c r="L339" s="78">
        <f t="shared" si="46"/>
        <v>2</v>
      </c>
      <c r="M339" s="78">
        <f t="shared" si="47"/>
        <v>15</v>
      </c>
      <c r="N339" s="79">
        <f t="shared" si="48"/>
        <v>0.6</v>
      </c>
      <c r="O339" s="137">
        <v>61.982832618025753</v>
      </c>
      <c r="P339" s="137">
        <v>102.59227467811159</v>
      </c>
      <c r="Q339" s="137">
        <v>84.424892703862668</v>
      </c>
      <c r="R339" s="129">
        <v>87.244635193133036</v>
      </c>
      <c r="S339" s="135">
        <v>174</v>
      </c>
      <c r="T339" s="159">
        <v>58</v>
      </c>
      <c r="U339" s="23">
        <f t="shared" si="49"/>
        <v>0.65354330708661423</v>
      </c>
      <c r="V339" s="23">
        <f t="shared" si="50"/>
        <v>0.26040365078502742</v>
      </c>
      <c r="W339" s="129">
        <v>115.00429184549357</v>
      </c>
      <c r="X339" s="23">
        <f t="shared" si="43"/>
        <v>0.18196881621122399</v>
      </c>
      <c r="Y339" s="138">
        <v>38.334763948497859</v>
      </c>
      <c r="Z339" s="79">
        <f t="shared" si="44"/>
        <v>6.0656272070408003E-2</v>
      </c>
    </row>
    <row r="340" spans="1:26" x14ac:dyDescent="0.25">
      <c r="A340" s="9" t="str">
        <f>'10'!A340</f>
        <v>Phoenixville Area SD</v>
      </c>
      <c r="B340" s="10" t="str">
        <f>'10'!B340</f>
        <v>Chester</v>
      </c>
      <c r="C340" s="97">
        <f>'10'!C340</f>
        <v>1316</v>
      </c>
      <c r="D340" s="97">
        <f>'10'!D340</f>
        <v>767</v>
      </c>
      <c r="E340" s="97">
        <f>'10'!E340</f>
        <v>2083</v>
      </c>
      <c r="F340" s="136">
        <v>0</v>
      </c>
      <c r="G340" s="136">
        <v>5</v>
      </c>
      <c r="H340" s="136">
        <v>3</v>
      </c>
      <c r="I340" s="136">
        <v>3</v>
      </c>
      <c r="J340" s="136">
        <v>7</v>
      </c>
      <c r="K340" s="64">
        <f t="shared" si="45"/>
        <v>11</v>
      </c>
      <c r="L340" s="78">
        <f t="shared" si="46"/>
        <v>6</v>
      </c>
      <c r="M340" s="78">
        <f t="shared" si="47"/>
        <v>18</v>
      </c>
      <c r="N340" s="79">
        <f t="shared" si="48"/>
        <v>0.61111111111111116</v>
      </c>
      <c r="O340" s="137">
        <v>156.70345294515911</v>
      </c>
      <c r="P340" s="137">
        <v>204.85917400135409</v>
      </c>
      <c r="Q340" s="137">
        <v>221.43737305348679</v>
      </c>
      <c r="R340" s="129">
        <v>174.26946513202438</v>
      </c>
      <c r="S340" s="135">
        <v>583</v>
      </c>
      <c r="T340" s="159">
        <v>318</v>
      </c>
      <c r="U340" s="23">
        <f t="shared" si="49"/>
        <v>0.67476851851851849</v>
      </c>
      <c r="V340" s="23">
        <f t="shared" si="50"/>
        <v>0.17357783338766836</v>
      </c>
      <c r="W340" s="129">
        <v>361.56262694651326</v>
      </c>
      <c r="X340" s="23">
        <f t="shared" si="43"/>
        <v>0.17357783338766838</v>
      </c>
      <c r="Y340" s="138">
        <v>197.21597833446177</v>
      </c>
      <c r="Z340" s="79">
        <f t="shared" si="44"/>
        <v>9.4678818211455476E-2</v>
      </c>
    </row>
    <row r="341" spans="1:26" x14ac:dyDescent="0.25">
      <c r="A341" s="9" t="str">
        <f>'10'!A341</f>
        <v>Pine Grove Area SD</v>
      </c>
      <c r="B341" s="10" t="str">
        <f>'10'!B341</f>
        <v>Schuylkill</v>
      </c>
      <c r="C341" s="97">
        <f>'10'!C341</f>
        <v>373</v>
      </c>
      <c r="D341" s="97">
        <f>'10'!D341</f>
        <v>263</v>
      </c>
      <c r="E341" s="97">
        <f>'10'!E341</f>
        <v>636</v>
      </c>
      <c r="F341" s="136">
        <v>0</v>
      </c>
      <c r="G341" s="136">
        <v>0</v>
      </c>
      <c r="H341" s="136">
        <v>1</v>
      </c>
      <c r="I341" s="136">
        <v>0</v>
      </c>
      <c r="J341" s="136">
        <v>5</v>
      </c>
      <c r="K341" s="64">
        <f t="shared" si="45"/>
        <v>1</v>
      </c>
      <c r="L341" s="78">
        <f t="shared" si="46"/>
        <v>1</v>
      </c>
      <c r="M341" s="78">
        <f t="shared" si="47"/>
        <v>6</v>
      </c>
      <c r="N341" s="79">
        <f t="shared" si="48"/>
        <v>0.16666666666666666</v>
      </c>
      <c r="O341" s="137">
        <v>13.105454545454545</v>
      </c>
      <c r="P341" s="137">
        <v>21.585454545454546</v>
      </c>
      <c r="Q341" s="137">
        <v>18.309090909090909</v>
      </c>
      <c r="R341" s="129">
        <v>110.61818181818182</v>
      </c>
      <c r="S341" s="135">
        <v>53</v>
      </c>
      <c r="T341" s="159">
        <v>53</v>
      </c>
      <c r="U341" s="23">
        <f t="shared" si="49"/>
        <v>0.23873873873873871</v>
      </c>
      <c r="V341" s="23">
        <f t="shared" si="50"/>
        <v>5.4545454545454543E-2</v>
      </c>
      <c r="W341" s="129">
        <v>34.690909090909088</v>
      </c>
      <c r="X341" s="23">
        <f t="shared" si="43"/>
        <v>5.4545454545454543E-2</v>
      </c>
      <c r="Y341" s="138">
        <v>34.690909090909088</v>
      </c>
      <c r="Z341" s="79">
        <f t="shared" si="44"/>
        <v>5.4545454545454543E-2</v>
      </c>
    </row>
    <row r="342" spans="1:26" x14ac:dyDescent="0.25">
      <c r="A342" s="9" t="str">
        <f>'10'!A342</f>
        <v>Pine-Richland SD</v>
      </c>
      <c r="B342" s="10" t="str">
        <f>'10'!B342</f>
        <v>Allegheny</v>
      </c>
      <c r="C342" s="97">
        <f>'10'!C342</f>
        <v>778</v>
      </c>
      <c r="D342" s="97">
        <f>'10'!D342</f>
        <v>622</v>
      </c>
      <c r="E342" s="97">
        <f>'10'!E342</f>
        <v>1400</v>
      </c>
      <c r="F342" s="136">
        <v>1</v>
      </c>
      <c r="G342" s="136">
        <v>4</v>
      </c>
      <c r="H342" s="136">
        <v>1</v>
      </c>
      <c r="I342" s="136">
        <v>0</v>
      </c>
      <c r="J342" s="136">
        <v>5</v>
      </c>
      <c r="K342" s="64">
        <f t="shared" si="45"/>
        <v>6</v>
      </c>
      <c r="L342" s="78">
        <f t="shared" si="46"/>
        <v>1</v>
      </c>
      <c r="M342" s="78">
        <f t="shared" si="47"/>
        <v>11</v>
      </c>
      <c r="N342" s="79">
        <f t="shared" si="48"/>
        <v>0.54545454545454541</v>
      </c>
      <c r="O342" s="137">
        <v>95.843873858349127</v>
      </c>
      <c r="P342" s="137">
        <v>112.00965018094089</v>
      </c>
      <c r="Q342" s="137">
        <v>110.14647596070998</v>
      </c>
      <c r="R342" s="129">
        <v>173.21127003274168</v>
      </c>
      <c r="S342" s="135">
        <v>265</v>
      </c>
      <c r="T342" s="159">
        <v>53</v>
      </c>
      <c r="U342" s="23">
        <f t="shared" si="49"/>
        <v>0.54545454545454541</v>
      </c>
      <c r="V342" s="23">
        <f t="shared" si="50"/>
        <v>0.14846680288520717</v>
      </c>
      <c r="W342" s="129">
        <v>173.21127003274168</v>
      </c>
      <c r="X342" s="23">
        <f t="shared" si="43"/>
        <v>0.12372233573767263</v>
      </c>
      <c r="Y342" s="138">
        <v>34.642254006548335</v>
      </c>
      <c r="Z342" s="79">
        <f t="shared" si="44"/>
        <v>2.4744467147534525E-2</v>
      </c>
    </row>
    <row r="343" spans="1:26" x14ac:dyDescent="0.25">
      <c r="A343" s="9" t="str">
        <f>'10'!A343</f>
        <v>Pittsburgh SD</v>
      </c>
      <c r="B343" s="10" t="str">
        <f>'10'!B343</f>
        <v>Allegheny</v>
      </c>
      <c r="C343" s="97">
        <f>'10'!C343</f>
        <v>9308</v>
      </c>
      <c r="D343" s="97">
        <f>'10'!D343</f>
        <v>6270</v>
      </c>
      <c r="E343" s="97">
        <f>'10'!E343</f>
        <v>15578</v>
      </c>
      <c r="F343" s="136">
        <v>49</v>
      </c>
      <c r="G343" s="136">
        <v>20</v>
      </c>
      <c r="H343" s="136">
        <v>13</v>
      </c>
      <c r="I343" s="136">
        <v>24</v>
      </c>
      <c r="J343" s="136">
        <v>118</v>
      </c>
      <c r="K343" s="64">
        <f t="shared" si="45"/>
        <v>106</v>
      </c>
      <c r="L343" s="78">
        <f t="shared" si="46"/>
        <v>37</v>
      </c>
      <c r="M343" s="78">
        <f t="shared" si="47"/>
        <v>224</v>
      </c>
      <c r="N343" s="79">
        <f t="shared" si="48"/>
        <v>0.4732142857142857</v>
      </c>
      <c r="O343" s="137">
        <v>1393.0515250732381</v>
      </c>
      <c r="P343" s="137">
        <v>1628.0144752714114</v>
      </c>
      <c r="Q343" s="137">
        <v>1600.9339996553506</v>
      </c>
      <c r="R343" s="129">
        <v>1707.2748578321557</v>
      </c>
      <c r="S343" s="135">
        <v>2829</v>
      </c>
      <c r="T343" s="159">
        <v>1961</v>
      </c>
      <c r="U343" s="23">
        <f t="shared" si="49"/>
        <v>0.63892728780757524</v>
      </c>
      <c r="V343" s="23">
        <f t="shared" si="50"/>
        <v>0.19393157018517454</v>
      </c>
      <c r="W343" s="129">
        <v>1849.1120110287782</v>
      </c>
      <c r="X343" s="23">
        <f t="shared" si="43"/>
        <v>0.11870021896448699</v>
      </c>
      <c r="Y343" s="138">
        <v>1281.7633982422885</v>
      </c>
      <c r="Z343" s="79">
        <f t="shared" si="44"/>
        <v>8.2280356800763163E-2</v>
      </c>
    </row>
    <row r="344" spans="1:26" x14ac:dyDescent="0.25">
      <c r="A344" s="9" t="str">
        <f>'10'!A344</f>
        <v>Pittston Area SD</v>
      </c>
      <c r="B344" s="10" t="str">
        <f>'10'!B344</f>
        <v>Luzerne</v>
      </c>
      <c r="C344" s="97">
        <f>'10'!C344</f>
        <v>809</v>
      </c>
      <c r="D344" s="97">
        <f>'10'!D344</f>
        <v>592</v>
      </c>
      <c r="E344" s="97">
        <f>'10'!E344</f>
        <v>1401</v>
      </c>
      <c r="F344" s="136">
        <v>3</v>
      </c>
      <c r="G344" s="136">
        <v>0</v>
      </c>
      <c r="H344" s="136">
        <v>0</v>
      </c>
      <c r="I344" s="136">
        <v>1</v>
      </c>
      <c r="J344" s="136">
        <v>7</v>
      </c>
      <c r="K344" s="64">
        <f t="shared" si="45"/>
        <v>4</v>
      </c>
      <c r="L344" s="78">
        <f t="shared" si="46"/>
        <v>1</v>
      </c>
      <c r="M344" s="78">
        <f t="shared" si="47"/>
        <v>11</v>
      </c>
      <c r="N344" s="79">
        <f t="shared" si="48"/>
        <v>0.36363636363636365</v>
      </c>
      <c r="O344" s="137">
        <v>44.883427851291749</v>
      </c>
      <c r="P344" s="137">
        <v>61.808443604284811</v>
      </c>
      <c r="Q344" s="137">
        <v>63.30812854442344</v>
      </c>
      <c r="R344" s="129">
        <v>146.23062381852552</v>
      </c>
      <c r="S344" s="135">
        <v>53</v>
      </c>
      <c r="T344" s="159">
        <v>53</v>
      </c>
      <c r="U344" s="23">
        <f t="shared" si="49"/>
        <v>0.42183622828784123</v>
      </c>
      <c r="V344" s="23">
        <f t="shared" si="50"/>
        <v>7.6154083836956862E-2</v>
      </c>
      <c r="W344" s="129">
        <v>33.262759924385634</v>
      </c>
      <c r="X344" s="23">
        <f t="shared" si="43"/>
        <v>2.3742155549168902E-2</v>
      </c>
      <c r="Y344" s="138">
        <v>33.262759924385634</v>
      </c>
      <c r="Z344" s="79">
        <f t="shared" si="44"/>
        <v>2.3742155549168902E-2</v>
      </c>
    </row>
    <row r="345" spans="1:26" x14ac:dyDescent="0.25">
      <c r="A345" s="9" t="str">
        <f>'10'!A345</f>
        <v>Pleasant Valley SD</v>
      </c>
      <c r="B345" s="10" t="str">
        <f>'10'!B345</f>
        <v>Monroe</v>
      </c>
      <c r="C345" s="97">
        <f>'10'!C345</f>
        <v>673</v>
      </c>
      <c r="D345" s="97">
        <f>'10'!D345</f>
        <v>628</v>
      </c>
      <c r="E345" s="97">
        <f>'10'!E345</f>
        <v>1301</v>
      </c>
      <c r="F345" s="136">
        <v>1</v>
      </c>
      <c r="G345" s="136">
        <v>2</v>
      </c>
      <c r="H345" s="136">
        <v>0</v>
      </c>
      <c r="I345" s="136">
        <v>3</v>
      </c>
      <c r="J345" s="136">
        <v>5</v>
      </c>
      <c r="K345" s="64">
        <f t="shared" si="45"/>
        <v>6</v>
      </c>
      <c r="L345" s="78">
        <f t="shared" si="46"/>
        <v>3</v>
      </c>
      <c r="M345" s="78">
        <f t="shared" si="47"/>
        <v>11</v>
      </c>
      <c r="N345" s="79">
        <f t="shared" si="48"/>
        <v>0.54545454545454541</v>
      </c>
      <c r="O345" s="137">
        <v>76.575250836120404</v>
      </c>
      <c r="P345" s="137">
        <v>111.14046822742475</v>
      </c>
      <c r="Q345" s="137">
        <v>130.28428093645485</v>
      </c>
      <c r="R345" s="129">
        <v>78.51003344481606</v>
      </c>
      <c r="S345" s="135">
        <v>265</v>
      </c>
      <c r="T345" s="159">
        <v>159</v>
      </c>
      <c r="U345" s="23">
        <f t="shared" si="49"/>
        <v>0.70509977827050996</v>
      </c>
      <c r="V345" s="23">
        <f t="shared" si="50"/>
        <v>0.14428571795814385</v>
      </c>
      <c r="W345" s="129">
        <v>156.42976588628761</v>
      </c>
      <c r="X345" s="23">
        <f t="shared" si="43"/>
        <v>0.12023809829845319</v>
      </c>
      <c r="Y345" s="138">
        <v>93.857859531772561</v>
      </c>
      <c r="Z345" s="79">
        <f t="shared" si="44"/>
        <v>7.2142858979071911E-2</v>
      </c>
    </row>
    <row r="346" spans="1:26" x14ac:dyDescent="0.25">
      <c r="A346" s="9" t="str">
        <f>'10'!A346</f>
        <v>Plum Borough SD</v>
      </c>
      <c r="B346" s="10" t="str">
        <f>'10'!B346</f>
        <v>Allegheny</v>
      </c>
      <c r="C346" s="97">
        <f>'10'!C346</f>
        <v>816</v>
      </c>
      <c r="D346" s="97">
        <f>'10'!D346</f>
        <v>627</v>
      </c>
      <c r="E346" s="97">
        <f>'10'!E346</f>
        <v>1443</v>
      </c>
      <c r="F346" s="136">
        <v>3</v>
      </c>
      <c r="G346" s="136">
        <v>2</v>
      </c>
      <c r="H346" s="136">
        <v>1</v>
      </c>
      <c r="I346" s="136">
        <v>0</v>
      </c>
      <c r="J346" s="136">
        <v>4</v>
      </c>
      <c r="K346" s="64">
        <f t="shared" si="45"/>
        <v>6</v>
      </c>
      <c r="L346" s="78">
        <f t="shared" si="46"/>
        <v>1</v>
      </c>
      <c r="M346" s="78">
        <f t="shared" si="47"/>
        <v>10</v>
      </c>
      <c r="N346" s="79">
        <f t="shared" si="48"/>
        <v>0.6</v>
      </c>
      <c r="O346" s="137">
        <v>95.843873858349127</v>
      </c>
      <c r="P346" s="137">
        <v>112.00965018094089</v>
      </c>
      <c r="Q346" s="137">
        <v>110.14647596070998</v>
      </c>
      <c r="R346" s="129">
        <v>111.11666379458902</v>
      </c>
      <c r="S346" s="135">
        <v>159</v>
      </c>
      <c r="T346" s="159">
        <v>53</v>
      </c>
      <c r="U346" s="23">
        <f t="shared" si="49"/>
        <v>0.65163934426229508</v>
      </c>
      <c r="V346" s="23">
        <f t="shared" si="50"/>
        <v>0.14404263620186419</v>
      </c>
      <c r="W346" s="129">
        <v>103.92676201964501</v>
      </c>
      <c r="X346" s="23">
        <f t="shared" si="43"/>
        <v>7.2021318100932097E-2</v>
      </c>
      <c r="Y346" s="138">
        <v>34.642254006548335</v>
      </c>
      <c r="Z346" s="79">
        <f t="shared" si="44"/>
        <v>2.4007106033644029E-2</v>
      </c>
    </row>
    <row r="347" spans="1:26" x14ac:dyDescent="0.25">
      <c r="A347" s="9" t="str">
        <f>'10'!A347</f>
        <v>Pocono Mountain SD</v>
      </c>
      <c r="B347" s="10" t="str">
        <f>'10'!B347</f>
        <v>Monroe</v>
      </c>
      <c r="C347" s="97">
        <f>'10'!C347</f>
        <v>1538</v>
      </c>
      <c r="D347" s="97">
        <f>'10'!D347</f>
        <v>1698</v>
      </c>
      <c r="E347" s="97">
        <f>'10'!E347</f>
        <v>3236</v>
      </c>
      <c r="F347" s="136">
        <v>7</v>
      </c>
      <c r="G347" s="136">
        <v>1</v>
      </c>
      <c r="H347" s="136">
        <v>2</v>
      </c>
      <c r="I347" s="136">
        <v>6</v>
      </c>
      <c r="J347" s="136">
        <v>18</v>
      </c>
      <c r="K347" s="64">
        <f t="shared" si="45"/>
        <v>16</v>
      </c>
      <c r="L347" s="78">
        <f t="shared" si="46"/>
        <v>8</v>
      </c>
      <c r="M347" s="78">
        <f t="shared" si="47"/>
        <v>34</v>
      </c>
      <c r="N347" s="79">
        <f t="shared" si="48"/>
        <v>0.47058823529411764</v>
      </c>
      <c r="O347" s="137">
        <v>204.20066889632108</v>
      </c>
      <c r="P347" s="137">
        <v>296.37458193979933</v>
      </c>
      <c r="Q347" s="137">
        <v>347.4247491638796</v>
      </c>
      <c r="R347" s="129">
        <v>425.01672240802674</v>
      </c>
      <c r="S347" s="135">
        <v>477</v>
      </c>
      <c r="T347" s="159">
        <v>424</v>
      </c>
      <c r="U347" s="23">
        <f t="shared" si="49"/>
        <v>0.54081632653061229</v>
      </c>
      <c r="V347" s="23">
        <f t="shared" si="50"/>
        <v>0.15468950891103844</v>
      </c>
      <c r="W347" s="129">
        <v>281.57357859531771</v>
      </c>
      <c r="X347" s="23">
        <f t="shared" si="43"/>
        <v>8.7012848762459113E-2</v>
      </c>
      <c r="Y347" s="138">
        <v>250.28762541806017</v>
      </c>
      <c r="Z347" s="79">
        <f t="shared" si="44"/>
        <v>7.7344754455519207E-2</v>
      </c>
    </row>
    <row r="348" spans="1:26" x14ac:dyDescent="0.25">
      <c r="A348" s="9" t="str">
        <f>'10'!A348</f>
        <v>Port Allegany SD</v>
      </c>
      <c r="B348" s="10" t="str">
        <f>'10'!B348</f>
        <v>McKean</v>
      </c>
      <c r="C348" s="97">
        <f>'10'!C348</f>
        <v>146</v>
      </c>
      <c r="D348" s="97">
        <f>'10'!D348</f>
        <v>184</v>
      </c>
      <c r="E348" s="97">
        <f>'10'!E348</f>
        <v>330</v>
      </c>
      <c r="F348" s="136">
        <v>1</v>
      </c>
      <c r="G348" s="136">
        <v>2</v>
      </c>
      <c r="H348" s="136">
        <v>0</v>
      </c>
      <c r="I348" s="136">
        <v>0</v>
      </c>
      <c r="J348" s="136">
        <v>0</v>
      </c>
      <c r="K348" s="64">
        <f t="shared" si="45"/>
        <v>3</v>
      </c>
      <c r="L348" s="78">
        <f t="shared" si="46"/>
        <v>0</v>
      </c>
      <c r="M348" s="78">
        <f t="shared" si="47"/>
        <v>3</v>
      </c>
      <c r="N348" s="79">
        <f t="shared" si="48"/>
        <v>1</v>
      </c>
      <c r="O348" s="137">
        <v>23.48936170212766</v>
      </c>
      <c r="P348" s="137">
        <v>20.553191489361701</v>
      </c>
      <c r="Q348" s="137">
        <v>24.957446808510639</v>
      </c>
      <c r="R348" s="129">
        <v>0</v>
      </c>
      <c r="S348" s="135">
        <v>64</v>
      </c>
      <c r="T348" s="159">
        <v>0</v>
      </c>
      <c r="U348" s="23">
        <f t="shared" si="49"/>
        <v>1</v>
      </c>
      <c r="V348" s="23">
        <f t="shared" si="50"/>
        <v>0.13346228239845262</v>
      </c>
      <c r="W348" s="129">
        <v>40.851063829787236</v>
      </c>
      <c r="X348" s="23">
        <f t="shared" si="43"/>
        <v>0.12379110251450677</v>
      </c>
      <c r="Y348" s="138">
        <v>0</v>
      </c>
      <c r="Z348" s="79">
        <f t="shared" si="44"/>
        <v>0</v>
      </c>
    </row>
    <row r="349" spans="1:26" x14ac:dyDescent="0.25">
      <c r="A349" s="9" t="str">
        <f>'10'!A349</f>
        <v>Portage Area SD</v>
      </c>
      <c r="B349" s="10" t="str">
        <f>'10'!B349</f>
        <v>Cambria</v>
      </c>
      <c r="C349" s="97">
        <f>'10'!C349</f>
        <v>181</v>
      </c>
      <c r="D349" s="97">
        <f>'10'!D349</f>
        <v>88</v>
      </c>
      <c r="E349" s="97">
        <f>'10'!E349</f>
        <v>269</v>
      </c>
      <c r="F349" s="136">
        <v>0</v>
      </c>
      <c r="G349" s="136">
        <v>0</v>
      </c>
      <c r="H349" s="136">
        <v>0</v>
      </c>
      <c r="I349" s="136">
        <v>0</v>
      </c>
      <c r="J349" s="136">
        <v>1</v>
      </c>
      <c r="K349" s="64">
        <f t="shared" si="45"/>
        <v>0</v>
      </c>
      <c r="L349" s="78">
        <f t="shared" si="46"/>
        <v>0</v>
      </c>
      <c r="M349" s="78">
        <f t="shared" si="47"/>
        <v>1</v>
      </c>
      <c r="N349" s="79">
        <f t="shared" si="48"/>
        <v>0</v>
      </c>
      <c r="O349" s="137">
        <v>0</v>
      </c>
      <c r="P349" s="137">
        <v>0</v>
      </c>
      <c r="Q349" s="137">
        <v>0</v>
      </c>
      <c r="R349" s="129">
        <v>7.2837837837837842</v>
      </c>
      <c r="S349" s="135">
        <v>0</v>
      </c>
      <c r="T349" s="159">
        <v>0</v>
      </c>
      <c r="U349" s="23">
        <f t="shared" si="49"/>
        <v>0</v>
      </c>
      <c r="V349" s="23">
        <f t="shared" si="50"/>
        <v>0</v>
      </c>
      <c r="W349" s="129">
        <v>0</v>
      </c>
      <c r="X349" s="23">
        <f t="shared" si="43"/>
        <v>0</v>
      </c>
      <c r="Y349" s="138">
        <v>0</v>
      </c>
      <c r="Z349" s="79">
        <f t="shared" si="44"/>
        <v>0</v>
      </c>
    </row>
    <row r="350" spans="1:26" x14ac:dyDescent="0.25">
      <c r="A350" s="9" t="str">
        <f>'10'!A350</f>
        <v>Pottsgrove SD</v>
      </c>
      <c r="B350" s="10" t="str">
        <f>'10'!B350</f>
        <v>Montgomery</v>
      </c>
      <c r="C350" s="97">
        <f>'10'!C350</f>
        <v>845</v>
      </c>
      <c r="D350" s="97">
        <f>'10'!D350</f>
        <v>582</v>
      </c>
      <c r="E350" s="97">
        <f>'10'!E350</f>
        <v>1427</v>
      </c>
      <c r="F350" s="136">
        <v>3</v>
      </c>
      <c r="G350" s="136">
        <v>0</v>
      </c>
      <c r="H350" s="136">
        <v>3</v>
      </c>
      <c r="I350" s="136">
        <v>2</v>
      </c>
      <c r="J350" s="136">
        <v>6</v>
      </c>
      <c r="K350" s="64">
        <f t="shared" si="45"/>
        <v>8</v>
      </c>
      <c r="L350" s="78">
        <f t="shared" si="46"/>
        <v>5</v>
      </c>
      <c r="M350" s="78">
        <f t="shared" si="47"/>
        <v>14</v>
      </c>
      <c r="N350" s="79">
        <f t="shared" si="48"/>
        <v>0.5714285714285714</v>
      </c>
      <c r="O350" s="137">
        <v>97.48955916473318</v>
      </c>
      <c r="P350" s="137">
        <v>131.29466357308584</v>
      </c>
      <c r="Q350" s="137">
        <v>147.21577726218098</v>
      </c>
      <c r="R350" s="129">
        <v>135.08004640371229</v>
      </c>
      <c r="S350" s="135">
        <v>217</v>
      </c>
      <c r="T350" s="159">
        <v>217</v>
      </c>
      <c r="U350" s="23">
        <f t="shared" si="49"/>
        <v>0.62876254180602009</v>
      </c>
      <c r="V350" s="23">
        <f t="shared" si="50"/>
        <v>0.16032531376161108</v>
      </c>
      <c r="W350" s="129">
        <v>132.0377030162413</v>
      </c>
      <c r="X350" s="23">
        <f t="shared" si="43"/>
        <v>9.2528173101780867E-2</v>
      </c>
      <c r="Y350" s="138">
        <v>132.0377030162413</v>
      </c>
      <c r="Z350" s="79">
        <f t="shared" si="44"/>
        <v>9.2528173101780867E-2</v>
      </c>
    </row>
    <row r="351" spans="1:26" x14ac:dyDescent="0.25">
      <c r="A351" s="9" t="str">
        <f>'10'!A351</f>
        <v>Pottstown SD</v>
      </c>
      <c r="B351" s="10" t="str">
        <f>'10'!B351</f>
        <v>Montgomery</v>
      </c>
      <c r="C351" s="97">
        <f>'10'!C351</f>
        <v>1207</v>
      </c>
      <c r="D351" s="97">
        <f>'10'!D351</f>
        <v>816</v>
      </c>
      <c r="E351" s="97">
        <f>'10'!E351</f>
        <v>2023</v>
      </c>
      <c r="F351" s="136">
        <v>4</v>
      </c>
      <c r="G351" s="136">
        <v>2</v>
      </c>
      <c r="H351" s="136">
        <v>2</v>
      </c>
      <c r="I351" s="136">
        <v>1</v>
      </c>
      <c r="J351" s="136">
        <v>3</v>
      </c>
      <c r="K351" s="64">
        <f t="shared" si="45"/>
        <v>9</v>
      </c>
      <c r="L351" s="78">
        <f t="shared" si="46"/>
        <v>3</v>
      </c>
      <c r="M351" s="78">
        <f t="shared" si="47"/>
        <v>12</v>
      </c>
      <c r="N351" s="79">
        <f t="shared" si="48"/>
        <v>0.75</v>
      </c>
      <c r="O351" s="137">
        <v>123.67691415313224</v>
      </c>
      <c r="P351" s="137">
        <v>166.56264501160092</v>
      </c>
      <c r="Q351" s="137">
        <v>186.76044083526682</v>
      </c>
      <c r="R351" s="129">
        <v>41.98433874709977</v>
      </c>
      <c r="S351" s="135">
        <v>265</v>
      </c>
      <c r="T351" s="159">
        <v>159</v>
      </c>
      <c r="U351" s="23">
        <f t="shared" si="49"/>
        <v>0.87362637362637352</v>
      </c>
      <c r="V351" s="23">
        <f t="shared" si="50"/>
        <v>0.14346987600827146</v>
      </c>
      <c r="W351" s="129">
        <v>161.24419953596288</v>
      </c>
      <c r="X351" s="23">
        <f t="shared" si="43"/>
        <v>7.9705486671261927E-2</v>
      </c>
      <c r="Y351" s="138">
        <v>96.746519721577727</v>
      </c>
      <c r="Z351" s="79">
        <f t="shared" si="44"/>
        <v>4.7823292002757159E-2</v>
      </c>
    </row>
    <row r="352" spans="1:26" x14ac:dyDescent="0.25">
      <c r="A352" s="9" t="str">
        <f>'10'!A352</f>
        <v>Pottsville Area SD</v>
      </c>
      <c r="B352" s="10" t="str">
        <f>'10'!B352</f>
        <v>Schuylkill</v>
      </c>
      <c r="C352" s="97">
        <f>'10'!C352</f>
        <v>538</v>
      </c>
      <c r="D352" s="97">
        <f>'10'!D352</f>
        <v>278</v>
      </c>
      <c r="E352" s="97">
        <f>'10'!E352</f>
        <v>816</v>
      </c>
      <c r="F352" s="136">
        <v>2</v>
      </c>
      <c r="G352" s="136">
        <v>1</v>
      </c>
      <c r="H352" s="136">
        <v>0</v>
      </c>
      <c r="I352" s="136">
        <v>2</v>
      </c>
      <c r="J352" s="136">
        <v>3</v>
      </c>
      <c r="K352" s="64">
        <f t="shared" si="45"/>
        <v>5</v>
      </c>
      <c r="L352" s="78">
        <f t="shared" si="46"/>
        <v>2</v>
      </c>
      <c r="M352" s="78">
        <f t="shared" si="47"/>
        <v>8</v>
      </c>
      <c r="N352" s="79">
        <f t="shared" si="48"/>
        <v>0.625</v>
      </c>
      <c r="O352" s="137">
        <v>65.527272727272731</v>
      </c>
      <c r="P352" s="137">
        <v>107.92727272727274</v>
      </c>
      <c r="Q352" s="137">
        <v>91.545454545454547</v>
      </c>
      <c r="R352" s="129">
        <v>72.654545454545456</v>
      </c>
      <c r="S352" s="135">
        <v>159</v>
      </c>
      <c r="T352" s="159">
        <v>106</v>
      </c>
      <c r="U352" s="23">
        <f t="shared" si="49"/>
        <v>0.70478723404255317</v>
      </c>
      <c r="V352" s="23">
        <f t="shared" si="50"/>
        <v>0.21256684491978611</v>
      </c>
      <c r="W352" s="129">
        <v>104.07272727272728</v>
      </c>
      <c r="X352" s="23">
        <f t="shared" si="43"/>
        <v>0.12754010695187165</v>
      </c>
      <c r="Y352" s="138">
        <v>69.381818181818176</v>
      </c>
      <c r="Z352" s="79">
        <f t="shared" si="44"/>
        <v>8.5026737967914434E-2</v>
      </c>
    </row>
    <row r="353" spans="1:26" x14ac:dyDescent="0.25">
      <c r="A353" s="9" t="str">
        <f>'10'!A353</f>
        <v>Punxsutawney Area SD</v>
      </c>
      <c r="B353" s="10" t="str">
        <f>'10'!B353</f>
        <v>Jefferson</v>
      </c>
      <c r="C353" s="97">
        <f>'10'!C353</f>
        <v>841</v>
      </c>
      <c r="D353" s="97">
        <f>'10'!D353</f>
        <v>579</v>
      </c>
      <c r="E353" s="97">
        <f>'10'!E353</f>
        <v>1420</v>
      </c>
      <c r="F353" s="136">
        <v>2</v>
      </c>
      <c r="G353" s="136">
        <v>4</v>
      </c>
      <c r="H353" s="136">
        <v>0</v>
      </c>
      <c r="I353" s="136">
        <v>2</v>
      </c>
      <c r="J353" s="136">
        <v>4</v>
      </c>
      <c r="K353" s="64">
        <f t="shared" si="45"/>
        <v>8</v>
      </c>
      <c r="L353" s="78">
        <f t="shared" si="46"/>
        <v>2</v>
      </c>
      <c r="M353" s="78">
        <f t="shared" si="47"/>
        <v>12</v>
      </c>
      <c r="N353" s="79">
        <f t="shared" si="48"/>
        <v>0.66666666666666663</v>
      </c>
      <c r="O353" s="137">
        <v>38.82014388489209</v>
      </c>
      <c r="P353" s="137">
        <v>54.143884892086334</v>
      </c>
      <c r="Q353" s="137">
        <v>49.035971223021583</v>
      </c>
      <c r="R353" s="129">
        <v>20.949640287769785</v>
      </c>
      <c r="S353" s="135">
        <v>132</v>
      </c>
      <c r="T353" s="159">
        <v>106</v>
      </c>
      <c r="U353" s="23">
        <f t="shared" si="49"/>
        <v>0.81609195402298851</v>
      </c>
      <c r="V353" s="23">
        <f t="shared" si="50"/>
        <v>6.5467625899280582E-2</v>
      </c>
      <c r="W353" s="129">
        <v>86.417266187050359</v>
      </c>
      <c r="X353" s="23">
        <f t="shared" si="43"/>
        <v>6.0857229709190393E-2</v>
      </c>
      <c r="Y353" s="138">
        <v>69.39568345323741</v>
      </c>
      <c r="Z353" s="79">
        <f t="shared" si="44"/>
        <v>4.8870199614955923E-2</v>
      </c>
    </row>
    <row r="354" spans="1:26" x14ac:dyDescent="0.25">
      <c r="A354" s="9" t="str">
        <f>'10'!A354</f>
        <v>Purchase Line SD</v>
      </c>
      <c r="B354" s="10" t="str">
        <f>'10'!B354</f>
        <v>Indiana</v>
      </c>
      <c r="C354" s="97">
        <f>'10'!C354</f>
        <v>218</v>
      </c>
      <c r="D354" s="97">
        <f>'10'!D354</f>
        <v>200</v>
      </c>
      <c r="E354" s="97">
        <f>'10'!E354</f>
        <v>418</v>
      </c>
      <c r="F354" s="136">
        <v>0</v>
      </c>
      <c r="G354" s="136">
        <v>0</v>
      </c>
      <c r="H354" s="136">
        <v>0</v>
      </c>
      <c r="I354" s="136">
        <v>0</v>
      </c>
      <c r="J354" s="136">
        <v>1</v>
      </c>
      <c r="K354" s="64">
        <f t="shared" si="45"/>
        <v>0</v>
      </c>
      <c r="L354" s="78">
        <f t="shared" si="46"/>
        <v>0</v>
      </c>
      <c r="M354" s="78">
        <f t="shared" si="47"/>
        <v>1</v>
      </c>
      <c r="N354" s="79">
        <f t="shared" si="48"/>
        <v>0</v>
      </c>
      <c r="O354" s="137">
        <v>0</v>
      </c>
      <c r="P354" s="137">
        <v>0</v>
      </c>
      <c r="Q354" s="137">
        <v>0</v>
      </c>
      <c r="R354" s="129">
        <v>3.1887755102040813</v>
      </c>
      <c r="S354" s="135">
        <v>0</v>
      </c>
      <c r="T354" s="159">
        <v>0</v>
      </c>
      <c r="U354" s="23">
        <f t="shared" si="49"/>
        <v>0</v>
      </c>
      <c r="V354" s="23">
        <f t="shared" si="50"/>
        <v>0</v>
      </c>
      <c r="W354" s="129">
        <v>0</v>
      </c>
      <c r="X354" s="23">
        <f t="shared" si="43"/>
        <v>0</v>
      </c>
      <c r="Y354" s="138">
        <v>0</v>
      </c>
      <c r="Z354" s="79">
        <f t="shared" si="44"/>
        <v>0</v>
      </c>
    </row>
    <row r="355" spans="1:26" x14ac:dyDescent="0.25">
      <c r="A355" s="9" t="str">
        <f>'10'!A355</f>
        <v>Quaker Valley SD</v>
      </c>
      <c r="B355" s="10" t="str">
        <f>'10'!B355</f>
        <v>Allegheny</v>
      </c>
      <c r="C355" s="97">
        <f>'10'!C355</f>
        <v>374</v>
      </c>
      <c r="D355" s="97">
        <f>'10'!D355</f>
        <v>393</v>
      </c>
      <c r="E355" s="97">
        <f>'10'!E355</f>
        <v>767</v>
      </c>
      <c r="F355" s="136">
        <v>3</v>
      </c>
      <c r="G355" s="136">
        <v>1</v>
      </c>
      <c r="H355" s="136">
        <v>0</v>
      </c>
      <c r="I355" s="136">
        <v>1</v>
      </c>
      <c r="J355" s="136">
        <v>0</v>
      </c>
      <c r="K355" s="64">
        <f t="shared" si="45"/>
        <v>5</v>
      </c>
      <c r="L355" s="78">
        <f t="shared" si="46"/>
        <v>1</v>
      </c>
      <c r="M355" s="78">
        <f t="shared" si="47"/>
        <v>5</v>
      </c>
      <c r="N355" s="79">
        <f t="shared" si="48"/>
        <v>1</v>
      </c>
      <c r="O355" s="137">
        <v>79.869894881957606</v>
      </c>
      <c r="P355" s="137">
        <v>93.341375150784074</v>
      </c>
      <c r="Q355" s="137">
        <v>91.788729967258305</v>
      </c>
      <c r="R355" s="129">
        <v>0</v>
      </c>
      <c r="S355" s="135">
        <v>106</v>
      </c>
      <c r="T355" s="159">
        <v>53</v>
      </c>
      <c r="U355" s="23">
        <f t="shared" si="49"/>
        <v>1</v>
      </c>
      <c r="V355" s="23">
        <f t="shared" si="50"/>
        <v>0.22582955675715996</v>
      </c>
      <c r="W355" s="129">
        <v>69.284508013096669</v>
      </c>
      <c r="X355" s="23">
        <f t="shared" si="43"/>
        <v>9.0331822702863981E-2</v>
      </c>
      <c r="Y355" s="138">
        <v>34.642254006548335</v>
      </c>
      <c r="Z355" s="79">
        <f t="shared" si="44"/>
        <v>4.5165911351431991E-2</v>
      </c>
    </row>
    <row r="356" spans="1:26" x14ac:dyDescent="0.25">
      <c r="A356" s="9" t="str">
        <f>'10'!A356</f>
        <v>Quakertown Community SD</v>
      </c>
      <c r="B356" s="10" t="str">
        <f>'10'!B356</f>
        <v>Bucks</v>
      </c>
      <c r="C356" s="97">
        <f>'10'!C356</f>
        <v>1131</v>
      </c>
      <c r="D356" s="97">
        <f>'10'!D356</f>
        <v>764</v>
      </c>
      <c r="E356" s="97">
        <f>'10'!E356</f>
        <v>1895</v>
      </c>
      <c r="F356" s="136">
        <v>0</v>
      </c>
      <c r="G356" s="136">
        <v>2</v>
      </c>
      <c r="H356" s="136">
        <v>9</v>
      </c>
      <c r="I356" s="136">
        <v>1</v>
      </c>
      <c r="J356" s="136">
        <v>8</v>
      </c>
      <c r="K356" s="64">
        <f t="shared" si="45"/>
        <v>12</v>
      </c>
      <c r="L356" s="78">
        <f t="shared" si="46"/>
        <v>10</v>
      </c>
      <c r="M356" s="78">
        <f t="shared" si="47"/>
        <v>20</v>
      </c>
      <c r="N356" s="79">
        <f t="shared" si="48"/>
        <v>0.6</v>
      </c>
      <c r="O356" s="137">
        <v>153.85095591104175</v>
      </c>
      <c r="P356" s="137">
        <v>236.23566133437376</v>
      </c>
      <c r="Q356" s="137">
        <v>245.91338275458449</v>
      </c>
      <c r="R356" s="129">
        <v>87.094810768630509</v>
      </c>
      <c r="S356" s="135">
        <v>636</v>
      </c>
      <c r="T356" s="159">
        <v>530</v>
      </c>
      <c r="U356" s="23">
        <f t="shared" si="49"/>
        <v>0.81748071979434445</v>
      </c>
      <c r="V356" s="23">
        <f t="shared" si="50"/>
        <v>0.20585045764929577</v>
      </c>
      <c r="W356" s="129">
        <v>390.08661724541548</v>
      </c>
      <c r="X356" s="23">
        <f t="shared" si="43"/>
        <v>0.20585045764929577</v>
      </c>
      <c r="Y356" s="138">
        <v>325.07218103784624</v>
      </c>
      <c r="Z356" s="79">
        <f t="shared" si="44"/>
        <v>0.17154204804107981</v>
      </c>
    </row>
    <row r="357" spans="1:26" x14ac:dyDescent="0.25">
      <c r="A357" s="9" t="str">
        <f>'10'!A357</f>
        <v>Radnor Township SD</v>
      </c>
      <c r="B357" s="10" t="str">
        <f>'10'!B357</f>
        <v>Delaware</v>
      </c>
      <c r="C357" s="97">
        <f>'10'!C357</f>
        <v>616</v>
      </c>
      <c r="D357" s="97">
        <f>'10'!D357</f>
        <v>723</v>
      </c>
      <c r="E357" s="97">
        <f>'10'!E357</f>
        <v>1339</v>
      </c>
      <c r="F357" s="136">
        <v>0</v>
      </c>
      <c r="G357" s="136">
        <v>0</v>
      </c>
      <c r="H357" s="136">
        <v>0</v>
      </c>
      <c r="I357" s="136">
        <v>0</v>
      </c>
      <c r="J357" s="136">
        <v>7</v>
      </c>
      <c r="K357" s="64">
        <f t="shared" si="45"/>
        <v>0</v>
      </c>
      <c r="L357" s="78">
        <f t="shared" si="46"/>
        <v>0</v>
      </c>
      <c r="M357" s="78">
        <f t="shared" si="47"/>
        <v>7</v>
      </c>
      <c r="N357" s="79">
        <f t="shared" si="48"/>
        <v>0</v>
      </c>
      <c r="O357" s="137">
        <v>0</v>
      </c>
      <c r="P357" s="137">
        <v>0</v>
      </c>
      <c r="Q357" s="137">
        <v>0</v>
      </c>
      <c r="R357" s="129">
        <v>203.6354114713217</v>
      </c>
      <c r="S357" s="135">
        <v>0</v>
      </c>
      <c r="T357" s="159">
        <v>0</v>
      </c>
      <c r="U357" s="23">
        <f t="shared" si="49"/>
        <v>0</v>
      </c>
      <c r="V357" s="23">
        <f t="shared" si="50"/>
        <v>0</v>
      </c>
      <c r="W357" s="129">
        <v>0</v>
      </c>
      <c r="X357" s="23">
        <f t="shared" si="43"/>
        <v>0</v>
      </c>
      <c r="Y357" s="138">
        <v>0</v>
      </c>
      <c r="Z357" s="79">
        <f t="shared" si="44"/>
        <v>0</v>
      </c>
    </row>
    <row r="358" spans="1:26" x14ac:dyDescent="0.25">
      <c r="A358" s="9" t="str">
        <f>'10'!A358</f>
        <v>Reading SD</v>
      </c>
      <c r="B358" s="10" t="str">
        <f>'10'!B358</f>
        <v>Berks</v>
      </c>
      <c r="C358" s="97">
        <f>'10'!C358</f>
        <v>4740</v>
      </c>
      <c r="D358" s="97">
        <f>'10'!D358</f>
        <v>3042</v>
      </c>
      <c r="E358" s="97">
        <f>'10'!E358</f>
        <v>7782</v>
      </c>
      <c r="F358" s="136">
        <v>16</v>
      </c>
      <c r="G358" s="136">
        <v>15</v>
      </c>
      <c r="H358" s="136">
        <v>4</v>
      </c>
      <c r="I358" s="136">
        <v>1</v>
      </c>
      <c r="J358" s="136">
        <v>14</v>
      </c>
      <c r="K358" s="64">
        <f t="shared" si="45"/>
        <v>36</v>
      </c>
      <c r="L358" s="78">
        <f t="shared" si="46"/>
        <v>5</v>
      </c>
      <c r="M358" s="78">
        <f t="shared" si="47"/>
        <v>50</v>
      </c>
      <c r="N358" s="79">
        <f t="shared" si="48"/>
        <v>0.72</v>
      </c>
      <c r="O358" s="137">
        <v>399.32111620158264</v>
      </c>
      <c r="P358" s="137">
        <v>515.21032902957097</v>
      </c>
      <c r="Q358" s="137">
        <v>675.46855476884639</v>
      </c>
      <c r="R358" s="129">
        <v>74.77301124531445</v>
      </c>
      <c r="S358" s="135">
        <v>832</v>
      </c>
      <c r="T358" s="159">
        <v>265</v>
      </c>
      <c r="U358" s="23">
        <f t="shared" si="49"/>
        <v>0.92441860465116277</v>
      </c>
      <c r="V358" s="23">
        <f t="shared" si="50"/>
        <v>0.11751881845684317</v>
      </c>
      <c r="W358" s="129">
        <v>478.5472719700125</v>
      </c>
      <c r="X358" s="23">
        <f t="shared" si="43"/>
        <v>6.1494123871756942E-2</v>
      </c>
      <c r="Y358" s="138">
        <v>152.4219075385256</v>
      </c>
      <c r="Z358" s="79">
        <f t="shared" si="44"/>
        <v>1.9586469742807196E-2</v>
      </c>
    </row>
    <row r="359" spans="1:26" x14ac:dyDescent="0.25">
      <c r="A359" s="9" t="str">
        <f>'10'!A359</f>
        <v>Red Lion Area SD</v>
      </c>
      <c r="B359" s="10" t="str">
        <f>'10'!B359</f>
        <v>York</v>
      </c>
      <c r="C359" s="97">
        <f>'10'!C359</f>
        <v>1440</v>
      </c>
      <c r="D359" s="97">
        <f>'10'!D359</f>
        <v>987</v>
      </c>
      <c r="E359" s="97">
        <f>'10'!E359</f>
        <v>2427</v>
      </c>
      <c r="F359" s="136">
        <v>2</v>
      </c>
      <c r="G359" s="136">
        <v>5</v>
      </c>
      <c r="H359" s="136">
        <v>0</v>
      </c>
      <c r="I359" s="136">
        <v>0</v>
      </c>
      <c r="J359" s="136">
        <v>13</v>
      </c>
      <c r="K359" s="64">
        <f t="shared" si="45"/>
        <v>7</v>
      </c>
      <c r="L359" s="78">
        <f t="shared" si="46"/>
        <v>0</v>
      </c>
      <c r="M359" s="78">
        <f t="shared" si="47"/>
        <v>20</v>
      </c>
      <c r="N359" s="79">
        <f t="shared" si="48"/>
        <v>0.35</v>
      </c>
      <c r="O359" s="137">
        <v>49.428668941979524</v>
      </c>
      <c r="P359" s="137">
        <v>81.348122866894201</v>
      </c>
      <c r="Q359" s="137">
        <v>96.223208191126275</v>
      </c>
      <c r="R359" s="129">
        <v>127.32013651877133</v>
      </c>
      <c r="S359" s="135">
        <v>217</v>
      </c>
      <c r="T359" s="159">
        <v>0</v>
      </c>
      <c r="U359" s="23">
        <f t="shared" si="49"/>
        <v>0.5066964285714286</v>
      </c>
      <c r="V359" s="23">
        <f t="shared" si="50"/>
        <v>5.3884133419395852E-2</v>
      </c>
      <c r="W359" s="129">
        <v>125.01569965870306</v>
      </c>
      <c r="X359" s="23">
        <f t="shared" si="43"/>
        <v>5.1510383048497345E-2</v>
      </c>
      <c r="Y359" s="138">
        <v>0</v>
      </c>
      <c r="Z359" s="79">
        <f t="shared" si="44"/>
        <v>0</v>
      </c>
    </row>
    <row r="360" spans="1:26" x14ac:dyDescent="0.25">
      <c r="A360" s="9" t="str">
        <f>'10'!A360</f>
        <v>Redbank Valley SD</v>
      </c>
      <c r="B360" s="10" t="str">
        <f>'10'!B360</f>
        <v>Clarion</v>
      </c>
      <c r="C360" s="97">
        <f>'10'!C360</f>
        <v>235</v>
      </c>
      <c r="D360" s="97">
        <f>'10'!D360</f>
        <v>247</v>
      </c>
      <c r="E360" s="97">
        <f>'10'!E360</f>
        <v>482</v>
      </c>
      <c r="F360" s="136">
        <v>0</v>
      </c>
      <c r="G360" s="136">
        <v>1</v>
      </c>
      <c r="H360" s="136">
        <v>0</v>
      </c>
      <c r="I360" s="136">
        <v>0</v>
      </c>
      <c r="J360" s="136">
        <v>1</v>
      </c>
      <c r="K360" s="64">
        <f t="shared" si="45"/>
        <v>1</v>
      </c>
      <c r="L360" s="78">
        <f t="shared" si="46"/>
        <v>0</v>
      </c>
      <c r="M360" s="78">
        <f t="shared" si="47"/>
        <v>2</v>
      </c>
      <c r="N360" s="79">
        <f t="shared" si="48"/>
        <v>0.5</v>
      </c>
      <c r="O360" s="137">
        <v>14.174418604651162</v>
      </c>
      <c r="P360" s="137">
        <v>22.186046511627907</v>
      </c>
      <c r="Q360" s="137">
        <v>16.63953488372093</v>
      </c>
      <c r="R360" s="129">
        <v>3.4302325581395348</v>
      </c>
      <c r="S360" s="135">
        <v>53</v>
      </c>
      <c r="T360" s="159">
        <v>0</v>
      </c>
      <c r="U360" s="23">
        <f t="shared" si="49"/>
        <v>0.9137931034482758</v>
      </c>
      <c r="V360" s="23">
        <f t="shared" si="50"/>
        <v>7.5436649618836255E-2</v>
      </c>
      <c r="W360" s="129">
        <v>36.360465116279073</v>
      </c>
      <c r="X360" s="23">
        <f t="shared" si="43"/>
        <v>7.5436649618836255E-2</v>
      </c>
      <c r="Y360" s="138">
        <v>0</v>
      </c>
      <c r="Z360" s="79">
        <f t="shared" si="44"/>
        <v>0</v>
      </c>
    </row>
    <row r="361" spans="1:26" x14ac:dyDescent="0.25">
      <c r="A361" s="9" t="str">
        <f>'10'!A361</f>
        <v>Reynolds SD</v>
      </c>
      <c r="B361" s="10" t="str">
        <f>'10'!B361</f>
        <v>Mercer</v>
      </c>
      <c r="C361" s="97">
        <f>'10'!C361</f>
        <v>224</v>
      </c>
      <c r="D361" s="97">
        <f>'10'!D361</f>
        <v>147</v>
      </c>
      <c r="E361" s="97">
        <f>'10'!E361</f>
        <v>371</v>
      </c>
      <c r="F361" s="136">
        <v>1</v>
      </c>
      <c r="G361" s="136">
        <v>0</v>
      </c>
      <c r="H361" s="136">
        <v>0</v>
      </c>
      <c r="I361" s="136">
        <v>0</v>
      </c>
      <c r="J361" s="136">
        <v>0</v>
      </c>
      <c r="K361" s="64">
        <f t="shared" si="45"/>
        <v>1</v>
      </c>
      <c r="L361" s="78">
        <f t="shared" si="46"/>
        <v>0</v>
      </c>
      <c r="M361" s="78">
        <f t="shared" si="47"/>
        <v>1</v>
      </c>
      <c r="N361" s="79">
        <f t="shared" si="48"/>
        <v>1</v>
      </c>
      <c r="O361" s="137">
        <v>1.5127388535031847</v>
      </c>
      <c r="P361" s="137">
        <v>2.0063694267515926</v>
      </c>
      <c r="Q361" s="137">
        <v>1.4808917197452229</v>
      </c>
      <c r="R361" s="129">
        <v>0</v>
      </c>
      <c r="S361" s="135">
        <v>0</v>
      </c>
      <c r="T361" s="159">
        <v>0</v>
      </c>
      <c r="U361" s="23">
        <f t="shared" si="49"/>
        <v>1</v>
      </c>
      <c r="V361" s="23">
        <f t="shared" si="50"/>
        <v>9.4854670626813402E-3</v>
      </c>
      <c r="W361" s="129">
        <v>0</v>
      </c>
      <c r="X361" s="23">
        <f t="shared" si="43"/>
        <v>0</v>
      </c>
      <c r="Y361" s="138">
        <v>0</v>
      </c>
      <c r="Z361" s="79">
        <f t="shared" si="44"/>
        <v>0</v>
      </c>
    </row>
    <row r="362" spans="1:26" x14ac:dyDescent="0.25">
      <c r="A362" s="9" t="str">
        <f>'10'!A362</f>
        <v>Richland SD</v>
      </c>
      <c r="B362" s="10" t="str">
        <f>'10'!B362</f>
        <v>Cambria</v>
      </c>
      <c r="C362" s="97">
        <f>'10'!C362</f>
        <v>346</v>
      </c>
      <c r="D362" s="97">
        <f>'10'!D362</f>
        <v>257</v>
      </c>
      <c r="E362" s="97">
        <f>'10'!E362</f>
        <v>603</v>
      </c>
      <c r="F362" s="136">
        <v>2</v>
      </c>
      <c r="G362" s="136">
        <v>1</v>
      </c>
      <c r="H362" s="136">
        <v>0</v>
      </c>
      <c r="I362" s="136">
        <v>1</v>
      </c>
      <c r="J362" s="136">
        <v>6</v>
      </c>
      <c r="K362" s="64">
        <f t="shared" si="45"/>
        <v>4</v>
      </c>
      <c r="L362" s="78">
        <f t="shared" si="46"/>
        <v>1</v>
      </c>
      <c r="M362" s="78">
        <f t="shared" si="47"/>
        <v>10</v>
      </c>
      <c r="N362" s="79">
        <f t="shared" si="48"/>
        <v>0.4</v>
      </c>
      <c r="O362" s="137">
        <v>52.872586872586879</v>
      </c>
      <c r="P362" s="137">
        <v>55.722007722007717</v>
      </c>
      <c r="Q362" s="137">
        <v>55.405405405405403</v>
      </c>
      <c r="R362" s="129">
        <v>182.75675675675677</v>
      </c>
      <c r="S362" s="135">
        <v>106</v>
      </c>
      <c r="T362" s="159">
        <v>53</v>
      </c>
      <c r="U362" s="23">
        <f t="shared" si="49"/>
        <v>0.37272727272727274</v>
      </c>
      <c r="V362" s="23">
        <f t="shared" si="50"/>
        <v>0.18009053829949354</v>
      </c>
      <c r="W362" s="129">
        <v>70.189189189189193</v>
      </c>
      <c r="X362" s="23">
        <f t="shared" si="43"/>
        <v>0.11639998207162387</v>
      </c>
      <c r="Y362" s="138">
        <v>35.094594594594597</v>
      </c>
      <c r="Z362" s="79">
        <f t="shared" si="44"/>
        <v>5.8199991035811936E-2</v>
      </c>
    </row>
    <row r="363" spans="1:26" x14ac:dyDescent="0.25">
      <c r="A363" s="9" t="str">
        <f>'10'!A363</f>
        <v>Ridgway Area SD</v>
      </c>
      <c r="B363" s="10" t="str">
        <f>'10'!B363</f>
        <v>Elk</v>
      </c>
      <c r="C363" s="97">
        <f>'10'!C363</f>
        <v>218</v>
      </c>
      <c r="D363" s="97">
        <f>'10'!D363</f>
        <v>114</v>
      </c>
      <c r="E363" s="97">
        <f>'10'!E363</f>
        <v>332</v>
      </c>
      <c r="F363" s="136">
        <v>0</v>
      </c>
      <c r="G363" s="136">
        <v>1</v>
      </c>
      <c r="H363" s="136">
        <v>1</v>
      </c>
      <c r="I363" s="136">
        <v>0</v>
      </c>
      <c r="J363" s="136">
        <v>6</v>
      </c>
      <c r="K363" s="64">
        <f t="shared" si="45"/>
        <v>2</v>
      </c>
      <c r="L363" s="78">
        <f t="shared" si="46"/>
        <v>1</v>
      </c>
      <c r="M363" s="78">
        <f t="shared" si="47"/>
        <v>8</v>
      </c>
      <c r="N363" s="79">
        <f t="shared" si="48"/>
        <v>0.25</v>
      </c>
      <c r="O363" s="137">
        <v>18.390243902439025</v>
      </c>
      <c r="P363" s="137">
        <v>26.878048780487806</v>
      </c>
      <c r="Q363" s="137">
        <v>12.731707317073171</v>
      </c>
      <c r="R363" s="129">
        <v>28.097560975609756</v>
      </c>
      <c r="S363" s="135">
        <v>58</v>
      </c>
      <c r="T363" s="159">
        <v>53</v>
      </c>
      <c r="U363" s="23">
        <f t="shared" si="49"/>
        <v>0.61702127659574468</v>
      </c>
      <c r="V363" s="23">
        <f t="shared" si="50"/>
        <v>0.13635027916544226</v>
      </c>
      <c r="W363" s="129">
        <v>45.268292682926834</v>
      </c>
      <c r="X363" s="23">
        <f t="shared" si="43"/>
        <v>0.13635027916544226</v>
      </c>
      <c r="Y363" s="138">
        <v>41.365853658536587</v>
      </c>
      <c r="Z363" s="79">
        <f t="shared" si="44"/>
        <v>0.12459594475462828</v>
      </c>
    </row>
    <row r="364" spans="1:26" x14ac:dyDescent="0.25">
      <c r="A364" s="9" t="str">
        <f>'10'!A364</f>
        <v>Ridley SD</v>
      </c>
      <c r="B364" s="10" t="str">
        <f>'10'!B364</f>
        <v>Delaware</v>
      </c>
      <c r="C364" s="97">
        <f>'10'!C364</f>
        <v>1400</v>
      </c>
      <c r="D364" s="97">
        <f>'10'!D364</f>
        <v>829</v>
      </c>
      <c r="E364" s="97">
        <f>'10'!E364</f>
        <v>2229</v>
      </c>
      <c r="F364" s="136">
        <v>0</v>
      </c>
      <c r="G364" s="136">
        <v>1</v>
      </c>
      <c r="H364" s="136">
        <v>2</v>
      </c>
      <c r="I364" s="136">
        <v>2</v>
      </c>
      <c r="J364" s="136">
        <v>4</v>
      </c>
      <c r="K364" s="64">
        <f t="shared" si="45"/>
        <v>5</v>
      </c>
      <c r="L364" s="78">
        <f t="shared" si="46"/>
        <v>4</v>
      </c>
      <c r="M364" s="78">
        <f t="shared" si="47"/>
        <v>9</v>
      </c>
      <c r="N364" s="79">
        <f t="shared" si="48"/>
        <v>0.55555555555555558</v>
      </c>
      <c r="O364" s="137">
        <v>67.340399002493768</v>
      </c>
      <c r="P364" s="137">
        <v>96.682044887780549</v>
      </c>
      <c r="Q364" s="137">
        <v>100.97755610972568</v>
      </c>
      <c r="R364" s="129">
        <v>71.798503740648385</v>
      </c>
      <c r="S364" s="135">
        <v>265</v>
      </c>
      <c r="T364" s="159">
        <v>212</v>
      </c>
      <c r="U364" s="23">
        <f t="shared" si="49"/>
        <v>0.6955380577427821</v>
      </c>
      <c r="V364" s="23">
        <f t="shared" si="50"/>
        <v>7.3585663477018531E-2</v>
      </c>
      <c r="W364" s="129">
        <v>164.02244389027433</v>
      </c>
      <c r="X364" s="23">
        <f t="shared" si="43"/>
        <v>7.3585663477018545E-2</v>
      </c>
      <c r="Y364" s="138">
        <v>131.21795511221947</v>
      </c>
      <c r="Z364" s="79">
        <f t="shared" si="44"/>
        <v>5.8868530781614838E-2</v>
      </c>
    </row>
    <row r="365" spans="1:26" x14ac:dyDescent="0.25">
      <c r="A365" s="9" t="str">
        <f>'10'!A365</f>
        <v>Ringgold SD</v>
      </c>
      <c r="B365" s="10" t="str">
        <f>'10'!B365</f>
        <v>Washington</v>
      </c>
      <c r="C365" s="97">
        <f>'10'!C365</f>
        <v>749</v>
      </c>
      <c r="D365" s="97">
        <f>'10'!D365</f>
        <v>584</v>
      </c>
      <c r="E365" s="97">
        <f>'10'!E365</f>
        <v>1333</v>
      </c>
      <c r="F365" s="136">
        <v>1</v>
      </c>
      <c r="G365" s="136">
        <v>1</v>
      </c>
      <c r="H365" s="136">
        <v>4</v>
      </c>
      <c r="I365" s="136">
        <v>0</v>
      </c>
      <c r="J365" s="136">
        <v>3</v>
      </c>
      <c r="K365" s="64">
        <f t="shared" si="45"/>
        <v>6</v>
      </c>
      <c r="L365" s="78">
        <f t="shared" si="46"/>
        <v>4</v>
      </c>
      <c r="M365" s="78">
        <f t="shared" si="47"/>
        <v>9</v>
      </c>
      <c r="N365" s="79">
        <f t="shared" si="48"/>
        <v>0.66666666666666663</v>
      </c>
      <c r="O365" s="137">
        <v>91.552155771905419</v>
      </c>
      <c r="P365" s="137">
        <v>108.35883171070932</v>
      </c>
      <c r="Q365" s="137">
        <v>118.08901251738526</v>
      </c>
      <c r="R365" s="129">
        <v>69.780250347705149</v>
      </c>
      <c r="S365" s="135">
        <v>265</v>
      </c>
      <c r="T365" s="159">
        <v>212</v>
      </c>
      <c r="U365" s="23">
        <f t="shared" si="49"/>
        <v>0.74125874125874125</v>
      </c>
      <c r="V365" s="23">
        <f t="shared" si="50"/>
        <v>0.1499707332952849</v>
      </c>
      <c r="W365" s="129">
        <v>166.59248956884559</v>
      </c>
      <c r="X365" s="23">
        <f t="shared" si="43"/>
        <v>0.12497561107940404</v>
      </c>
      <c r="Y365" s="138">
        <v>133.27399165507649</v>
      </c>
      <c r="Z365" s="79">
        <f t="shared" si="44"/>
        <v>9.9980488863523245E-2</v>
      </c>
    </row>
    <row r="366" spans="1:26" x14ac:dyDescent="0.25">
      <c r="A366" s="9" t="str">
        <f>'10'!A366</f>
        <v>Riverside Beaver County SD</v>
      </c>
      <c r="B366" s="10" t="str">
        <f>'10'!B366</f>
        <v>Beaver</v>
      </c>
      <c r="C366" s="97">
        <f>'10'!C366</f>
        <v>320</v>
      </c>
      <c r="D366" s="97">
        <f>'10'!D366</f>
        <v>279</v>
      </c>
      <c r="E366" s="97">
        <f>'10'!E366</f>
        <v>599</v>
      </c>
      <c r="F366" s="136">
        <v>0</v>
      </c>
      <c r="G366" s="136">
        <v>0</v>
      </c>
      <c r="H366" s="136">
        <v>0</v>
      </c>
      <c r="I366" s="136">
        <v>0</v>
      </c>
      <c r="J366" s="136">
        <v>3</v>
      </c>
      <c r="K366" s="64">
        <f t="shared" si="45"/>
        <v>0</v>
      </c>
      <c r="L366" s="78">
        <f t="shared" si="46"/>
        <v>0</v>
      </c>
      <c r="M366" s="78">
        <f t="shared" si="47"/>
        <v>3</v>
      </c>
      <c r="N366" s="79">
        <f t="shared" si="48"/>
        <v>0</v>
      </c>
      <c r="O366" s="137">
        <v>0</v>
      </c>
      <c r="P366" s="137">
        <v>0</v>
      </c>
      <c r="Q366" s="137">
        <v>0</v>
      </c>
      <c r="R366" s="129">
        <v>13.105022831050228</v>
      </c>
      <c r="S366" s="135">
        <v>0</v>
      </c>
      <c r="T366" s="159">
        <v>0</v>
      </c>
      <c r="U366" s="23">
        <f t="shared" si="49"/>
        <v>0</v>
      </c>
      <c r="V366" s="23">
        <f t="shared" si="50"/>
        <v>0</v>
      </c>
      <c r="W366" s="129">
        <v>0</v>
      </c>
      <c r="X366" s="23">
        <f t="shared" si="43"/>
        <v>0</v>
      </c>
      <c r="Y366" s="138">
        <v>0</v>
      </c>
      <c r="Z366" s="79">
        <f t="shared" si="44"/>
        <v>0</v>
      </c>
    </row>
    <row r="367" spans="1:26" x14ac:dyDescent="0.25">
      <c r="A367" s="9" t="str">
        <f>'10'!A367</f>
        <v>Riverside SD</v>
      </c>
      <c r="B367" s="10" t="str">
        <f>'10'!B367</f>
        <v>Lackawanna</v>
      </c>
      <c r="C367" s="97">
        <f>'10'!C367</f>
        <v>384</v>
      </c>
      <c r="D367" s="97">
        <f>'10'!D367</f>
        <v>287</v>
      </c>
      <c r="E367" s="97">
        <f>'10'!E367</f>
        <v>671</v>
      </c>
      <c r="F367" s="136">
        <v>0</v>
      </c>
      <c r="G367" s="136">
        <v>1</v>
      </c>
      <c r="H367" s="136">
        <v>0</v>
      </c>
      <c r="I367" s="136">
        <v>3</v>
      </c>
      <c r="J367" s="136">
        <v>2</v>
      </c>
      <c r="K367" s="64">
        <f t="shared" si="45"/>
        <v>4</v>
      </c>
      <c r="L367" s="78">
        <f t="shared" si="46"/>
        <v>3</v>
      </c>
      <c r="M367" s="78">
        <f t="shared" si="47"/>
        <v>6</v>
      </c>
      <c r="N367" s="79">
        <f t="shared" si="48"/>
        <v>0.66666666666666663</v>
      </c>
      <c r="O367" s="137">
        <v>49.172222222222224</v>
      </c>
      <c r="P367" s="137">
        <v>69.636111111111106</v>
      </c>
      <c r="Q367" s="137">
        <v>93.191666666666663</v>
      </c>
      <c r="R367" s="129">
        <v>59.404166666666669</v>
      </c>
      <c r="S367" s="135">
        <v>212</v>
      </c>
      <c r="T367" s="159">
        <v>159</v>
      </c>
      <c r="U367" s="23">
        <f t="shared" si="49"/>
        <v>0.66666666666666663</v>
      </c>
      <c r="V367" s="23">
        <f t="shared" si="50"/>
        <v>0.17706159960258322</v>
      </c>
      <c r="W367" s="129">
        <v>118.80833333333334</v>
      </c>
      <c r="X367" s="23">
        <f t="shared" si="43"/>
        <v>0.17706159960258322</v>
      </c>
      <c r="Y367" s="138">
        <v>89.106250000000003</v>
      </c>
      <c r="Z367" s="79">
        <f t="shared" si="44"/>
        <v>0.1327961997019374</v>
      </c>
    </row>
    <row r="368" spans="1:26" x14ac:dyDescent="0.25">
      <c r="A368" s="9" t="str">
        <f>'10'!A368</f>
        <v>Riverview SD</v>
      </c>
      <c r="B368" s="10" t="str">
        <f>'10'!B368</f>
        <v>Allegheny</v>
      </c>
      <c r="C368" s="97">
        <f>'10'!C368</f>
        <v>269</v>
      </c>
      <c r="D368" s="97">
        <f>'10'!D368</f>
        <v>89</v>
      </c>
      <c r="E368" s="97">
        <f>'10'!E368</f>
        <v>358</v>
      </c>
      <c r="F368" s="136">
        <v>1</v>
      </c>
      <c r="G368" s="136">
        <v>0</v>
      </c>
      <c r="H368" s="136">
        <v>0</v>
      </c>
      <c r="I368" s="136">
        <v>2</v>
      </c>
      <c r="J368" s="136">
        <v>2</v>
      </c>
      <c r="K368" s="64">
        <f t="shared" si="45"/>
        <v>3</v>
      </c>
      <c r="L368" s="78">
        <f t="shared" si="46"/>
        <v>2</v>
      </c>
      <c r="M368" s="78">
        <f t="shared" si="47"/>
        <v>5</v>
      </c>
      <c r="N368" s="79">
        <f t="shared" si="48"/>
        <v>0.6</v>
      </c>
      <c r="O368" s="137">
        <v>47.921936929174564</v>
      </c>
      <c r="P368" s="137">
        <v>56.004825090470447</v>
      </c>
      <c r="Q368" s="137">
        <v>55.073237980354989</v>
      </c>
      <c r="R368" s="129">
        <v>6.5362743408581769</v>
      </c>
      <c r="S368" s="135">
        <v>106</v>
      </c>
      <c r="T368" s="159">
        <v>106</v>
      </c>
      <c r="U368" s="23">
        <f t="shared" si="49"/>
        <v>0.94082840236686394</v>
      </c>
      <c r="V368" s="23">
        <f t="shared" si="50"/>
        <v>0.2902982179319693</v>
      </c>
      <c r="W368" s="129">
        <v>69.284508013096669</v>
      </c>
      <c r="X368" s="23">
        <f t="shared" si="43"/>
        <v>0.19353214528797952</v>
      </c>
      <c r="Y368" s="138">
        <v>69.284508013096669</v>
      </c>
      <c r="Z368" s="79">
        <f t="shared" si="44"/>
        <v>0.19353214528797952</v>
      </c>
    </row>
    <row r="369" spans="1:26" x14ac:dyDescent="0.25">
      <c r="A369" s="9" t="str">
        <f>'10'!A369</f>
        <v>Rochester Area SD</v>
      </c>
      <c r="B369" s="10" t="str">
        <f>'10'!B369</f>
        <v>Beaver</v>
      </c>
      <c r="C369" s="97">
        <f>'10'!C369</f>
        <v>184</v>
      </c>
      <c r="D369" s="97">
        <f>'10'!D369</f>
        <v>86</v>
      </c>
      <c r="E369" s="97">
        <f>'10'!E369</f>
        <v>270</v>
      </c>
      <c r="F369" s="136">
        <v>0</v>
      </c>
      <c r="G369" s="136">
        <v>1</v>
      </c>
      <c r="H369" s="136">
        <v>0</v>
      </c>
      <c r="I369" s="136">
        <v>1</v>
      </c>
      <c r="J369" s="136">
        <v>3</v>
      </c>
      <c r="K369" s="64">
        <f t="shared" si="45"/>
        <v>2</v>
      </c>
      <c r="L369" s="78">
        <f t="shared" si="46"/>
        <v>1</v>
      </c>
      <c r="M369" s="78">
        <f t="shared" si="47"/>
        <v>5</v>
      </c>
      <c r="N369" s="79">
        <f t="shared" si="48"/>
        <v>0.4</v>
      </c>
      <c r="O369" s="137">
        <v>29.041095890410958</v>
      </c>
      <c r="P369" s="137">
        <v>37.108066971080667</v>
      </c>
      <c r="Q369" s="137">
        <v>39.850837138508368</v>
      </c>
      <c r="R369" s="129">
        <v>39.315068493150683</v>
      </c>
      <c r="S369" s="135">
        <v>106</v>
      </c>
      <c r="T369" s="159">
        <v>53</v>
      </c>
      <c r="U369" s="23">
        <f t="shared" si="49"/>
        <v>0.62721893491124259</v>
      </c>
      <c r="V369" s="23">
        <f t="shared" si="50"/>
        <v>0.24499689948700598</v>
      </c>
      <c r="W369" s="129">
        <v>66.149162861491618</v>
      </c>
      <c r="X369" s="23">
        <f t="shared" si="43"/>
        <v>0.24499689948700598</v>
      </c>
      <c r="Y369" s="138">
        <v>33.074581430745809</v>
      </c>
      <c r="Z369" s="79">
        <f t="shared" si="44"/>
        <v>0.12249844974350299</v>
      </c>
    </row>
    <row r="370" spans="1:26" x14ac:dyDescent="0.25">
      <c r="A370" s="9" t="str">
        <f>'10'!A370</f>
        <v>Rockwood Area SD</v>
      </c>
      <c r="B370" s="10" t="str">
        <f>'10'!B370</f>
        <v>Somerset</v>
      </c>
      <c r="C370" s="97">
        <f>'10'!C370</f>
        <v>104</v>
      </c>
      <c r="D370" s="97">
        <f>'10'!D370</f>
        <v>89</v>
      </c>
      <c r="E370" s="97">
        <f>'10'!E370</f>
        <v>193</v>
      </c>
      <c r="F370" s="136">
        <v>0</v>
      </c>
      <c r="G370" s="136">
        <v>0</v>
      </c>
      <c r="H370" s="136">
        <v>0</v>
      </c>
      <c r="I370" s="136">
        <v>0</v>
      </c>
      <c r="J370" s="136">
        <v>0</v>
      </c>
      <c r="K370" s="64">
        <f t="shared" si="45"/>
        <v>0</v>
      </c>
      <c r="L370" s="78">
        <f t="shared" si="46"/>
        <v>0</v>
      </c>
      <c r="M370" s="78">
        <f t="shared" si="47"/>
        <v>0</v>
      </c>
      <c r="N370" s="79"/>
      <c r="O370" s="137">
        <v>0</v>
      </c>
      <c r="P370" s="137">
        <v>0</v>
      </c>
      <c r="Q370" s="137">
        <v>0</v>
      </c>
      <c r="R370" s="129">
        <v>0</v>
      </c>
      <c r="S370" s="135">
        <v>0</v>
      </c>
      <c r="T370" s="159">
        <v>0</v>
      </c>
      <c r="U370" s="23"/>
      <c r="V370" s="23">
        <f t="shared" si="50"/>
        <v>0</v>
      </c>
      <c r="W370" s="129">
        <v>0</v>
      </c>
      <c r="X370" s="23">
        <f t="shared" si="43"/>
        <v>0</v>
      </c>
      <c r="Y370" s="138">
        <v>0</v>
      </c>
      <c r="Z370" s="79">
        <f t="shared" si="44"/>
        <v>0</v>
      </c>
    </row>
    <row r="371" spans="1:26" x14ac:dyDescent="0.25">
      <c r="A371" s="9" t="str">
        <f>'10'!A371</f>
        <v>Rose Tree Media SD</v>
      </c>
      <c r="B371" s="10" t="str">
        <f>'10'!B371</f>
        <v>Delaware</v>
      </c>
      <c r="C371" s="97">
        <f>'10'!C371</f>
        <v>842</v>
      </c>
      <c r="D371" s="97">
        <f>'10'!D371</f>
        <v>730</v>
      </c>
      <c r="E371" s="97">
        <f>'10'!E371</f>
        <v>1572</v>
      </c>
      <c r="F371" s="136">
        <v>1</v>
      </c>
      <c r="G371" s="136">
        <v>0</v>
      </c>
      <c r="H371" s="136">
        <v>3</v>
      </c>
      <c r="I371" s="136">
        <v>3</v>
      </c>
      <c r="J371" s="136">
        <v>12</v>
      </c>
      <c r="K371" s="64">
        <f t="shared" si="45"/>
        <v>7</v>
      </c>
      <c r="L371" s="78">
        <f t="shared" si="46"/>
        <v>6</v>
      </c>
      <c r="M371" s="78">
        <f t="shared" si="47"/>
        <v>19</v>
      </c>
      <c r="N371" s="79">
        <f t="shared" si="48"/>
        <v>0.36842105263157893</v>
      </c>
      <c r="O371" s="137">
        <v>94.276558603491267</v>
      </c>
      <c r="P371" s="137">
        <v>135.35486284289277</v>
      </c>
      <c r="Q371" s="137">
        <v>141.36857855361595</v>
      </c>
      <c r="R371" s="129">
        <v>304.52468827930176</v>
      </c>
      <c r="S371" s="135">
        <v>318</v>
      </c>
      <c r="T371" s="159">
        <v>318</v>
      </c>
      <c r="U371" s="23">
        <f t="shared" si="49"/>
        <v>0.42989571263035914</v>
      </c>
      <c r="V371" s="23">
        <f t="shared" si="50"/>
        <v>0.14607596784121121</v>
      </c>
      <c r="W371" s="129">
        <v>196.82693266832919</v>
      </c>
      <c r="X371" s="23">
        <f t="shared" si="43"/>
        <v>0.12520797243532392</v>
      </c>
      <c r="Y371" s="138">
        <v>196.82693266832919</v>
      </c>
      <c r="Z371" s="79">
        <f t="shared" si="44"/>
        <v>0.12520797243532392</v>
      </c>
    </row>
    <row r="372" spans="1:26" x14ac:dyDescent="0.25">
      <c r="A372" s="9" t="str">
        <f>'10'!A372</f>
        <v>Saint Clair Area SD</v>
      </c>
      <c r="B372" s="10" t="str">
        <f>'10'!B372</f>
        <v>Schuylkill</v>
      </c>
      <c r="C372" s="97">
        <f>'10'!C372</f>
        <v>139</v>
      </c>
      <c r="D372" s="97">
        <f>'10'!D372</f>
        <v>180</v>
      </c>
      <c r="E372" s="97">
        <f>'10'!E372</f>
        <v>319</v>
      </c>
      <c r="F372" s="136">
        <v>0</v>
      </c>
      <c r="G372" s="136">
        <v>1</v>
      </c>
      <c r="H372" s="136">
        <v>0</v>
      </c>
      <c r="I372" s="136">
        <v>0</v>
      </c>
      <c r="J372" s="136">
        <v>2</v>
      </c>
      <c r="K372" s="64">
        <f t="shared" si="45"/>
        <v>1</v>
      </c>
      <c r="L372" s="78">
        <f t="shared" si="46"/>
        <v>0</v>
      </c>
      <c r="M372" s="78">
        <f t="shared" si="47"/>
        <v>3</v>
      </c>
      <c r="N372" s="79">
        <f t="shared" si="48"/>
        <v>0.33333333333333331</v>
      </c>
      <c r="O372" s="137">
        <v>13.105454545454545</v>
      </c>
      <c r="P372" s="137">
        <v>21.585454545454546</v>
      </c>
      <c r="Q372" s="137">
        <v>18.309090909090909</v>
      </c>
      <c r="R372" s="129">
        <v>69.381818181818176</v>
      </c>
      <c r="S372" s="135">
        <v>53</v>
      </c>
      <c r="T372" s="159">
        <v>0</v>
      </c>
      <c r="U372" s="23">
        <f t="shared" si="49"/>
        <v>0.33333333333333331</v>
      </c>
      <c r="V372" s="23">
        <f t="shared" si="50"/>
        <v>0.10874893131946423</v>
      </c>
      <c r="W372" s="129">
        <v>34.690909090909088</v>
      </c>
      <c r="X372" s="23">
        <f t="shared" si="43"/>
        <v>0.10874893131946423</v>
      </c>
      <c r="Y372" s="138">
        <v>0</v>
      </c>
      <c r="Z372" s="79">
        <f t="shared" si="44"/>
        <v>0</v>
      </c>
    </row>
    <row r="373" spans="1:26" x14ac:dyDescent="0.25">
      <c r="A373" s="9" t="str">
        <f>'10'!A373</f>
        <v>Salisbury Township SD</v>
      </c>
      <c r="B373" s="10" t="str">
        <f>'10'!B373</f>
        <v>Lehigh</v>
      </c>
      <c r="C373" s="97">
        <f>'10'!C373</f>
        <v>412</v>
      </c>
      <c r="D373" s="97">
        <f>'10'!D373</f>
        <v>330</v>
      </c>
      <c r="E373" s="97">
        <f>'10'!E373</f>
        <v>742</v>
      </c>
      <c r="F373" s="136">
        <v>1</v>
      </c>
      <c r="G373" s="136">
        <v>1</v>
      </c>
      <c r="H373" s="136">
        <v>1</v>
      </c>
      <c r="I373" s="136">
        <v>1</v>
      </c>
      <c r="J373" s="136">
        <v>4</v>
      </c>
      <c r="K373" s="64">
        <f t="shared" si="45"/>
        <v>4</v>
      </c>
      <c r="L373" s="78">
        <f t="shared" si="46"/>
        <v>2</v>
      </c>
      <c r="M373" s="78">
        <f t="shared" si="47"/>
        <v>8</v>
      </c>
      <c r="N373" s="79">
        <f t="shared" si="48"/>
        <v>0.5</v>
      </c>
      <c r="O373" s="137">
        <v>51.746236559139781</v>
      </c>
      <c r="P373" s="137">
        <v>65.575627240143362</v>
      </c>
      <c r="Q373" s="137">
        <v>94.67813620071685</v>
      </c>
      <c r="R373" s="129">
        <v>37.631541218637992</v>
      </c>
      <c r="S373" s="135">
        <v>159</v>
      </c>
      <c r="T373" s="159">
        <v>106</v>
      </c>
      <c r="U373" s="23">
        <f t="shared" si="49"/>
        <v>0.75714285714285723</v>
      </c>
      <c r="V373" s="23">
        <f t="shared" si="50"/>
        <v>0.15811571940604197</v>
      </c>
      <c r="W373" s="129">
        <v>87.991397849462359</v>
      </c>
      <c r="X373" s="23">
        <f t="shared" si="43"/>
        <v>0.11858678955453149</v>
      </c>
      <c r="Y373" s="138">
        <v>58.660931899641575</v>
      </c>
      <c r="Z373" s="79">
        <f t="shared" si="44"/>
        <v>7.9057859703020997E-2</v>
      </c>
    </row>
    <row r="374" spans="1:26" x14ac:dyDescent="0.25">
      <c r="A374" s="9" t="str">
        <f>'10'!A374</f>
        <v>Salisbury-Elk Lick SD</v>
      </c>
      <c r="B374" s="10" t="str">
        <f>'10'!B374</f>
        <v>Somerset</v>
      </c>
      <c r="C374" s="97">
        <f>'10'!C374</f>
        <v>130</v>
      </c>
      <c r="D374" s="97">
        <f>'10'!D374</f>
        <v>93</v>
      </c>
      <c r="E374" s="97">
        <f>'10'!E374</f>
        <v>223</v>
      </c>
      <c r="F374" s="136">
        <v>0</v>
      </c>
      <c r="G374" s="136">
        <v>1</v>
      </c>
      <c r="H374" s="136">
        <v>0</v>
      </c>
      <c r="I374" s="136">
        <v>0</v>
      </c>
      <c r="J374" s="136">
        <v>1</v>
      </c>
      <c r="K374" s="64">
        <f t="shared" si="45"/>
        <v>1</v>
      </c>
      <c r="L374" s="78">
        <f t="shared" si="46"/>
        <v>0</v>
      </c>
      <c r="M374" s="78">
        <f t="shared" si="47"/>
        <v>2</v>
      </c>
      <c r="N374" s="79">
        <f t="shared" si="48"/>
        <v>0.5</v>
      </c>
      <c r="O374" s="137">
        <v>3.1025641025641026</v>
      </c>
      <c r="P374" s="137">
        <v>2.9145299145299144</v>
      </c>
      <c r="Q374" s="137">
        <v>4.982905982905983</v>
      </c>
      <c r="R374" s="129">
        <v>28.991452991452991</v>
      </c>
      <c r="S374" s="135">
        <v>11</v>
      </c>
      <c r="T374" s="159">
        <v>0</v>
      </c>
      <c r="U374" s="23">
        <f t="shared" si="49"/>
        <v>0.17187499999999997</v>
      </c>
      <c r="V374" s="23">
        <f t="shared" si="50"/>
        <v>2.698248438158752E-2</v>
      </c>
      <c r="W374" s="129">
        <v>6.0170940170940179</v>
      </c>
      <c r="X374" s="23">
        <f t="shared" si="43"/>
        <v>2.6982484381587523E-2</v>
      </c>
      <c r="Y374" s="138">
        <v>0</v>
      </c>
      <c r="Z374" s="79">
        <f t="shared" si="44"/>
        <v>0</v>
      </c>
    </row>
    <row r="375" spans="1:26" x14ac:dyDescent="0.25">
      <c r="A375" s="9" t="str">
        <f>'10'!A375</f>
        <v>Saucon Valley SD</v>
      </c>
      <c r="B375" s="10" t="str">
        <f>'10'!B375</f>
        <v>Northampton</v>
      </c>
      <c r="C375" s="97">
        <f>'10'!C375</f>
        <v>474</v>
      </c>
      <c r="D375" s="97">
        <f>'10'!D375</f>
        <v>393</v>
      </c>
      <c r="E375" s="97">
        <f>'10'!E375</f>
        <v>867</v>
      </c>
      <c r="F375" s="136">
        <v>0</v>
      </c>
      <c r="G375" s="136">
        <v>0</v>
      </c>
      <c r="H375" s="136">
        <v>0</v>
      </c>
      <c r="I375" s="136">
        <v>2</v>
      </c>
      <c r="J375" s="136">
        <v>2</v>
      </c>
      <c r="K375" s="64">
        <f t="shared" si="45"/>
        <v>2</v>
      </c>
      <c r="L375" s="78">
        <f t="shared" si="46"/>
        <v>2</v>
      </c>
      <c r="M375" s="78">
        <f t="shared" si="47"/>
        <v>4</v>
      </c>
      <c r="N375" s="79">
        <f t="shared" si="48"/>
        <v>0.5</v>
      </c>
      <c r="O375" s="137">
        <v>23.525161290322579</v>
      </c>
      <c r="P375" s="137">
        <v>36.245161290322578</v>
      </c>
      <c r="Q375" s="137">
        <v>46.229677419354843</v>
      </c>
      <c r="R375" s="129">
        <v>59.770322580645157</v>
      </c>
      <c r="S375" s="135">
        <v>106</v>
      </c>
      <c r="T375" s="159">
        <v>106</v>
      </c>
      <c r="U375" s="23">
        <f t="shared" si="49"/>
        <v>0.5</v>
      </c>
      <c r="V375" s="23">
        <f t="shared" si="50"/>
        <v>6.8939241730847936E-2</v>
      </c>
      <c r="W375" s="129">
        <v>59.770322580645157</v>
      </c>
      <c r="X375" s="23">
        <f t="shared" si="43"/>
        <v>6.8939241730847936E-2</v>
      </c>
      <c r="Y375" s="138">
        <v>59.770322580645157</v>
      </c>
      <c r="Z375" s="79">
        <f t="shared" si="44"/>
        <v>6.8939241730847936E-2</v>
      </c>
    </row>
    <row r="376" spans="1:26" x14ac:dyDescent="0.25">
      <c r="A376" s="9" t="str">
        <f>'10'!A376</f>
        <v>Sayre Area SD</v>
      </c>
      <c r="B376" s="10" t="str">
        <f>'10'!B376</f>
        <v>Bradford</v>
      </c>
      <c r="C376" s="97">
        <f>'10'!C376</f>
        <v>199</v>
      </c>
      <c r="D376" s="97">
        <f>'10'!D376</f>
        <v>67</v>
      </c>
      <c r="E376" s="97">
        <f>'10'!E376</f>
        <v>266</v>
      </c>
      <c r="F376" s="136">
        <v>1</v>
      </c>
      <c r="G376" s="136">
        <v>2</v>
      </c>
      <c r="H376" s="136">
        <v>0</v>
      </c>
      <c r="I376" s="136">
        <v>0</v>
      </c>
      <c r="J376" s="136">
        <v>4</v>
      </c>
      <c r="K376" s="64">
        <f t="shared" si="45"/>
        <v>3</v>
      </c>
      <c r="L376" s="78">
        <f t="shared" si="46"/>
        <v>0</v>
      </c>
      <c r="M376" s="78">
        <f t="shared" si="47"/>
        <v>7</v>
      </c>
      <c r="N376" s="79">
        <f t="shared" si="48"/>
        <v>0.42857142857142855</v>
      </c>
      <c r="O376" s="137">
        <v>46.476923076923079</v>
      </c>
      <c r="P376" s="137">
        <v>59.319230769230771</v>
      </c>
      <c r="Q376" s="137">
        <v>53.20384615384615</v>
      </c>
      <c r="R376" s="129">
        <v>17.3</v>
      </c>
      <c r="S376" s="135">
        <v>106</v>
      </c>
      <c r="T376" s="159">
        <v>0</v>
      </c>
      <c r="U376" s="23">
        <f t="shared" si="49"/>
        <v>0.85945945945945945</v>
      </c>
      <c r="V376" s="23">
        <f t="shared" si="50"/>
        <v>0.39772990167727013</v>
      </c>
      <c r="W376" s="129">
        <v>70.530769230769238</v>
      </c>
      <c r="X376" s="23">
        <f t="shared" si="43"/>
        <v>0.26515326778484677</v>
      </c>
      <c r="Y376" s="138">
        <v>0</v>
      </c>
      <c r="Z376" s="79">
        <f t="shared" si="44"/>
        <v>0</v>
      </c>
    </row>
    <row r="377" spans="1:26" x14ac:dyDescent="0.25">
      <c r="A377" s="9" t="str">
        <f>'10'!A377</f>
        <v>Schuylkill Haven Area SD</v>
      </c>
      <c r="B377" s="10" t="str">
        <f>'10'!B377</f>
        <v>Schuylkill</v>
      </c>
      <c r="C377" s="97">
        <f>'10'!C377</f>
        <v>211</v>
      </c>
      <c r="D377" s="97">
        <f>'10'!D377</f>
        <v>199</v>
      </c>
      <c r="E377" s="97">
        <f>'10'!E377</f>
        <v>410</v>
      </c>
      <c r="F377" s="136">
        <v>1</v>
      </c>
      <c r="G377" s="136">
        <v>0</v>
      </c>
      <c r="H377" s="136">
        <v>1</v>
      </c>
      <c r="I377" s="136">
        <v>0</v>
      </c>
      <c r="J377" s="136">
        <v>3</v>
      </c>
      <c r="K377" s="64">
        <f t="shared" si="45"/>
        <v>2</v>
      </c>
      <c r="L377" s="78">
        <f t="shared" si="46"/>
        <v>1</v>
      </c>
      <c r="M377" s="78">
        <f t="shared" si="47"/>
        <v>5</v>
      </c>
      <c r="N377" s="79">
        <f t="shared" si="48"/>
        <v>0.4</v>
      </c>
      <c r="O377" s="137">
        <v>26.210909090909091</v>
      </c>
      <c r="P377" s="137">
        <v>43.170909090909092</v>
      </c>
      <c r="Q377" s="137">
        <v>36.618181818181817</v>
      </c>
      <c r="R377" s="129">
        <v>76.581818181818193</v>
      </c>
      <c r="S377" s="135">
        <v>53</v>
      </c>
      <c r="T377" s="159">
        <v>53</v>
      </c>
      <c r="U377" s="23">
        <f t="shared" si="49"/>
        <v>0.47533632286995509</v>
      </c>
      <c r="V377" s="23">
        <f t="shared" si="50"/>
        <v>0.16922394678492239</v>
      </c>
      <c r="W377" s="129">
        <v>34.690909090909088</v>
      </c>
      <c r="X377" s="23">
        <f t="shared" si="43"/>
        <v>8.4611973392461196E-2</v>
      </c>
      <c r="Y377" s="138">
        <v>34.690909090909088</v>
      </c>
      <c r="Z377" s="79">
        <f t="shared" si="44"/>
        <v>8.4611973392461196E-2</v>
      </c>
    </row>
    <row r="378" spans="1:26" x14ac:dyDescent="0.25">
      <c r="A378" s="9" t="str">
        <f>'10'!A378</f>
        <v>Schuylkill Valley SD</v>
      </c>
      <c r="B378" s="10" t="str">
        <f>'10'!B378</f>
        <v>Berks</v>
      </c>
      <c r="C378" s="97">
        <f>'10'!C378</f>
        <v>416</v>
      </c>
      <c r="D378" s="97">
        <f>'10'!D378</f>
        <v>305</v>
      </c>
      <c r="E378" s="97">
        <f>'10'!E378</f>
        <v>721</v>
      </c>
      <c r="F378" s="136">
        <v>1</v>
      </c>
      <c r="G378" s="136">
        <v>0</v>
      </c>
      <c r="H378" s="136">
        <v>0</v>
      </c>
      <c r="I378" s="136">
        <v>2</v>
      </c>
      <c r="J378" s="136">
        <v>3</v>
      </c>
      <c r="K378" s="64">
        <f t="shared" si="45"/>
        <v>3</v>
      </c>
      <c r="L378" s="78">
        <f t="shared" si="46"/>
        <v>2</v>
      </c>
      <c r="M378" s="78">
        <f t="shared" si="47"/>
        <v>6</v>
      </c>
      <c r="N378" s="79">
        <f t="shared" si="48"/>
        <v>0.5</v>
      </c>
      <c r="O378" s="137">
        <v>39.932111620158267</v>
      </c>
      <c r="P378" s="137">
        <v>51.521032902957103</v>
      </c>
      <c r="Q378" s="137">
        <v>67.54685547688463</v>
      </c>
      <c r="R378" s="129">
        <v>12.07871720116618</v>
      </c>
      <c r="S378" s="135">
        <v>106</v>
      </c>
      <c r="T378" s="159">
        <v>106</v>
      </c>
      <c r="U378" s="23">
        <f t="shared" si="49"/>
        <v>0.8833333333333333</v>
      </c>
      <c r="V378" s="23">
        <f t="shared" si="50"/>
        <v>0.12684208671721967</v>
      </c>
      <c r="W378" s="129">
        <v>60.968763015410246</v>
      </c>
      <c r="X378" s="23">
        <f t="shared" si="43"/>
        <v>8.4561391144813106E-2</v>
      </c>
      <c r="Y378" s="138">
        <v>60.968763015410246</v>
      </c>
      <c r="Z378" s="79">
        <f t="shared" si="44"/>
        <v>8.4561391144813106E-2</v>
      </c>
    </row>
    <row r="379" spans="1:26" x14ac:dyDescent="0.25">
      <c r="A379" s="9" t="str">
        <f>'10'!A379</f>
        <v>Scranton SD</v>
      </c>
      <c r="B379" s="10" t="str">
        <f>'10'!B379</f>
        <v>Lackawanna</v>
      </c>
      <c r="C379" s="97">
        <f>'10'!C379</f>
        <v>2633</v>
      </c>
      <c r="D379" s="97">
        <f>'10'!D379</f>
        <v>1993</v>
      </c>
      <c r="E379" s="97">
        <f>'10'!E379</f>
        <v>4626</v>
      </c>
      <c r="F379" s="136">
        <v>3</v>
      </c>
      <c r="G379" s="136">
        <v>4</v>
      </c>
      <c r="H379" s="136">
        <v>2</v>
      </c>
      <c r="I379" s="136">
        <v>10</v>
      </c>
      <c r="J379" s="136">
        <v>12</v>
      </c>
      <c r="K379" s="64">
        <f t="shared" si="45"/>
        <v>19</v>
      </c>
      <c r="L379" s="78">
        <f t="shared" si="46"/>
        <v>12</v>
      </c>
      <c r="M379" s="78">
        <f t="shared" si="47"/>
        <v>31</v>
      </c>
      <c r="N379" s="79">
        <f t="shared" si="48"/>
        <v>0.61290322580645162</v>
      </c>
      <c r="O379" s="137">
        <v>223.82638888888889</v>
      </c>
      <c r="P379" s="137">
        <v>316.97569444444446</v>
      </c>
      <c r="Q379" s="137">
        <v>424.19791666666669</v>
      </c>
      <c r="R379" s="129">
        <v>228.65000000000003</v>
      </c>
      <c r="S379" s="135">
        <v>806</v>
      </c>
      <c r="T379" s="159">
        <v>636</v>
      </c>
      <c r="U379" s="23">
        <f t="shared" si="49"/>
        <v>0.70284049526584125</v>
      </c>
      <c r="V379" s="23">
        <f t="shared" si="50"/>
        <v>0.11690490344430034</v>
      </c>
      <c r="W379" s="129">
        <v>451.69583333333333</v>
      </c>
      <c r="X379" s="23">
        <f t="shared" si="43"/>
        <v>9.7642851995964841E-2</v>
      </c>
      <c r="Y379" s="138">
        <v>356.42500000000001</v>
      </c>
      <c r="Z379" s="79">
        <f t="shared" si="44"/>
        <v>7.7048205793341984E-2</v>
      </c>
    </row>
    <row r="380" spans="1:26" x14ac:dyDescent="0.25">
      <c r="A380" s="9" t="str">
        <f>'10'!A380</f>
        <v>Selinsgrove Area SD</v>
      </c>
      <c r="B380" s="10" t="str">
        <f>'10'!B380</f>
        <v>Snyder</v>
      </c>
      <c r="C380" s="97">
        <f>'10'!C380</f>
        <v>844</v>
      </c>
      <c r="D380" s="97">
        <f>'10'!D380</f>
        <v>396</v>
      </c>
      <c r="E380" s="97">
        <f>'10'!E380</f>
        <v>1240</v>
      </c>
      <c r="F380" s="136">
        <v>4</v>
      </c>
      <c r="G380" s="136">
        <v>0</v>
      </c>
      <c r="H380" s="136">
        <v>2</v>
      </c>
      <c r="I380" s="136">
        <v>1</v>
      </c>
      <c r="J380" s="136">
        <v>4</v>
      </c>
      <c r="K380" s="64">
        <f t="shared" si="45"/>
        <v>7</v>
      </c>
      <c r="L380" s="78">
        <f t="shared" si="46"/>
        <v>3</v>
      </c>
      <c r="M380" s="78">
        <f t="shared" si="47"/>
        <v>11</v>
      </c>
      <c r="N380" s="79">
        <f t="shared" si="48"/>
        <v>0.63636363636363635</v>
      </c>
      <c r="O380" s="137">
        <v>95.666666666666657</v>
      </c>
      <c r="P380" s="137">
        <v>119.58333333333334</v>
      </c>
      <c r="Q380" s="137">
        <v>71.75</v>
      </c>
      <c r="R380" s="129">
        <v>60</v>
      </c>
      <c r="S380" s="135">
        <v>159</v>
      </c>
      <c r="T380" s="159">
        <v>159</v>
      </c>
      <c r="U380" s="23">
        <f t="shared" si="49"/>
        <v>0.78201634877384196</v>
      </c>
      <c r="V380" s="23">
        <f t="shared" si="50"/>
        <v>0.17358870967741935</v>
      </c>
      <c r="W380" s="129">
        <v>119.25</v>
      </c>
      <c r="X380" s="23">
        <f t="shared" si="43"/>
        <v>9.6169354838709684E-2</v>
      </c>
      <c r="Y380" s="138">
        <v>119.25</v>
      </c>
      <c r="Z380" s="79">
        <f t="shared" si="44"/>
        <v>9.6169354838709684E-2</v>
      </c>
    </row>
    <row r="381" spans="1:26" x14ac:dyDescent="0.25">
      <c r="A381" s="9" t="str">
        <f>'10'!A381</f>
        <v>Seneca Valley SD</v>
      </c>
      <c r="B381" s="10" t="str">
        <f>'10'!B381</f>
        <v>Butler</v>
      </c>
      <c r="C381" s="97">
        <f>'10'!C381</f>
        <v>1581</v>
      </c>
      <c r="D381" s="97">
        <f>'10'!D381</f>
        <v>1172</v>
      </c>
      <c r="E381" s="97">
        <f>'10'!E381</f>
        <v>2753</v>
      </c>
      <c r="F381" s="136">
        <v>1</v>
      </c>
      <c r="G381" s="136">
        <v>4</v>
      </c>
      <c r="H381" s="136">
        <v>0</v>
      </c>
      <c r="I381" s="136">
        <v>1</v>
      </c>
      <c r="J381" s="136">
        <v>17</v>
      </c>
      <c r="K381" s="64">
        <f t="shared" si="45"/>
        <v>6</v>
      </c>
      <c r="L381" s="78">
        <f t="shared" si="46"/>
        <v>1</v>
      </c>
      <c r="M381" s="78">
        <f t="shared" si="47"/>
        <v>23</v>
      </c>
      <c r="N381" s="79">
        <f t="shared" si="48"/>
        <v>0.2608695652173913</v>
      </c>
      <c r="O381" s="137">
        <v>78.761609907120743</v>
      </c>
      <c r="P381" s="137">
        <v>117.1578947368421</v>
      </c>
      <c r="Q381" s="137">
        <v>122.08049535603715</v>
      </c>
      <c r="R381" s="129">
        <v>381.36532507739935</v>
      </c>
      <c r="S381" s="135">
        <v>265</v>
      </c>
      <c r="T381" s="159">
        <v>53</v>
      </c>
      <c r="U381" s="23">
        <f t="shared" si="49"/>
        <v>0.33938100320170755</v>
      </c>
      <c r="V381" s="23">
        <f t="shared" si="50"/>
        <v>7.1165820793302886E-2</v>
      </c>
      <c r="W381" s="129">
        <v>163.26625386996903</v>
      </c>
      <c r="X381" s="23">
        <f t="shared" si="43"/>
        <v>5.9304850661085734E-2</v>
      </c>
      <c r="Y381" s="138">
        <v>32.653250773993811</v>
      </c>
      <c r="Z381" s="79">
        <f t="shared" si="44"/>
        <v>1.1860970132217149E-2</v>
      </c>
    </row>
    <row r="382" spans="1:26" x14ac:dyDescent="0.25">
      <c r="A382" s="9" t="str">
        <f>'10'!A382</f>
        <v>Shade-Central City SD</v>
      </c>
      <c r="B382" s="10" t="str">
        <f>'10'!B382</f>
        <v>Somerset</v>
      </c>
      <c r="C382" s="97">
        <f>'10'!C382</f>
        <v>59</v>
      </c>
      <c r="D382" s="97">
        <f>'10'!D382</f>
        <v>38</v>
      </c>
      <c r="E382" s="97">
        <f>'10'!E382</f>
        <v>97</v>
      </c>
      <c r="F382" s="136">
        <v>1</v>
      </c>
      <c r="G382" s="136">
        <v>0</v>
      </c>
      <c r="H382" s="136">
        <v>0</v>
      </c>
      <c r="I382" s="136">
        <v>0</v>
      </c>
      <c r="J382" s="136">
        <v>0</v>
      </c>
      <c r="K382" s="64">
        <f t="shared" si="45"/>
        <v>1</v>
      </c>
      <c r="L382" s="78">
        <f t="shared" si="46"/>
        <v>0</v>
      </c>
      <c r="M382" s="78">
        <f t="shared" si="47"/>
        <v>1</v>
      </c>
      <c r="N382" s="79">
        <f t="shared" si="48"/>
        <v>1</v>
      </c>
      <c r="O382" s="137">
        <v>3.1025641025641026</v>
      </c>
      <c r="P382" s="137">
        <v>2.9145299145299144</v>
      </c>
      <c r="Q382" s="137">
        <v>4.982905982905983</v>
      </c>
      <c r="R382" s="129">
        <v>0</v>
      </c>
      <c r="S382" s="135">
        <v>0</v>
      </c>
      <c r="T382" s="159">
        <v>0</v>
      </c>
      <c r="U382" s="23">
        <f t="shared" si="49"/>
        <v>1</v>
      </c>
      <c r="V382" s="23">
        <f t="shared" si="50"/>
        <v>6.2031897083443477E-2</v>
      </c>
      <c r="W382" s="129">
        <v>0</v>
      </c>
      <c r="X382" s="23">
        <f t="shared" si="43"/>
        <v>0</v>
      </c>
      <c r="Y382" s="138">
        <v>0</v>
      </c>
      <c r="Z382" s="79">
        <f t="shared" si="44"/>
        <v>0</v>
      </c>
    </row>
    <row r="383" spans="1:26" x14ac:dyDescent="0.25">
      <c r="A383" s="9" t="str">
        <f>'10'!A383</f>
        <v>Shaler Area SD</v>
      </c>
      <c r="B383" s="10" t="str">
        <f>'10'!B383</f>
        <v>Allegheny</v>
      </c>
      <c r="C383" s="97">
        <f>'10'!C383</f>
        <v>1106</v>
      </c>
      <c r="D383" s="97">
        <f>'10'!D383</f>
        <v>707</v>
      </c>
      <c r="E383" s="97">
        <f>'10'!E383</f>
        <v>1813</v>
      </c>
      <c r="F383" s="136">
        <v>2</v>
      </c>
      <c r="G383" s="136">
        <v>1</v>
      </c>
      <c r="H383" s="136">
        <v>0</v>
      </c>
      <c r="I383" s="136">
        <v>0</v>
      </c>
      <c r="J383" s="136">
        <v>1</v>
      </c>
      <c r="K383" s="64">
        <f t="shared" si="45"/>
        <v>3</v>
      </c>
      <c r="L383" s="78">
        <f t="shared" si="46"/>
        <v>0</v>
      </c>
      <c r="M383" s="78">
        <f t="shared" si="47"/>
        <v>4</v>
      </c>
      <c r="N383" s="79">
        <f t="shared" si="48"/>
        <v>0.75</v>
      </c>
      <c r="O383" s="137">
        <v>47.921936929174564</v>
      </c>
      <c r="P383" s="137">
        <v>56.004825090470447</v>
      </c>
      <c r="Q383" s="137">
        <v>55.073237980354989</v>
      </c>
      <c r="R383" s="129">
        <v>34.642254006548342</v>
      </c>
      <c r="S383" s="135">
        <v>53</v>
      </c>
      <c r="T383" s="159">
        <v>0</v>
      </c>
      <c r="U383" s="23">
        <f t="shared" si="49"/>
        <v>0.74999999999999989</v>
      </c>
      <c r="V383" s="23">
        <f t="shared" si="50"/>
        <v>5.7323089917068401E-2</v>
      </c>
      <c r="W383" s="129">
        <v>34.642254006548335</v>
      </c>
      <c r="X383" s="23">
        <f t="shared" si="43"/>
        <v>1.91076966390228E-2</v>
      </c>
      <c r="Y383" s="138">
        <v>0</v>
      </c>
      <c r="Z383" s="79">
        <f t="shared" si="44"/>
        <v>0</v>
      </c>
    </row>
    <row r="384" spans="1:26" x14ac:dyDescent="0.25">
      <c r="A384" s="9" t="str">
        <f>'10'!A384</f>
        <v>Shamokin Area SD</v>
      </c>
      <c r="B384" s="10" t="str">
        <f>'10'!B384</f>
        <v>Northumberland</v>
      </c>
      <c r="C384" s="97">
        <f>'10'!C384</f>
        <v>559</v>
      </c>
      <c r="D384" s="97">
        <f>'10'!D384</f>
        <v>529</v>
      </c>
      <c r="E384" s="97">
        <f>'10'!E384</f>
        <v>1088</v>
      </c>
      <c r="F384" s="136">
        <v>1</v>
      </c>
      <c r="G384" s="136">
        <v>1</v>
      </c>
      <c r="H384" s="136">
        <v>0</v>
      </c>
      <c r="I384" s="136">
        <v>0</v>
      </c>
      <c r="J384" s="136">
        <v>12</v>
      </c>
      <c r="K384" s="64">
        <f t="shared" si="45"/>
        <v>2</v>
      </c>
      <c r="L384" s="78">
        <f t="shared" si="46"/>
        <v>0</v>
      </c>
      <c r="M384" s="78">
        <f t="shared" si="47"/>
        <v>14</v>
      </c>
      <c r="N384" s="79">
        <f t="shared" si="48"/>
        <v>0.14285714285714285</v>
      </c>
      <c r="O384" s="137">
        <v>6.4573378839590436</v>
      </c>
      <c r="P384" s="137">
        <v>6.3071672354948802</v>
      </c>
      <c r="Q384" s="137">
        <v>9.2354948805460744</v>
      </c>
      <c r="R384" s="129">
        <v>83.549488054607508</v>
      </c>
      <c r="S384" s="135">
        <v>11</v>
      </c>
      <c r="T384" s="159">
        <v>0</v>
      </c>
      <c r="U384" s="23">
        <f t="shared" si="49"/>
        <v>0.13253012048192769</v>
      </c>
      <c r="V384" s="23">
        <f t="shared" si="50"/>
        <v>1.1732081911262798E-2</v>
      </c>
      <c r="W384" s="129">
        <v>6.3822525597269619</v>
      </c>
      <c r="X384" s="23">
        <f t="shared" si="43"/>
        <v>5.866040955631399E-3</v>
      </c>
      <c r="Y384" s="138">
        <v>0</v>
      </c>
      <c r="Z384" s="79">
        <f t="shared" si="44"/>
        <v>0</v>
      </c>
    </row>
    <row r="385" spans="1:26" x14ac:dyDescent="0.25">
      <c r="A385" s="9" t="str">
        <f>'10'!A385</f>
        <v>Shanksville-Stonycreek SD</v>
      </c>
      <c r="B385" s="10" t="str">
        <f>'10'!B385</f>
        <v>Somerset</v>
      </c>
      <c r="C385" s="97">
        <f>'10'!C385</f>
        <v>114</v>
      </c>
      <c r="D385" s="97">
        <f>'10'!D385</f>
        <v>66</v>
      </c>
      <c r="E385" s="97">
        <f>'10'!E385</f>
        <v>180</v>
      </c>
      <c r="F385" s="136">
        <v>0</v>
      </c>
      <c r="G385" s="136">
        <v>0</v>
      </c>
      <c r="H385" s="136">
        <v>0</v>
      </c>
      <c r="I385" s="136">
        <v>0</v>
      </c>
      <c r="J385" s="136">
        <v>0</v>
      </c>
      <c r="K385" s="64">
        <f t="shared" si="45"/>
        <v>0</v>
      </c>
      <c r="L385" s="78">
        <f t="shared" si="46"/>
        <v>0</v>
      </c>
      <c r="M385" s="78">
        <f t="shared" si="47"/>
        <v>0</v>
      </c>
      <c r="N385" s="79"/>
      <c r="O385" s="137">
        <v>0</v>
      </c>
      <c r="P385" s="137">
        <v>0</v>
      </c>
      <c r="Q385" s="137">
        <v>0</v>
      </c>
      <c r="R385" s="129">
        <v>0</v>
      </c>
      <c r="S385" s="135">
        <v>0</v>
      </c>
      <c r="T385" s="159">
        <v>0</v>
      </c>
      <c r="U385" s="23"/>
      <c r="V385" s="23">
        <f t="shared" si="50"/>
        <v>0</v>
      </c>
      <c r="W385" s="129">
        <v>0</v>
      </c>
      <c r="X385" s="23">
        <f t="shared" si="43"/>
        <v>0</v>
      </c>
      <c r="Y385" s="138">
        <v>0</v>
      </c>
      <c r="Z385" s="79">
        <f t="shared" si="44"/>
        <v>0</v>
      </c>
    </row>
    <row r="386" spans="1:26" x14ac:dyDescent="0.25">
      <c r="A386" s="9" t="str">
        <f>'10'!A386</f>
        <v>Sharon City SD</v>
      </c>
      <c r="B386" s="10" t="str">
        <f>'10'!B386</f>
        <v>Mercer</v>
      </c>
      <c r="C386" s="97">
        <f>'10'!C386</f>
        <v>339</v>
      </c>
      <c r="D386" s="97">
        <f>'10'!D386</f>
        <v>511</v>
      </c>
      <c r="E386" s="97">
        <f>'10'!E386</f>
        <v>850</v>
      </c>
      <c r="F386" s="136">
        <v>1</v>
      </c>
      <c r="G386" s="136">
        <v>0</v>
      </c>
      <c r="H386" s="136">
        <v>2</v>
      </c>
      <c r="I386" s="136">
        <v>0</v>
      </c>
      <c r="J386" s="136">
        <v>4</v>
      </c>
      <c r="K386" s="64">
        <f t="shared" si="45"/>
        <v>3</v>
      </c>
      <c r="L386" s="78">
        <f t="shared" si="46"/>
        <v>2</v>
      </c>
      <c r="M386" s="78">
        <f t="shared" si="47"/>
        <v>7</v>
      </c>
      <c r="N386" s="79">
        <f t="shared" si="48"/>
        <v>0.42857142857142855</v>
      </c>
      <c r="O386" s="137">
        <v>22.691082802547768</v>
      </c>
      <c r="P386" s="137">
        <v>30.095541401273888</v>
      </c>
      <c r="Q386" s="137">
        <v>22.213375796178344</v>
      </c>
      <c r="R386" s="129">
        <v>22.522292993630572</v>
      </c>
      <c r="S386" s="135">
        <v>64</v>
      </c>
      <c r="T386" s="159">
        <v>64</v>
      </c>
      <c r="U386" s="23">
        <f t="shared" si="49"/>
        <v>0.70093457943925241</v>
      </c>
      <c r="V386" s="23">
        <f t="shared" si="50"/>
        <v>6.2101910828025485E-2</v>
      </c>
      <c r="W386" s="129">
        <v>45.044585987261144</v>
      </c>
      <c r="X386" s="23">
        <f t="shared" si="43"/>
        <v>5.2993630573248407E-2</v>
      </c>
      <c r="Y386" s="138">
        <v>45.044585987261144</v>
      </c>
      <c r="Z386" s="79">
        <f t="shared" si="44"/>
        <v>5.2993630573248407E-2</v>
      </c>
    </row>
    <row r="387" spans="1:26" x14ac:dyDescent="0.25">
      <c r="A387" s="9" t="str">
        <f>'10'!A387</f>
        <v>Sharpsville Area SD</v>
      </c>
      <c r="B387" s="10" t="str">
        <f>'10'!B387</f>
        <v>Mercer</v>
      </c>
      <c r="C387" s="97">
        <f>'10'!C387</f>
        <v>253</v>
      </c>
      <c r="D387" s="97">
        <f>'10'!D387</f>
        <v>232</v>
      </c>
      <c r="E387" s="97">
        <f>'10'!E387</f>
        <v>485</v>
      </c>
      <c r="F387" s="136">
        <v>0</v>
      </c>
      <c r="G387" s="136">
        <v>1</v>
      </c>
      <c r="H387" s="136">
        <v>0</v>
      </c>
      <c r="I387" s="136">
        <v>1</v>
      </c>
      <c r="J387" s="136">
        <v>0</v>
      </c>
      <c r="K387" s="64">
        <f t="shared" si="45"/>
        <v>2</v>
      </c>
      <c r="L387" s="78">
        <f t="shared" si="46"/>
        <v>1</v>
      </c>
      <c r="M387" s="78">
        <f t="shared" si="47"/>
        <v>2</v>
      </c>
      <c r="N387" s="79">
        <f t="shared" si="48"/>
        <v>1</v>
      </c>
      <c r="O387" s="137">
        <v>32.070063694267517</v>
      </c>
      <c r="P387" s="137">
        <v>42.535031847133759</v>
      </c>
      <c r="Q387" s="137">
        <v>31.394904458598724</v>
      </c>
      <c r="R387" s="129">
        <v>0</v>
      </c>
      <c r="S387" s="135">
        <v>106</v>
      </c>
      <c r="T387" s="159">
        <v>53</v>
      </c>
      <c r="U387" s="23">
        <f t="shared" si="49"/>
        <v>1</v>
      </c>
      <c r="V387" s="23">
        <f t="shared" si="50"/>
        <v>0.15382493926062121</v>
      </c>
      <c r="W387" s="129">
        <v>74.605095541401269</v>
      </c>
      <c r="X387" s="23">
        <f t="shared" si="43"/>
        <v>0.15382493926062119</v>
      </c>
      <c r="Y387" s="138">
        <v>37.302547770700635</v>
      </c>
      <c r="Z387" s="79">
        <f t="shared" si="44"/>
        <v>7.6912469630310593E-2</v>
      </c>
    </row>
    <row r="388" spans="1:26" x14ac:dyDescent="0.25">
      <c r="A388" s="9" t="str">
        <f>'10'!A388</f>
        <v>Shenandoah Valley SD</v>
      </c>
      <c r="B388" s="10" t="str">
        <f>'10'!B388</f>
        <v>Schuylkill</v>
      </c>
      <c r="C388" s="97">
        <f>'10'!C388</f>
        <v>282</v>
      </c>
      <c r="D388" s="97">
        <f>'10'!D388</f>
        <v>113</v>
      </c>
      <c r="E388" s="97">
        <f>'10'!E388</f>
        <v>395</v>
      </c>
      <c r="F388" s="136">
        <v>0</v>
      </c>
      <c r="G388" s="136">
        <v>1</v>
      </c>
      <c r="H388" s="136">
        <v>0</v>
      </c>
      <c r="I388" s="136">
        <v>0</v>
      </c>
      <c r="J388" s="136">
        <v>1</v>
      </c>
      <c r="K388" s="64">
        <f t="shared" si="45"/>
        <v>1</v>
      </c>
      <c r="L388" s="78">
        <f t="shared" si="46"/>
        <v>0</v>
      </c>
      <c r="M388" s="78">
        <f t="shared" si="47"/>
        <v>2</v>
      </c>
      <c r="N388" s="79">
        <f t="shared" si="48"/>
        <v>0.5</v>
      </c>
      <c r="O388" s="137">
        <v>13.105454545454545</v>
      </c>
      <c r="P388" s="137">
        <v>21.585454545454546</v>
      </c>
      <c r="Q388" s="137">
        <v>18.309090909090909</v>
      </c>
      <c r="R388" s="129">
        <v>7.2000000000000011</v>
      </c>
      <c r="S388" s="135">
        <v>53</v>
      </c>
      <c r="T388" s="159">
        <v>0</v>
      </c>
      <c r="U388" s="23">
        <f t="shared" si="49"/>
        <v>0.82812499999999989</v>
      </c>
      <c r="V388" s="23">
        <f t="shared" si="50"/>
        <v>8.7825086306098962E-2</v>
      </c>
      <c r="W388" s="129">
        <v>34.690909090909088</v>
      </c>
      <c r="X388" s="23">
        <f t="shared" ref="X388:X451" si="51">W388/E388</f>
        <v>8.7825086306098962E-2</v>
      </c>
      <c r="Y388" s="138">
        <v>0</v>
      </c>
      <c r="Z388" s="79">
        <f t="shared" ref="Z388:Z451" si="52">Y388/E388</f>
        <v>0</v>
      </c>
    </row>
    <row r="389" spans="1:26" x14ac:dyDescent="0.25">
      <c r="A389" s="9" t="str">
        <f>'10'!A389</f>
        <v>Shenango Area SD</v>
      </c>
      <c r="B389" s="10" t="str">
        <f>'10'!B389</f>
        <v>Lawrence</v>
      </c>
      <c r="C389" s="97">
        <f>'10'!C389</f>
        <v>239</v>
      </c>
      <c r="D389" s="97">
        <f>'10'!D389</f>
        <v>132</v>
      </c>
      <c r="E389" s="97">
        <f>'10'!E389</f>
        <v>371</v>
      </c>
      <c r="F389" s="136">
        <v>0</v>
      </c>
      <c r="G389" s="136">
        <v>0</v>
      </c>
      <c r="H389" s="136">
        <v>1</v>
      </c>
      <c r="I389" s="136">
        <v>0</v>
      </c>
      <c r="J389" s="136">
        <v>0</v>
      </c>
      <c r="K389" s="64">
        <f t="shared" ref="K389:K452" si="53">SUM(F389:I389)</f>
        <v>1</v>
      </c>
      <c r="L389" s="78">
        <f t="shared" ref="L389:L452" si="54">H389+I389</f>
        <v>1</v>
      </c>
      <c r="M389" s="78">
        <f t="shared" ref="M389:M452" si="55">J389+K389</f>
        <v>1</v>
      </c>
      <c r="N389" s="79">
        <f t="shared" ref="N389:N452" si="56">K389/M389</f>
        <v>1</v>
      </c>
      <c r="O389" s="137">
        <v>15.632022471910112</v>
      </c>
      <c r="P389" s="137">
        <v>17.418539325842698</v>
      </c>
      <c r="Q389" s="137">
        <v>19.94943820224719</v>
      </c>
      <c r="R389" s="129">
        <v>0</v>
      </c>
      <c r="S389" s="135">
        <v>53</v>
      </c>
      <c r="T389" s="159">
        <v>53</v>
      </c>
      <c r="U389" s="23">
        <f t="shared" ref="U389:U452" si="57">(O389+P389)/(O389+P389+R389)</f>
        <v>1</v>
      </c>
      <c r="V389" s="23">
        <f t="shared" ref="V389:V452" si="58">(O389+P389)/E389</f>
        <v>8.9085072231139636E-2</v>
      </c>
      <c r="W389" s="129">
        <v>33.050561797752813</v>
      </c>
      <c r="X389" s="23">
        <f t="shared" si="51"/>
        <v>8.9085072231139664E-2</v>
      </c>
      <c r="Y389" s="138">
        <v>33.050561797752813</v>
      </c>
      <c r="Z389" s="79">
        <f t="shared" si="52"/>
        <v>8.9085072231139664E-2</v>
      </c>
    </row>
    <row r="390" spans="1:26" x14ac:dyDescent="0.25">
      <c r="A390" s="9" t="str">
        <f>'10'!A390</f>
        <v>Shikellamy SD</v>
      </c>
      <c r="B390" s="10" t="str">
        <f>'10'!B390</f>
        <v>Northumberland</v>
      </c>
      <c r="C390" s="97">
        <f>'10'!C390</f>
        <v>732</v>
      </c>
      <c r="D390" s="97">
        <f>'10'!D390</f>
        <v>575</v>
      </c>
      <c r="E390" s="97">
        <f>'10'!E390</f>
        <v>1307</v>
      </c>
      <c r="F390" s="136">
        <v>4</v>
      </c>
      <c r="G390" s="136">
        <v>1</v>
      </c>
      <c r="H390" s="136">
        <v>0</v>
      </c>
      <c r="I390" s="136">
        <v>0</v>
      </c>
      <c r="J390" s="136">
        <v>8</v>
      </c>
      <c r="K390" s="64">
        <f t="shared" si="53"/>
        <v>5</v>
      </c>
      <c r="L390" s="78">
        <f t="shared" si="54"/>
        <v>0</v>
      </c>
      <c r="M390" s="78">
        <f t="shared" si="55"/>
        <v>13</v>
      </c>
      <c r="N390" s="79">
        <f t="shared" si="56"/>
        <v>0.38461538461538464</v>
      </c>
      <c r="O390" s="137">
        <v>39.037542662116039</v>
      </c>
      <c r="P390" s="137">
        <v>38.129692832764505</v>
      </c>
      <c r="Q390" s="137">
        <v>55.832764505119449</v>
      </c>
      <c r="R390" s="129">
        <v>138.08873720136518</v>
      </c>
      <c r="S390" s="135">
        <v>53</v>
      </c>
      <c r="T390" s="159">
        <v>0</v>
      </c>
      <c r="U390" s="23">
        <f t="shared" si="57"/>
        <v>0.35849056603773588</v>
      </c>
      <c r="V390" s="23">
        <f t="shared" si="58"/>
        <v>5.904149617052834E-2</v>
      </c>
      <c r="W390" s="129">
        <v>30.750853242320819</v>
      </c>
      <c r="X390" s="23">
        <f t="shared" si="51"/>
        <v>2.3527814263443626E-2</v>
      </c>
      <c r="Y390" s="138">
        <v>0</v>
      </c>
      <c r="Z390" s="79">
        <f t="shared" si="52"/>
        <v>0</v>
      </c>
    </row>
    <row r="391" spans="1:26" x14ac:dyDescent="0.25">
      <c r="A391" s="9" t="str">
        <f>'10'!A391</f>
        <v>Shippensburg Area SD</v>
      </c>
      <c r="B391" s="10" t="str">
        <f>'10'!B391</f>
        <v>Cumberland</v>
      </c>
      <c r="C391" s="97">
        <f>'10'!C391</f>
        <v>1126</v>
      </c>
      <c r="D391" s="97">
        <f>'10'!D391</f>
        <v>734</v>
      </c>
      <c r="E391" s="97">
        <f>'10'!E391</f>
        <v>1860</v>
      </c>
      <c r="F391" s="136">
        <v>1</v>
      </c>
      <c r="G391" s="136">
        <v>2</v>
      </c>
      <c r="H391" s="136">
        <v>1</v>
      </c>
      <c r="I391" s="136">
        <v>1</v>
      </c>
      <c r="J391" s="136">
        <v>11</v>
      </c>
      <c r="K391" s="64">
        <f t="shared" si="53"/>
        <v>5</v>
      </c>
      <c r="L391" s="78">
        <f t="shared" si="54"/>
        <v>2</v>
      </c>
      <c r="M391" s="78">
        <f t="shared" si="55"/>
        <v>16</v>
      </c>
      <c r="N391" s="79">
        <f t="shared" si="56"/>
        <v>0.3125</v>
      </c>
      <c r="O391" s="137">
        <v>65.649776453055139</v>
      </c>
      <c r="P391" s="137">
        <v>87.317436661698949</v>
      </c>
      <c r="Q391" s="137">
        <v>64.032786885245898</v>
      </c>
      <c r="R391" s="129">
        <v>275.62295081967216</v>
      </c>
      <c r="S391" s="135">
        <v>164</v>
      </c>
      <c r="T391" s="159">
        <v>106</v>
      </c>
      <c r="U391" s="23">
        <f t="shared" si="57"/>
        <v>0.35690789473684209</v>
      </c>
      <c r="V391" s="23">
        <f t="shared" si="58"/>
        <v>8.2240437158469945E-2</v>
      </c>
      <c r="W391" s="129">
        <v>115.60655737704919</v>
      </c>
      <c r="X391" s="23">
        <f t="shared" si="51"/>
        <v>6.2154063105940426E-2</v>
      </c>
      <c r="Y391" s="138">
        <v>74.721311475409834</v>
      </c>
      <c r="Z391" s="79">
        <f t="shared" si="52"/>
        <v>4.0172748105059053E-2</v>
      </c>
    </row>
    <row r="392" spans="1:26" x14ac:dyDescent="0.25">
      <c r="A392" s="9" t="str">
        <f>'10'!A392</f>
        <v>Slippery Rock Area SD</v>
      </c>
      <c r="B392" s="10" t="str">
        <f>'10'!B392</f>
        <v>Butler</v>
      </c>
      <c r="C392" s="97">
        <f>'10'!C392</f>
        <v>453</v>
      </c>
      <c r="D392" s="97">
        <f>'10'!D392</f>
        <v>301</v>
      </c>
      <c r="E392" s="97">
        <f>'10'!E392</f>
        <v>754</v>
      </c>
      <c r="F392" s="136">
        <v>0</v>
      </c>
      <c r="G392" s="136">
        <v>0</v>
      </c>
      <c r="H392" s="136">
        <v>0</v>
      </c>
      <c r="I392" s="136">
        <v>1</v>
      </c>
      <c r="J392" s="136">
        <v>5</v>
      </c>
      <c r="K392" s="64">
        <f t="shared" si="53"/>
        <v>1</v>
      </c>
      <c r="L392" s="78">
        <f t="shared" si="54"/>
        <v>1</v>
      </c>
      <c r="M392" s="78">
        <f t="shared" si="55"/>
        <v>6</v>
      </c>
      <c r="N392" s="79">
        <f t="shared" si="56"/>
        <v>0.16666666666666666</v>
      </c>
      <c r="O392" s="137">
        <v>13.126934984520124</v>
      </c>
      <c r="P392" s="137">
        <v>19.526315789473681</v>
      </c>
      <c r="Q392" s="137">
        <v>20.346749226006192</v>
      </c>
      <c r="R392" s="129">
        <v>107.81733746130031</v>
      </c>
      <c r="S392" s="135">
        <v>53</v>
      </c>
      <c r="T392" s="159">
        <v>53</v>
      </c>
      <c r="U392" s="23">
        <f t="shared" si="57"/>
        <v>0.23245614035087717</v>
      </c>
      <c r="V392" s="23">
        <f t="shared" si="58"/>
        <v>4.3306698639249075E-2</v>
      </c>
      <c r="W392" s="129">
        <v>32.653250773993811</v>
      </c>
      <c r="X392" s="23">
        <f t="shared" si="51"/>
        <v>4.3306698639249089E-2</v>
      </c>
      <c r="Y392" s="138">
        <v>32.653250773993811</v>
      </c>
      <c r="Z392" s="79">
        <f t="shared" si="52"/>
        <v>4.3306698639249089E-2</v>
      </c>
    </row>
    <row r="393" spans="1:26" x14ac:dyDescent="0.25">
      <c r="A393" s="9" t="str">
        <f>'10'!A393</f>
        <v>Smethport Area SD</v>
      </c>
      <c r="B393" s="10" t="str">
        <f>'10'!B393</f>
        <v>McKean</v>
      </c>
      <c r="C393" s="97">
        <f>'10'!C393</f>
        <v>139</v>
      </c>
      <c r="D393" s="97">
        <f>'10'!D393</f>
        <v>76</v>
      </c>
      <c r="E393" s="97">
        <f>'10'!E393</f>
        <v>215</v>
      </c>
      <c r="F393" s="136">
        <v>0</v>
      </c>
      <c r="G393" s="136">
        <v>0</v>
      </c>
      <c r="H393" s="136">
        <v>0</v>
      </c>
      <c r="I393" s="136">
        <v>0</v>
      </c>
      <c r="J393" s="136">
        <v>1</v>
      </c>
      <c r="K393" s="64">
        <f t="shared" si="53"/>
        <v>0</v>
      </c>
      <c r="L393" s="78">
        <f t="shared" si="54"/>
        <v>0</v>
      </c>
      <c r="M393" s="78">
        <f t="shared" si="55"/>
        <v>1</v>
      </c>
      <c r="N393" s="79">
        <f t="shared" si="56"/>
        <v>0</v>
      </c>
      <c r="O393" s="137">
        <v>0</v>
      </c>
      <c r="P393" s="137">
        <v>0</v>
      </c>
      <c r="Q393" s="137">
        <v>0</v>
      </c>
      <c r="R393" s="129">
        <v>3.1914893617021276</v>
      </c>
      <c r="S393" s="135">
        <v>0</v>
      </c>
      <c r="T393" s="159">
        <v>0</v>
      </c>
      <c r="U393" s="23">
        <f t="shared" si="57"/>
        <v>0</v>
      </c>
      <c r="V393" s="23">
        <f t="shared" si="58"/>
        <v>0</v>
      </c>
      <c r="W393" s="129">
        <v>0</v>
      </c>
      <c r="X393" s="23">
        <f t="shared" si="51"/>
        <v>0</v>
      </c>
      <c r="Y393" s="138">
        <v>0</v>
      </c>
      <c r="Z393" s="79">
        <f t="shared" si="52"/>
        <v>0</v>
      </c>
    </row>
    <row r="394" spans="1:26" x14ac:dyDescent="0.25">
      <c r="A394" s="9" t="str">
        <f>'10'!A394</f>
        <v>Solanco SD</v>
      </c>
      <c r="B394" s="10" t="str">
        <f>'10'!B394</f>
        <v>Lancaster</v>
      </c>
      <c r="C394" s="97">
        <f>'10'!C394</f>
        <v>1615</v>
      </c>
      <c r="D394" s="97">
        <f>'10'!D394</f>
        <v>962</v>
      </c>
      <c r="E394" s="97">
        <f>'10'!E394</f>
        <v>2577</v>
      </c>
      <c r="F394" s="136">
        <v>0</v>
      </c>
      <c r="G394" s="136">
        <v>3</v>
      </c>
      <c r="H394" s="136">
        <v>0</v>
      </c>
      <c r="I394" s="136">
        <v>0</v>
      </c>
      <c r="J394" s="136">
        <v>3</v>
      </c>
      <c r="K394" s="64">
        <f t="shared" si="53"/>
        <v>3</v>
      </c>
      <c r="L394" s="78">
        <f t="shared" si="54"/>
        <v>0</v>
      </c>
      <c r="M394" s="78">
        <f t="shared" si="55"/>
        <v>6</v>
      </c>
      <c r="N394" s="79">
        <f t="shared" si="56"/>
        <v>0.5</v>
      </c>
      <c r="O394" s="137">
        <v>15.808878504672897</v>
      </c>
      <c r="P394" s="137">
        <v>20.842990654205607</v>
      </c>
      <c r="Q394" s="137">
        <v>26.348130841121495</v>
      </c>
      <c r="R394" s="129">
        <v>64.577102803738327</v>
      </c>
      <c r="S394" s="135">
        <v>63</v>
      </c>
      <c r="T394" s="159">
        <v>0</v>
      </c>
      <c r="U394" s="23">
        <f t="shared" si="57"/>
        <v>0.36206896551724133</v>
      </c>
      <c r="V394" s="23">
        <f t="shared" si="58"/>
        <v>1.4222688847061895E-2</v>
      </c>
      <c r="W394" s="129">
        <v>36.651869158878505</v>
      </c>
      <c r="X394" s="23">
        <f t="shared" si="51"/>
        <v>1.4222688847061895E-2</v>
      </c>
      <c r="Y394" s="138">
        <v>0</v>
      </c>
      <c r="Z394" s="79">
        <f t="shared" si="52"/>
        <v>0</v>
      </c>
    </row>
    <row r="395" spans="1:26" x14ac:dyDescent="0.25">
      <c r="A395" s="9" t="str">
        <f>'10'!A395</f>
        <v>Somerset Area SD</v>
      </c>
      <c r="B395" s="10" t="str">
        <f>'10'!B395</f>
        <v>Somerset</v>
      </c>
      <c r="C395" s="97">
        <f>'10'!C395</f>
        <v>586</v>
      </c>
      <c r="D395" s="97">
        <f>'10'!D395</f>
        <v>365</v>
      </c>
      <c r="E395" s="97">
        <f>'10'!E395</f>
        <v>951</v>
      </c>
      <c r="F395" s="136">
        <v>8</v>
      </c>
      <c r="G395" s="136">
        <v>1</v>
      </c>
      <c r="H395" s="136">
        <v>0</v>
      </c>
      <c r="I395" s="136">
        <v>0</v>
      </c>
      <c r="J395" s="136">
        <v>5</v>
      </c>
      <c r="K395" s="64">
        <f t="shared" si="53"/>
        <v>9</v>
      </c>
      <c r="L395" s="78">
        <f t="shared" si="54"/>
        <v>0</v>
      </c>
      <c r="M395" s="78">
        <f t="shared" si="55"/>
        <v>14</v>
      </c>
      <c r="N395" s="79">
        <f t="shared" si="56"/>
        <v>0.6428571428571429</v>
      </c>
      <c r="O395" s="137">
        <v>61.769230769230766</v>
      </c>
      <c r="P395" s="137">
        <v>58.025641025641029</v>
      </c>
      <c r="Q395" s="137">
        <v>99.205128205128204</v>
      </c>
      <c r="R395" s="129">
        <v>92.444444444444443</v>
      </c>
      <c r="S395" s="135">
        <v>53</v>
      </c>
      <c r="T395" s="159">
        <v>0</v>
      </c>
      <c r="U395" s="23">
        <f t="shared" si="57"/>
        <v>0.56443298969072164</v>
      </c>
      <c r="V395" s="23">
        <f t="shared" si="58"/>
        <v>0.12596726792310389</v>
      </c>
      <c r="W395" s="129">
        <v>28.991452991452995</v>
      </c>
      <c r="X395" s="23">
        <f t="shared" si="51"/>
        <v>3.0485229223399576E-2</v>
      </c>
      <c r="Y395" s="138">
        <v>0</v>
      </c>
      <c r="Z395" s="79">
        <f t="shared" si="52"/>
        <v>0</v>
      </c>
    </row>
    <row r="396" spans="1:26" x14ac:dyDescent="0.25">
      <c r="A396" s="9" t="str">
        <f>'10'!A396</f>
        <v>Souderton Area SD</v>
      </c>
      <c r="B396" s="10" t="str">
        <f>'10'!B396</f>
        <v>Montgomery</v>
      </c>
      <c r="C396" s="97">
        <f>'10'!C396</f>
        <v>1339</v>
      </c>
      <c r="D396" s="97">
        <f>'10'!D396</f>
        <v>1103</v>
      </c>
      <c r="E396" s="97">
        <f>'10'!E396</f>
        <v>2442</v>
      </c>
      <c r="F396" s="136">
        <v>11</v>
      </c>
      <c r="G396" s="136">
        <v>1</v>
      </c>
      <c r="H396" s="136">
        <v>0</v>
      </c>
      <c r="I396" s="136">
        <v>3</v>
      </c>
      <c r="J396" s="136">
        <v>7</v>
      </c>
      <c r="K396" s="64">
        <f t="shared" si="53"/>
        <v>15</v>
      </c>
      <c r="L396" s="78">
        <f t="shared" si="54"/>
        <v>3</v>
      </c>
      <c r="M396" s="78">
        <f t="shared" si="55"/>
        <v>22</v>
      </c>
      <c r="N396" s="79">
        <f t="shared" si="56"/>
        <v>0.68181818181818177</v>
      </c>
      <c r="O396" s="137">
        <v>195.23839907192576</v>
      </c>
      <c r="P396" s="137">
        <v>262.9385150812065</v>
      </c>
      <c r="Q396" s="137">
        <v>294.82308584686774</v>
      </c>
      <c r="R396" s="129">
        <v>141.77320185614849</v>
      </c>
      <c r="S396" s="135">
        <v>212</v>
      </c>
      <c r="T396" s="159">
        <v>159</v>
      </c>
      <c r="U396" s="23">
        <f t="shared" si="57"/>
        <v>0.76369168356997974</v>
      </c>
      <c r="V396" s="23">
        <f t="shared" si="58"/>
        <v>0.18762363396934162</v>
      </c>
      <c r="W396" s="129">
        <v>128.9953596287703</v>
      </c>
      <c r="X396" s="23">
        <f t="shared" si="51"/>
        <v>5.2823652591634032E-2</v>
      </c>
      <c r="Y396" s="138">
        <v>96.746519721577727</v>
      </c>
      <c r="Z396" s="79">
        <f t="shared" si="52"/>
        <v>3.9617739443725521E-2</v>
      </c>
    </row>
    <row r="397" spans="1:26" x14ac:dyDescent="0.25">
      <c r="A397" s="9" t="str">
        <f>'10'!A397</f>
        <v>South Allegheny SD</v>
      </c>
      <c r="B397" s="10" t="str">
        <f>'10'!B397</f>
        <v>Allegheny</v>
      </c>
      <c r="C397" s="97">
        <f>'10'!C397</f>
        <v>340</v>
      </c>
      <c r="D397" s="97">
        <f>'10'!D397</f>
        <v>353</v>
      </c>
      <c r="E397" s="97">
        <f>'10'!E397</f>
        <v>693</v>
      </c>
      <c r="F397" s="136">
        <v>0</v>
      </c>
      <c r="G397" s="136">
        <v>1</v>
      </c>
      <c r="H397" s="136">
        <v>0</v>
      </c>
      <c r="I397" s="136">
        <v>0</v>
      </c>
      <c r="J397" s="136">
        <v>3</v>
      </c>
      <c r="K397" s="64">
        <f t="shared" si="53"/>
        <v>1</v>
      </c>
      <c r="L397" s="78">
        <f t="shared" si="54"/>
        <v>0</v>
      </c>
      <c r="M397" s="78">
        <f t="shared" si="55"/>
        <v>4</v>
      </c>
      <c r="N397" s="79">
        <f t="shared" si="56"/>
        <v>0.25</v>
      </c>
      <c r="O397" s="137">
        <v>1.5069791487161812</v>
      </c>
      <c r="P397" s="137">
        <v>1.7611580217129073</v>
      </c>
      <c r="Q397" s="137">
        <v>1.7318628295709115</v>
      </c>
      <c r="R397" s="129">
        <v>45.100292951921418</v>
      </c>
      <c r="S397" s="135">
        <v>5</v>
      </c>
      <c r="T397" s="159">
        <v>0</v>
      </c>
      <c r="U397" s="23">
        <f t="shared" si="57"/>
        <v>6.7567567567567571E-2</v>
      </c>
      <c r="V397" s="23">
        <f t="shared" si="58"/>
        <v>4.7159266528558272E-3</v>
      </c>
      <c r="W397" s="129">
        <v>3.2681371704290885</v>
      </c>
      <c r="X397" s="23">
        <f t="shared" si="51"/>
        <v>4.7159266528558272E-3</v>
      </c>
      <c r="Y397" s="138">
        <v>0</v>
      </c>
      <c r="Z397" s="79">
        <f t="shared" si="52"/>
        <v>0</v>
      </c>
    </row>
    <row r="398" spans="1:26" x14ac:dyDescent="0.25">
      <c r="A398" s="9" t="str">
        <f>'10'!A398</f>
        <v>South Butler County SD</v>
      </c>
      <c r="B398" s="10" t="str">
        <f>'10'!B398</f>
        <v>Butler</v>
      </c>
      <c r="C398" s="97">
        <f>'10'!C398</f>
        <v>316</v>
      </c>
      <c r="D398" s="97">
        <f>'10'!D398</f>
        <v>236</v>
      </c>
      <c r="E398" s="97">
        <f>'10'!E398</f>
        <v>552</v>
      </c>
      <c r="F398" s="136">
        <v>1</v>
      </c>
      <c r="G398" s="136">
        <v>0</v>
      </c>
      <c r="H398" s="136">
        <v>3</v>
      </c>
      <c r="I398" s="136">
        <v>1</v>
      </c>
      <c r="J398" s="136">
        <v>5</v>
      </c>
      <c r="K398" s="64">
        <f t="shared" si="53"/>
        <v>5</v>
      </c>
      <c r="L398" s="78">
        <f t="shared" si="54"/>
        <v>4</v>
      </c>
      <c r="M398" s="78">
        <f t="shared" si="55"/>
        <v>10</v>
      </c>
      <c r="N398" s="79">
        <f t="shared" si="56"/>
        <v>0.5</v>
      </c>
      <c r="O398" s="137">
        <v>65.634674922600624</v>
      </c>
      <c r="P398" s="137">
        <v>97.631578947368411</v>
      </c>
      <c r="Q398" s="137">
        <v>101.73374613003095</v>
      </c>
      <c r="R398" s="129">
        <v>104.12074303405572</v>
      </c>
      <c r="S398" s="135">
        <v>212</v>
      </c>
      <c r="T398" s="159">
        <v>212</v>
      </c>
      <c r="U398" s="23">
        <f t="shared" si="57"/>
        <v>0.6105990783410139</v>
      </c>
      <c r="V398" s="23">
        <f t="shared" si="58"/>
        <v>0.29577219903979896</v>
      </c>
      <c r="W398" s="129">
        <v>130.61300309597524</v>
      </c>
      <c r="X398" s="23">
        <f t="shared" si="51"/>
        <v>0.2366177592318392</v>
      </c>
      <c r="Y398" s="138">
        <v>130.61300309597524</v>
      </c>
      <c r="Z398" s="79">
        <f t="shared" si="52"/>
        <v>0.2366177592318392</v>
      </c>
    </row>
    <row r="399" spans="1:26" x14ac:dyDescent="0.25">
      <c r="A399" s="9" t="str">
        <f>'10'!A399</f>
        <v>South Eastern SD</v>
      </c>
      <c r="B399" s="10" t="str">
        <f>'10'!B399</f>
        <v>York</v>
      </c>
      <c r="C399" s="97">
        <f>'10'!C399</f>
        <v>622</v>
      </c>
      <c r="D399" s="97">
        <f>'10'!D399</f>
        <v>461</v>
      </c>
      <c r="E399" s="97">
        <f>'10'!E399</f>
        <v>1083</v>
      </c>
      <c r="F399" s="136">
        <v>0</v>
      </c>
      <c r="G399" s="136">
        <v>0</v>
      </c>
      <c r="H399" s="136">
        <v>3</v>
      </c>
      <c r="I399" s="136">
        <v>0</v>
      </c>
      <c r="J399" s="136">
        <v>6</v>
      </c>
      <c r="K399" s="64">
        <f t="shared" si="53"/>
        <v>3</v>
      </c>
      <c r="L399" s="78">
        <f t="shared" si="54"/>
        <v>3</v>
      </c>
      <c r="M399" s="78">
        <f t="shared" si="55"/>
        <v>9</v>
      </c>
      <c r="N399" s="79">
        <f t="shared" si="56"/>
        <v>0.33333333333333331</v>
      </c>
      <c r="O399" s="137">
        <v>34.62184300341297</v>
      </c>
      <c r="P399" s="137">
        <v>56.979522184300343</v>
      </c>
      <c r="Q399" s="137">
        <v>67.398634812286687</v>
      </c>
      <c r="R399" s="129">
        <v>44.936518771331059</v>
      </c>
      <c r="S399" s="135">
        <v>159</v>
      </c>
      <c r="T399" s="159">
        <v>159</v>
      </c>
      <c r="U399" s="23">
        <f t="shared" si="57"/>
        <v>0.67088607594936711</v>
      </c>
      <c r="V399" s="23">
        <f t="shared" si="58"/>
        <v>8.4581131290594011E-2</v>
      </c>
      <c r="W399" s="129">
        <v>91.601365187713299</v>
      </c>
      <c r="X399" s="23">
        <f t="shared" si="51"/>
        <v>8.4581131290593997E-2</v>
      </c>
      <c r="Y399" s="138">
        <v>91.601365187713299</v>
      </c>
      <c r="Z399" s="79">
        <f t="shared" si="52"/>
        <v>8.4581131290593997E-2</v>
      </c>
    </row>
    <row r="400" spans="1:26" x14ac:dyDescent="0.25">
      <c r="A400" s="9" t="str">
        <f>'10'!A400</f>
        <v>South Fayette Township SD</v>
      </c>
      <c r="B400" s="10" t="str">
        <f>'10'!B400</f>
        <v>Allegheny</v>
      </c>
      <c r="C400" s="97">
        <f>'10'!C400</f>
        <v>338</v>
      </c>
      <c r="D400" s="97">
        <f>'10'!D400</f>
        <v>602</v>
      </c>
      <c r="E400" s="97">
        <f>'10'!E400</f>
        <v>940</v>
      </c>
      <c r="F400" s="136">
        <v>1</v>
      </c>
      <c r="G400" s="136">
        <v>2</v>
      </c>
      <c r="H400" s="136">
        <v>0</v>
      </c>
      <c r="I400" s="136">
        <v>0</v>
      </c>
      <c r="J400" s="136">
        <v>4</v>
      </c>
      <c r="K400" s="64">
        <f t="shared" si="53"/>
        <v>3</v>
      </c>
      <c r="L400" s="78">
        <f t="shared" si="54"/>
        <v>0</v>
      </c>
      <c r="M400" s="78">
        <f t="shared" si="55"/>
        <v>7</v>
      </c>
      <c r="N400" s="79">
        <f t="shared" si="56"/>
        <v>0.42857142857142855</v>
      </c>
      <c r="O400" s="137">
        <v>47.921936929174564</v>
      </c>
      <c r="P400" s="137">
        <v>56.004825090470447</v>
      </c>
      <c r="Q400" s="137">
        <v>55.073237980354989</v>
      </c>
      <c r="R400" s="129">
        <v>107.1948991900741</v>
      </c>
      <c r="S400" s="135">
        <v>106</v>
      </c>
      <c r="T400" s="159">
        <v>0</v>
      </c>
      <c r="U400" s="23">
        <f t="shared" si="57"/>
        <v>0.49226006191950467</v>
      </c>
      <c r="V400" s="23">
        <f t="shared" si="58"/>
        <v>0.11056038512728193</v>
      </c>
      <c r="W400" s="129">
        <v>69.284508013096669</v>
      </c>
      <c r="X400" s="23">
        <f t="shared" si="51"/>
        <v>7.370692341818795E-2</v>
      </c>
      <c r="Y400" s="138">
        <v>0</v>
      </c>
      <c r="Z400" s="79">
        <f t="shared" si="52"/>
        <v>0</v>
      </c>
    </row>
    <row r="401" spans="1:26" x14ac:dyDescent="0.25">
      <c r="A401" s="9" t="str">
        <f>'10'!A401</f>
        <v>South Middleton SD</v>
      </c>
      <c r="B401" s="10" t="str">
        <f>'10'!B401</f>
        <v>Cumberland</v>
      </c>
      <c r="C401" s="97">
        <f>'10'!C401</f>
        <v>487</v>
      </c>
      <c r="D401" s="97">
        <f>'10'!D401</f>
        <v>289</v>
      </c>
      <c r="E401" s="97">
        <f>'10'!E401</f>
        <v>776</v>
      </c>
      <c r="F401" s="136">
        <v>1</v>
      </c>
      <c r="G401" s="136">
        <v>2</v>
      </c>
      <c r="H401" s="136">
        <v>0</v>
      </c>
      <c r="I401" s="136">
        <v>2</v>
      </c>
      <c r="J401" s="136">
        <v>6</v>
      </c>
      <c r="K401" s="64">
        <f t="shared" si="53"/>
        <v>5</v>
      </c>
      <c r="L401" s="78">
        <f t="shared" si="54"/>
        <v>2</v>
      </c>
      <c r="M401" s="78">
        <f t="shared" si="55"/>
        <v>11</v>
      </c>
      <c r="N401" s="79">
        <f t="shared" si="56"/>
        <v>0.45454545454545453</v>
      </c>
      <c r="O401" s="137">
        <v>80.171385991058131</v>
      </c>
      <c r="P401" s="137">
        <v>106.63189269746647</v>
      </c>
      <c r="Q401" s="137">
        <v>78.196721311475414</v>
      </c>
      <c r="R401" s="129">
        <v>67.672131147540981</v>
      </c>
      <c r="S401" s="135">
        <v>212</v>
      </c>
      <c r="T401" s="159">
        <v>106</v>
      </c>
      <c r="U401" s="23">
        <f t="shared" si="57"/>
        <v>0.73407202216066481</v>
      </c>
      <c r="V401" s="23">
        <f t="shared" si="58"/>
        <v>0.24072587459861416</v>
      </c>
      <c r="W401" s="129">
        <v>149.44262295081967</v>
      </c>
      <c r="X401" s="23">
        <f t="shared" si="51"/>
        <v>0.19258069967889133</v>
      </c>
      <c r="Y401" s="138">
        <v>74.721311475409834</v>
      </c>
      <c r="Z401" s="79">
        <f t="shared" si="52"/>
        <v>9.6290349839445663E-2</v>
      </c>
    </row>
    <row r="402" spans="1:26" x14ac:dyDescent="0.25">
      <c r="A402" s="9" t="str">
        <f>'10'!A402</f>
        <v>South Park SD</v>
      </c>
      <c r="B402" s="10" t="str">
        <f>'10'!B402</f>
        <v>Allegheny</v>
      </c>
      <c r="C402" s="97">
        <f>'10'!C402</f>
        <v>368</v>
      </c>
      <c r="D402" s="97">
        <f>'10'!D402</f>
        <v>171</v>
      </c>
      <c r="E402" s="97">
        <f>'10'!E402</f>
        <v>539</v>
      </c>
      <c r="F402" s="136">
        <v>2</v>
      </c>
      <c r="G402" s="136">
        <v>0</v>
      </c>
      <c r="H402" s="136">
        <v>0</v>
      </c>
      <c r="I402" s="136">
        <v>1</v>
      </c>
      <c r="J402" s="136">
        <v>2</v>
      </c>
      <c r="K402" s="64">
        <f t="shared" si="53"/>
        <v>3</v>
      </c>
      <c r="L402" s="78">
        <f t="shared" si="54"/>
        <v>1</v>
      </c>
      <c r="M402" s="78">
        <f t="shared" si="55"/>
        <v>5</v>
      </c>
      <c r="N402" s="79">
        <f t="shared" si="56"/>
        <v>0.6</v>
      </c>
      <c r="O402" s="137">
        <v>47.921936929174564</v>
      </c>
      <c r="P402" s="137">
        <v>56.004825090470447</v>
      </c>
      <c r="Q402" s="137">
        <v>55.073237980354989</v>
      </c>
      <c r="R402" s="129">
        <v>37.910391176977427</v>
      </c>
      <c r="S402" s="135">
        <v>53</v>
      </c>
      <c r="T402" s="159">
        <v>53</v>
      </c>
      <c r="U402" s="23">
        <f t="shared" si="57"/>
        <v>0.73271889400921653</v>
      </c>
      <c r="V402" s="23">
        <f t="shared" si="58"/>
        <v>0.19281402972104825</v>
      </c>
      <c r="W402" s="129">
        <v>34.642254006548335</v>
      </c>
      <c r="X402" s="23">
        <f t="shared" si="51"/>
        <v>6.4271343240349416E-2</v>
      </c>
      <c r="Y402" s="138">
        <v>34.642254006548335</v>
      </c>
      <c r="Z402" s="79">
        <f t="shared" si="52"/>
        <v>6.4271343240349416E-2</v>
      </c>
    </row>
    <row r="403" spans="1:26" x14ac:dyDescent="0.25">
      <c r="A403" s="9" t="str">
        <f>'10'!A403</f>
        <v>South Side Area SD</v>
      </c>
      <c r="B403" s="10" t="str">
        <f>'10'!B403</f>
        <v>Beaver</v>
      </c>
      <c r="C403" s="97">
        <f>'10'!C403</f>
        <v>141</v>
      </c>
      <c r="D403" s="97">
        <f>'10'!D403</f>
        <v>123</v>
      </c>
      <c r="E403" s="97">
        <f>'10'!E403</f>
        <v>264</v>
      </c>
      <c r="F403" s="136">
        <v>0</v>
      </c>
      <c r="G403" s="136">
        <v>0</v>
      </c>
      <c r="H403" s="136">
        <v>0</v>
      </c>
      <c r="I403" s="136">
        <v>0</v>
      </c>
      <c r="J403" s="136">
        <v>0</v>
      </c>
      <c r="K403" s="64">
        <f t="shared" si="53"/>
        <v>0</v>
      </c>
      <c r="L403" s="78">
        <f t="shared" si="54"/>
        <v>0</v>
      </c>
      <c r="M403" s="78">
        <f t="shared" si="55"/>
        <v>0</v>
      </c>
      <c r="N403" s="79"/>
      <c r="O403" s="137">
        <v>0</v>
      </c>
      <c r="P403" s="137">
        <v>0</v>
      </c>
      <c r="Q403" s="137">
        <v>0</v>
      </c>
      <c r="R403" s="129">
        <v>0</v>
      </c>
      <c r="S403" s="135">
        <v>0</v>
      </c>
      <c r="T403" s="159">
        <v>0</v>
      </c>
      <c r="U403" s="23"/>
      <c r="V403" s="23">
        <f t="shared" si="58"/>
        <v>0</v>
      </c>
      <c r="W403" s="129">
        <v>0</v>
      </c>
      <c r="X403" s="23">
        <f t="shared" si="51"/>
        <v>0</v>
      </c>
      <c r="Y403" s="138">
        <v>0</v>
      </c>
      <c r="Z403" s="79">
        <f t="shared" si="52"/>
        <v>0</v>
      </c>
    </row>
    <row r="404" spans="1:26" x14ac:dyDescent="0.25">
      <c r="A404" s="9" t="str">
        <f>'10'!A404</f>
        <v>South Western SD</v>
      </c>
      <c r="B404" s="10" t="str">
        <f>'10'!B404</f>
        <v>York</v>
      </c>
      <c r="C404" s="97">
        <f>'10'!C404</f>
        <v>963</v>
      </c>
      <c r="D404" s="97">
        <f>'10'!D404</f>
        <v>655</v>
      </c>
      <c r="E404" s="97">
        <f>'10'!E404</f>
        <v>1618</v>
      </c>
      <c r="F404" s="136">
        <v>0</v>
      </c>
      <c r="G404" s="136">
        <v>4</v>
      </c>
      <c r="H404" s="136">
        <v>0</v>
      </c>
      <c r="I404" s="136">
        <v>0</v>
      </c>
      <c r="J404" s="136">
        <v>15</v>
      </c>
      <c r="K404" s="64">
        <f t="shared" si="53"/>
        <v>4</v>
      </c>
      <c r="L404" s="78">
        <f t="shared" si="54"/>
        <v>0</v>
      </c>
      <c r="M404" s="78">
        <f t="shared" si="55"/>
        <v>19</v>
      </c>
      <c r="N404" s="79">
        <f t="shared" si="56"/>
        <v>0.21052631578947367</v>
      </c>
      <c r="O404" s="137">
        <v>46.162457337883964</v>
      </c>
      <c r="P404" s="137">
        <v>75.972696245733786</v>
      </c>
      <c r="Q404" s="137">
        <v>89.86484641638225</v>
      </c>
      <c r="R404" s="129">
        <v>195.30102389078499</v>
      </c>
      <c r="S404" s="135">
        <v>212</v>
      </c>
      <c r="T404" s="159">
        <v>0</v>
      </c>
      <c r="U404" s="23">
        <f t="shared" si="57"/>
        <v>0.38475499092558985</v>
      </c>
      <c r="V404" s="23">
        <f t="shared" si="58"/>
        <v>7.5485261794572156E-2</v>
      </c>
      <c r="W404" s="129">
        <v>122.13515358361774</v>
      </c>
      <c r="X404" s="23">
        <f t="shared" si="51"/>
        <v>7.5485261794572142E-2</v>
      </c>
      <c r="Y404" s="138">
        <v>0</v>
      </c>
      <c r="Z404" s="79">
        <f t="shared" si="52"/>
        <v>0</v>
      </c>
    </row>
    <row r="405" spans="1:26" x14ac:dyDescent="0.25">
      <c r="A405" s="9" t="str">
        <f>'10'!A405</f>
        <v>South Williamsport Area SD</v>
      </c>
      <c r="B405" s="10" t="str">
        <f>'10'!B405</f>
        <v>Lycoming</v>
      </c>
      <c r="C405" s="97">
        <f>'10'!C405</f>
        <v>288</v>
      </c>
      <c r="D405" s="97">
        <f>'10'!D405</f>
        <v>194</v>
      </c>
      <c r="E405" s="97">
        <f>'10'!E405</f>
        <v>482</v>
      </c>
      <c r="F405" s="136">
        <v>1</v>
      </c>
      <c r="G405" s="136">
        <v>1</v>
      </c>
      <c r="H405" s="136">
        <v>2</v>
      </c>
      <c r="I405" s="136">
        <v>0</v>
      </c>
      <c r="J405" s="136">
        <v>2</v>
      </c>
      <c r="K405" s="64">
        <f t="shared" si="53"/>
        <v>4</v>
      </c>
      <c r="L405" s="78">
        <f t="shared" si="54"/>
        <v>2</v>
      </c>
      <c r="M405" s="78">
        <f t="shared" si="55"/>
        <v>6</v>
      </c>
      <c r="N405" s="79">
        <f t="shared" si="56"/>
        <v>0.66666666666666663</v>
      </c>
      <c r="O405" s="137">
        <v>51.989174560216512</v>
      </c>
      <c r="P405" s="137">
        <v>57.970230040595396</v>
      </c>
      <c r="Q405" s="137">
        <v>60.040595399188092</v>
      </c>
      <c r="R405" s="129">
        <v>41.39648173207037</v>
      </c>
      <c r="S405" s="135">
        <v>159</v>
      </c>
      <c r="T405" s="159">
        <v>106</v>
      </c>
      <c r="U405" s="23">
        <f t="shared" si="57"/>
        <v>0.72649572649572647</v>
      </c>
      <c r="V405" s="23">
        <f t="shared" si="58"/>
        <v>0.22813154481496248</v>
      </c>
      <c r="W405" s="129">
        <v>102.84438430311232</v>
      </c>
      <c r="X405" s="23">
        <f t="shared" si="51"/>
        <v>0.21337009191517078</v>
      </c>
      <c r="Y405" s="138">
        <v>68.562922868741552</v>
      </c>
      <c r="Z405" s="79">
        <f t="shared" si="52"/>
        <v>0.1422467279434472</v>
      </c>
    </row>
    <row r="406" spans="1:26" x14ac:dyDescent="0.25">
      <c r="A406" s="9" t="str">
        <f>'10'!A406</f>
        <v>Southeast Delco SD</v>
      </c>
      <c r="B406" s="10" t="str">
        <f>'10'!B406</f>
        <v>Delaware</v>
      </c>
      <c r="C406" s="97">
        <f>'10'!C406</f>
        <v>1396</v>
      </c>
      <c r="D406" s="97">
        <f>'10'!D406</f>
        <v>988</v>
      </c>
      <c r="E406" s="97">
        <f>'10'!E406</f>
        <v>2384</v>
      </c>
      <c r="F406" s="136">
        <v>9</v>
      </c>
      <c r="G406" s="136">
        <v>1</v>
      </c>
      <c r="H406" s="136">
        <v>3</v>
      </c>
      <c r="I406" s="136">
        <v>7</v>
      </c>
      <c r="J406" s="136">
        <v>10</v>
      </c>
      <c r="K406" s="64">
        <f t="shared" si="53"/>
        <v>20</v>
      </c>
      <c r="L406" s="78">
        <f t="shared" si="54"/>
        <v>10</v>
      </c>
      <c r="M406" s="78">
        <f t="shared" si="55"/>
        <v>30</v>
      </c>
      <c r="N406" s="79">
        <f t="shared" si="56"/>
        <v>0.66666666666666663</v>
      </c>
      <c r="O406" s="137">
        <v>257.16408977556108</v>
      </c>
      <c r="P406" s="137">
        <v>369.21596009975065</v>
      </c>
      <c r="Q406" s="137">
        <v>385.61995012468827</v>
      </c>
      <c r="R406" s="129">
        <v>209.20598503740649</v>
      </c>
      <c r="S406" s="135">
        <v>535</v>
      </c>
      <c r="T406" s="159">
        <v>530</v>
      </c>
      <c r="U406" s="23">
        <f t="shared" si="57"/>
        <v>0.74962962962962965</v>
      </c>
      <c r="V406" s="23">
        <f t="shared" si="58"/>
        <v>0.26274330951145625</v>
      </c>
      <c r="W406" s="129">
        <v>331.13965087281798</v>
      </c>
      <c r="X406" s="23">
        <f t="shared" si="51"/>
        <v>0.13890086026544379</v>
      </c>
      <c r="Y406" s="138">
        <v>328.04488778054866</v>
      </c>
      <c r="Z406" s="79">
        <f t="shared" si="52"/>
        <v>0.13760272138445834</v>
      </c>
    </row>
    <row r="407" spans="1:26" x14ac:dyDescent="0.25">
      <c r="A407" s="9" t="str">
        <f>'10'!A407</f>
        <v>Southeastern Greene SD</v>
      </c>
      <c r="B407" s="10" t="str">
        <f>'10'!B407</f>
        <v>Greene</v>
      </c>
      <c r="C407" s="97">
        <f>'10'!C407</f>
        <v>109</v>
      </c>
      <c r="D407" s="97">
        <f>'10'!D407</f>
        <v>98</v>
      </c>
      <c r="E407" s="97">
        <f>'10'!E407</f>
        <v>207</v>
      </c>
      <c r="F407" s="136">
        <v>0</v>
      </c>
      <c r="G407" s="136">
        <v>1</v>
      </c>
      <c r="H407" s="136">
        <v>0</v>
      </c>
      <c r="I407" s="136">
        <v>0</v>
      </c>
      <c r="J407" s="136">
        <v>2</v>
      </c>
      <c r="K407" s="64">
        <f t="shared" si="53"/>
        <v>1</v>
      </c>
      <c r="L407" s="78">
        <f t="shared" si="54"/>
        <v>0</v>
      </c>
      <c r="M407" s="78">
        <f t="shared" si="55"/>
        <v>3</v>
      </c>
      <c r="N407" s="79">
        <f t="shared" si="56"/>
        <v>0.33333333333333331</v>
      </c>
      <c r="O407" s="137">
        <v>1.7910447761194028</v>
      </c>
      <c r="P407" s="137">
        <v>1.6417910447761195</v>
      </c>
      <c r="Q407" s="137">
        <v>1.5671641791044777</v>
      </c>
      <c r="R407" s="129">
        <v>6.8656716417910442</v>
      </c>
      <c r="S407" s="135">
        <v>5</v>
      </c>
      <c r="T407" s="159">
        <v>0</v>
      </c>
      <c r="U407" s="23">
        <f t="shared" si="57"/>
        <v>0.33333333333333337</v>
      </c>
      <c r="V407" s="23">
        <f t="shared" si="58"/>
        <v>1.6583747927031506E-2</v>
      </c>
      <c r="W407" s="129">
        <v>3.4328358208955221</v>
      </c>
      <c r="X407" s="23">
        <f t="shared" si="51"/>
        <v>1.6583747927031506E-2</v>
      </c>
      <c r="Y407" s="138">
        <v>0</v>
      </c>
      <c r="Z407" s="79">
        <f t="shared" si="52"/>
        <v>0</v>
      </c>
    </row>
    <row r="408" spans="1:26" x14ac:dyDescent="0.25">
      <c r="A408" s="9" t="str">
        <f>'10'!A408</f>
        <v>Southern Columbia Area SD</v>
      </c>
      <c r="B408" s="10" t="str">
        <f>'10'!B408</f>
        <v>Columbia</v>
      </c>
      <c r="C408" s="97">
        <f>'10'!C408</f>
        <v>252</v>
      </c>
      <c r="D408" s="97">
        <f>'10'!D408</f>
        <v>157</v>
      </c>
      <c r="E408" s="97">
        <f>'10'!E408</f>
        <v>409</v>
      </c>
      <c r="F408" s="136">
        <v>1</v>
      </c>
      <c r="G408" s="136">
        <v>0</v>
      </c>
      <c r="H408" s="136">
        <v>0</v>
      </c>
      <c r="I408" s="136">
        <v>0</v>
      </c>
      <c r="J408" s="136">
        <v>5</v>
      </c>
      <c r="K408" s="64">
        <f t="shared" si="53"/>
        <v>1</v>
      </c>
      <c r="L408" s="78">
        <f t="shared" si="54"/>
        <v>0</v>
      </c>
      <c r="M408" s="78">
        <f t="shared" si="55"/>
        <v>6</v>
      </c>
      <c r="N408" s="79">
        <f t="shared" si="56"/>
        <v>0.16666666666666666</v>
      </c>
      <c r="O408" s="137">
        <v>1.171875</v>
      </c>
      <c r="P408" s="137">
        <v>1.30859375</v>
      </c>
      <c r="Q408" s="137">
        <v>2.51953125</v>
      </c>
      <c r="R408" s="129">
        <v>63.00390625</v>
      </c>
      <c r="S408" s="135">
        <v>0</v>
      </c>
      <c r="T408" s="159">
        <v>0</v>
      </c>
      <c r="U408" s="23">
        <f t="shared" si="57"/>
        <v>3.787878787878788E-2</v>
      </c>
      <c r="V408" s="23">
        <f t="shared" si="58"/>
        <v>6.0647157701711491E-3</v>
      </c>
      <c r="W408" s="129">
        <v>0</v>
      </c>
      <c r="X408" s="23">
        <f t="shared" si="51"/>
        <v>0</v>
      </c>
      <c r="Y408" s="138">
        <v>0</v>
      </c>
      <c r="Z408" s="79">
        <f t="shared" si="52"/>
        <v>0</v>
      </c>
    </row>
    <row r="409" spans="1:26" x14ac:dyDescent="0.25">
      <c r="A409" s="9" t="str">
        <f>'10'!A409</f>
        <v>Southern Fulton SD</v>
      </c>
      <c r="B409" s="10" t="str">
        <f>'10'!B409</f>
        <v>Fulton</v>
      </c>
      <c r="C409" s="97">
        <f>'10'!C409</f>
        <v>133</v>
      </c>
      <c r="D409" s="97">
        <f>'10'!D409</f>
        <v>76</v>
      </c>
      <c r="E409" s="97">
        <f>'10'!E409</f>
        <v>209</v>
      </c>
      <c r="F409" s="136">
        <v>1</v>
      </c>
      <c r="G409" s="136">
        <v>0</v>
      </c>
      <c r="H409" s="136">
        <v>0</v>
      </c>
      <c r="I409" s="136">
        <v>0</v>
      </c>
      <c r="J409" s="136">
        <v>0</v>
      </c>
      <c r="K409" s="64">
        <f t="shared" si="53"/>
        <v>1</v>
      </c>
      <c r="L409" s="78">
        <f t="shared" si="54"/>
        <v>0</v>
      </c>
      <c r="M409" s="78">
        <f t="shared" si="55"/>
        <v>1</v>
      </c>
      <c r="N409" s="79">
        <f t="shared" si="56"/>
        <v>1</v>
      </c>
      <c r="O409" s="137">
        <v>1.1111111111111112</v>
      </c>
      <c r="P409" s="137">
        <v>1.3888888888888888</v>
      </c>
      <c r="Q409" s="137">
        <v>2.5</v>
      </c>
      <c r="R409" s="129">
        <v>0</v>
      </c>
      <c r="S409" s="135">
        <v>0</v>
      </c>
      <c r="T409" s="159">
        <v>0</v>
      </c>
      <c r="U409" s="23">
        <f t="shared" si="57"/>
        <v>1</v>
      </c>
      <c r="V409" s="23">
        <f t="shared" si="58"/>
        <v>1.1961722488038277E-2</v>
      </c>
      <c r="W409" s="129">
        <v>0</v>
      </c>
      <c r="X409" s="23">
        <f t="shared" si="51"/>
        <v>0</v>
      </c>
      <c r="Y409" s="138">
        <v>0</v>
      </c>
      <c r="Z409" s="79">
        <f t="shared" si="52"/>
        <v>0</v>
      </c>
    </row>
    <row r="410" spans="1:26" x14ac:dyDescent="0.25">
      <c r="A410" s="9" t="str">
        <f>'10'!A410</f>
        <v>Southern Huntingdon County SD</v>
      </c>
      <c r="B410" s="10" t="str">
        <f>'10'!B410</f>
        <v>Huntingdon</v>
      </c>
      <c r="C410" s="97">
        <f>'10'!C410</f>
        <v>235</v>
      </c>
      <c r="D410" s="97">
        <f>'10'!D410</f>
        <v>170</v>
      </c>
      <c r="E410" s="97">
        <f>'10'!E410</f>
        <v>405</v>
      </c>
      <c r="F410" s="136">
        <v>0</v>
      </c>
      <c r="G410" s="136">
        <v>1</v>
      </c>
      <c r="H410" s="136">
        <v>0</v>
      </c>
      <c r="I410" s="136">
        <v>0</v>
      </c>
      <c r="J410" s="136">
        <v>2</v>
      </c>
      <c r="K410" s="64">
        <f t="shared" si="53"/>
        <v>1</v>
      </c>
      <c r="L410" s="78">
        <f t="shared" si="54"/>
        <v>0</v>
      </c>
      <c r="M410" s="78">
        <f t="shared" si="55"/>
        <v>3</v>
      </c>
      <c r="N410" s="79">
        <f t="shared" si="56"/>
        <v>0.33333333333333331</v>
      </c>
      <c r="O410" s="137">
        <v>10.381443298969073</v>
      </c>
      <c r="P410" s="137">
        <v>21.309278350515466</v>
      </c>
      <c r="Q410" s="137">
        <v>21.309278350515466</v>
      </c>
      <c r="R410" s="129">
        <v>9.5670103092783503</v>
      </c>
      <c r="S410" s="135">
        <v>53</v>
      </c>
      <c r="T410" s="159">
        <v>0</v>
      </c>
      <c r="U410" s="23">
        <f t="shared" si="57"/>
        <v>0.76811594202898548</v>
      </c>
      <c r="V410" s="23">
        <f t="shared" si="58"/>
        <v>7.8248695430826021E-2</v>
      </c>
      <c r="W410" s="129">
        <v>31.690721649484534</v>
      </c>
      <c r="X410" s="23">
        <f t="shared" si="51"/>
        <v>7.8248695430826007E-2</v>
      </c>
      <c r="Y410" s="138">
        <v>0</v>
      </c>
      <c r="Z410" s="79">
        <f t="shared" si="52"/>
        <v>0</v>
      </c>
    </row>
    <row r="411" spans="1:26" x14ac:dyDescent="0.25">
      <c r="A411" s="9" t="str">
        <f>'10'!A411</f>
        <v>Southern Lehigh SD</v>
      </c>
      <c r="B411" s="10" t="str">
        <f>'10'!B411</f>
        <v>Lehigh</v>
      </c>
      <c r="C411" s="97">
        <f>'10'!C411</f>
        <v>444</v>
      </c>
      <c r="D411" s="97">
        <f>'10'!D411</f>
        <v>603</v>
      </c>
      <c r="E411" s="97">
        <f>'10'!E411</f>
        <v>1047</v>
      </c>
      <c r="F411" s="136">
        <v>0</v>
      </c>
      <c r="G411" s="136">
        <v>0</v>
      </c>
      <c r="H411" s="136">
        <v>0</v>
      </c>
      <c r="I411" s="136">
        <v>2</v>
      </c>
      <c r="J411" s="136">
        <v>7</v>
      </c>
      <c r="K411" s="64">
        <f t="shared" si="53"/>
        <v>2</v>
      </c>
      <c r="L411" s="78">
        <f t="shared" si="54"/>
        <v>2</v>
      </c>
      <c r="M411" s="78">
        <f t="shared" si="55"/>
        <v>9</v>
      </c>
      <c r="N411" s="79">
        <f t="shared" si="56"/>
        <v>0.22222222222222221</v>
      </c>
      <c r="O411" s="137">
        <v>25.873118279569891</v>
      </c>
      <c r="P411" s="137">
        <v>32.787813620071681</v>
      </c>
      <c r="Q411" s="137">
        <v>47.339068100358425</v>
      </c>
      <c r="R411" s="129">
        <v>79.136917562724022</v>
      </c>
      <c r="S411" s="135">
        <v>106</v>
      </c>
      <c r="T411" s="159">
        <v>106</v>
      </c>
      <c r="U411" s="23">
        <f t="shared" si="57"/>
        <v>0.42570281124497983</v>
      </c>
      <c r="V411" s="23">
        <f t="shared" si="58"/>
        <v>5.6027633141969027E-2</v>
      </c>
      <c r="W411" s="129">
        <v>58.660931899641575</v>
      </c>
      <c r="X411" s="23">
        <f t="shared" si="51"/>
        <v>5.6027633141969034E-2</v>
      </c>
      <c r="Y411" s="138">
        <v>58.660931899641575</v>
      </c>
      <c r="Z411" s="79">
        <f t="shared" si="52"/>
        <v>5.6027633141969034E-2</v>
      </c>
    </row>
    <row r="412" spans="1:26" x14ac:dyDescent="0.25">
      <c r="A412" s="9" t="str">
        <f>'10'!A412</f>
        <v>Southern Tioga SD</v>
      </c>
      <c r="B412" s="10" t="str">
        <f>'10'!B412</f>
        <v>Tioga</v>
      </c>
      <c r="C412" s="97">
        <f>'10'!C412</f>
        <v>508</v>
      </c>
      <c r="D412" s="97">
        <f>'10'!D412</f>
        <v>305</v>
      </c>
      <c r="E412" s="97">
        <f>'10'!E412</f>
        <v>813</v>
      </c>
      <c r="F412" s="136">
        <v>3</v>
      </c>
      <c r="G412" s="136">
        <v>4</v>
      </c>
      <c r="H412" s="136">
        <v>0</v>
      </c>
      <c r="I412" s="136">
        <v>6</v>
      </c>
      <c r="J412" s="136">
        <v>2</v>
      </c>
      <c r="K412" s="64">
        <f t="shared" si="53"/>
        <v>13</v>
      </c>
      <c r="L412" s="78">
        <f t="shared" si="54"/>
        <v>6</v>
      </c>
      <c r="M412" s="78">
        <f t="shared" si="55"/>
        <v>15</v>
      </c>
      <c r="N412" s="79">
        <f t="shared" si="56"/>
        <v>0.8666666666666667</v>
      </c>
      <c r="O412" s="137">
        <v>107.81456953642385</v>
      </c>
      <c r="P412" s="137">
        <v>180.58940397350992</v>
      </c>
      <c r="Q412" s="137">
        <v>118.59602649006622</v>
      </c>
      <c r="R412" s="129">
        <v>7.0860927152317883</v>
      </c>
      <c r="S412" s="135">
        <v>386</v>
      </c>
      <c r="T412" s="159">
        <v>270</v>
      </c>
      <c r="U412" s="23">
        <f t="shared" si="57"/>
        <v>0.9760191846522781</v>
      </c>
      <c r="V412" s="23">
        <f t="shared" si="58"/>
        <v>0.3547404348215667</v>
      </c>
      <c r="W412" s="129">
        <v>273.52317880794703</v>
      </c>
      <c r="X412" s="23">
        <f t="shared" si="51"/>
        <v>0.3364368743025179</v>
      </c>
      <c r="Y412" s="138">
        <v>191.3245033112583</v>
      </c>
      <c r="Z412" s="79">
        <f t="shared" si="52"/>
        <v>0.2353314923877716</v>
      </c>
    </row>
    <row r="413" spans="1:26" x14ac:dyDescent="0.25">
      <c r="A413" s="9" t="str">
        <f>'10'!A413</f>
        <v>Southern York County SD</v>
      </c>
      <c r="B413" s="10" t="str">
        <f>'10'!B413</f>
        <v>York</v>
      </c>
      <c r="C413" s="97">
        <f>'10'!C413</f>
        <v>642</v>
      </c>
      <c r="D413" s="97">
        <f>'10'!D413</f>
        <v>446</v>
      </c>
      <c r="E413" s="97">
        <f>'10'!E413</f>
        <v>1088</v>
      </c>
      <c r="F413" s="136">
        <v>0</v>
      </c>
      <c r="G413" s="136">
        <v>3</v>
      </c>
      <c r="H413" s="136">
        <v>3</v>
      </c>
      <c r="I413" s="136">
        <v>1</v>
      </c>
      <c r="J413" s="136">
        <v>5</v>
      </c>
      <c r="K413" s="64">
        <f t="shared" si="53"/>
        <v>7</v>
      </c>
      <c r="L413" s="78">
        <f t="shared" si="54"/>
        <v>4</v>
      </c>
      <c r="M413" s="78">
        <f t="shared" si="55"/>
        <v>12</v>
      </c>
      <c r="N413" s="79">
        <f t="shared" si="56"/>
        <v>0.58333333333333337</v>
      </c>
      <c r="O413" s="137">
        <v>80.784300341296927</v>
      </c>
      <c r="P413" s="137">
        <v>132.95221843003412</v>
      </c>
      <c r="Q413" s="137">
        <v>157.26348122866895</v>
      </c>
      <c r="R413" s="129">
        <v>97.362457337883967</v>
      </c>
      <c r="S413" s="135">
        <v>371</v>
      </c>
      <c r="T413" s="159">
        <v>212</v>
      </c>
      <c r="U413" s="23">
        <f t="shared" si="57"/>
        <v>0.687037037037037</v>
      </c>
      <c r="V413" s="23">
        <f t="shared" si="58"/>
        <v>0.19644900622364986</v>
      </c>
      <c r="W413" s="129">
        <v>213.73651877133105</v>
      </c>
      <c r="X413" s="23">
        <f t="shared" si="51"/>
        <v>0.19644900622364986</v>
      </c>
      <c r="Y413" s="138">
        <v>122.13515358361774</v>
      </c>
      <c r="Z413" s="79">
        <f t="shared" si="52"/>
        <v>0.11225657498494278</v>
      </c>
    </row>
    <row r="414" spans="1:26" x14ac:dyDescent="0.25">
      <c r="A414" s="9" t="str">
        <f>'10'!A414</f>
        <v>Southmoreland SD</v>
      </c>
      <c r="B414" s="10" t="str">
        <f>'10'!B414</f>
        <v>Westmoreland</v>
      </c>
      <c r="C414" s="97">
        <f>'10'!C414</f>
        <v>349</v>
      </c>
      <c r="D414" s="97">
        <f>'10'!D414</f>
        <v>241</v>
      </c>
      <c r="E414" s="97">
        <f>'10'!E414</f>
        <v>590</v>
      </c>
      <c r="F414" s="136">
        <v>1</v>
      </c>
      <c r="G414" s="136">
        <v>0</v>
      </c>
      <c r="H414" s="136">
        <v>0</v>
      </c>
      <c r="I414" s="136">
        <v>1</v>
      </c>
      <c r="J414" s="136">
        <v>2</v>
      </c>
      <c r="K414" s="64">
        <f t="shared" si="53"/>
        <v>2</v>
      </c>
      <c r="L414" s="78">
        <f t="shared" si="54"/>
        <v>1</v>
      </c>
      <c r="M414" s="78">
        <f t="shared" si="55"/>
        <v>4</v>
      </c>
      <c r="N414" s="79">
        <f t="shared" si="56"/>
        <v>0.5</v>
      </c>
      <c r="O414" s="137">
        <v>30.482162162162162</v>
      </c>
      <c r="P414" s="137">
        <v>36.670270270270272</v>
      </c>
      <c r="Q414" s="137">
        <v>38.847567567567566</v>
      </c>
      <c r="R414" s="129">
        <v>36.743783783783783</v>
      </c>
      <c r="S414" s="135">
        <v>53</v>
      </c>
      <c r="T414" s="159">
        <v>53</v>
      </c>
      <c r="U414" s="23">
        <f t="shared" si="57"/>
        <v>0.64634146341463417</v>
      </c>
      <c r="V414" s="23">
        <f t="shared" si="58"/>
        <v>0.11381768208886853</v>
      </c>
      <c r="W414" s="129">
        <v>33.576216216216217</v>
      </c>
      <c r="X414" s="23">
        <f t="shared" si="51"/>
        <v>5.6908841044434264E-2</v>
      </c>
      <c r="Y414" s="138">
        <v>33.576216216216217</v>
      </c>
      <c r="Z414" s="79">
        <f t="shared" si="52"/>
        <v>5.6908841044434264E-2</v>
      </c>
    </row>
    <row r="415" spans="1:26" x14ac:dyDescent="0.25">
      <c r="A415" s="9" t="str">
        <f>'10'!A415</f>
        <v>Spring Cove SD</v>
      </c>
      <c r="B415" s="10" t="str">
        <f>'10'!B415</f>
        <v>Blair</v>
      </c>
      <c r="C415" s="97">
        <f>'10'!C415</f>
        <v>500</v>
      </c>
      <c r="D415" s="97">
        <f>'10'!D415</f>
        <v>430</v>
      </c>
      <c r="E415" s="97">
        <f>'10'!E415</f>
        <v>930</v>
      </c>
      <c r="F415" s="136">
        <v>3</v>
      </c>
      <c r="G415" s="136">
        <v>1</v>
      </c>
      <c r="H415" s="136">
        <v>1</v>
      </c>
      <c r="I415" s="136">
        <v>0</v>
      </c>
      <c r="J415" s="136">
        <v>2</v>
      </c>
      <c r="K415" s="64">
        <f t="shared" si="53"/>
        <v>5</v>
      </c>
      <c r="L415" s="78">
        <f t="shared" si="54"/>
        <v>1</v>
      </c>
      <c r="M415" s="78">
        <f t="shared" si="55"/>
        <v>7</v>
      </c>
      <c r="N415" s="79">
        <f t="shared" si="56"/>
        <v>0.7142857142857143</v>
      </c>
      <c r="O415" s="137">
        <v>44.035778175313062</v>
      </c>
      <c r="P415" s="137">
        <v>57.311270125223615</v>
      </c>
      <c r="Q415" s="137">
        <v>79.65295169946333</v>
      </c>
      <c r="R415" s="129">
        <v>8.9588550983899822</v>
      </c>
      <c r="S415" s="135">
        <v>64</v>
      </c>
      <c r="T415" s="159">
        <v>53</v>
      </c>
      <c r="U415" s="23">
        <f t="shared" si="57"/>
        <v>0.91878172588832485</v>
      </c>
      <c r="V415" s="23">
        <f t="shared" si="58"/>
        <v>0.10897532075326524</v>
      </c>
      <c r="W415" s="129">
        <v>35.835420393559929</v>
      </c>
      <c r="X415" s="23">
        <f t="shared" si="51"/>
        <v>3.8532710100602073E-2</v>
      </c>
      <c r="Y415" s="138">
        <v>29.676207513416816</v>
      </c>
      <c r="Z415" s="79">
        <f t="shared" si="52"/>
        <v>3.1909900552061096E-2</v>
      </c>
    </row>
    <row r="416" spans="1:26" x14ac:dyDescent="0.25">
      <c r="A416" s="9" t="str">
        <f>'10'!A416</f>
        <v>Spring Grove Area SD</v>
      </c>
      <c r="B416" s="10" t="str">
        <f>'10'!B416</f>
        <v>York</v>
      </c>
      <c r="C416" s="97">
        <f>'10'!C416</f>
        <v>796</v>
      </c>
      <c r="D416" s="97">
        <f>'10'!D416</f>
        <v>467</v>
      </c>
      <c r="E416" s="97">
        <f>'10'!E416</f>
        <v>1263</v>
      </c>
      <c r="F416" s="136">
        <v>1</v>
      </c>
      <c r="G416" s="136">
        <v>5</v>
      </c>
      <c r="H416" s="136">
        <v>0</v>
      </c>
      <c r="I416" s="136">
        <v>0</v>
      </c>
      <c r="J416" s="136">
        <v>8</v>
      </c>
      <c r="K416" s="64">
        <f t="shared" si="53"/>
        <v>6</v>
      </c>
      <c r="L416" s="78">
        <f t="shared" si="54"/>
        <v>0</v>
      </c>
      <c r="M416" s="78">
        <f t="shared" si="55"/>
        <v>14</v>
      </c>
      <c r="N416" s="79">
        <f t="shared" si="56"/>
        <v>0.42857142857142855</v>
      </c>
      <c r="O416" s="137">
        <v>69.243686006825939</v>
      </c>
      <c r="P416" s="137">
        <v>113.95904436860069</v>
      </c>
      <c r="Q416" s="137">
        <v>134.79726962457337</v>
      </c>
      <c r="R416" s="129">
        <v>54.154266211604096</v>
      </c>
      <c r="S416" s="135">
        <v>265</v>
      </c>
      <c r="T416" s="159">
        <v>0</v>
      </c>
      <c r="U416" s="23">
        <f t="shared" si="57"/>
        <v>0.77184466019417475</v>
      </c>
      <c r="V416" s="23">
        <f t="shared" si="58"/>
        <v>0.14505362658386906</v>
      </c>
      <c r="W416" s="129">
        <v>152.66894197952217</v>
      </c>
      <c r="X416" s="23">
        <f t="shared" si="51"/>
        <v>0.12087802215322421</v>
      </c>
      <c r="Y416" s="138">
        <v>0</v>
      </c>
      <c r="Z416" s="79">
        <f t="shared" si="52"/>
        <v>0</v>
      </c>
    </row>
    <row r="417" spans="1:26" x14ac:dyDescent="0.25">
      <c r="A417" s="9" t="str">
        <f>'10'!A417</f>
        <v>Springfield SD</v>
      </c>
      <c r="B417" s="10" t="str">
        <f>'10'!B417</f>
        <v>Delaware</v>
      </c>
      <c r="C417" s="97">
        <f>'10'!C417</f>
        <v>946</v>
      </c>
      <c r="D417" s="97">
        <f>'10'!D417</f>
        <v>502</v>
      </c>
      <c r="E417" s="97">
        <f>'10'!E417</f>
        <v>1448</v>
      </c>
      <c r="F417" s="136">
        <v>3</v>
      </c>
      <c r="G417" s="136">
        <v>0</v>
      </c>
      <c r="H417" s="136">
        <v>2</v>
      </c>
      <c r="I417" s="136">
        <v>1</v>
      </c>
      <c r="J417" s="136">
        <v>12</v>
      </c>
      <c r="K417" s="64">
        <f t="shared" si="53"/>
        <v>6</v>
      </c>
      <c r="L417" s="78">
        <f t="shared" si="54"/>
        <v>3</v>
      </c>
      <c r="M417" s="78">
        <f t="shared" si="55"/>
        <v>18</v>
      </c>
      <c r="N417" s="79">
        <f t="shared" si="56"/>
        <v>0.33333333333333331</v>
      </c>
      <c r="O417" s="137">
        <v>80.808478802992525</v>
      </c>
      <c r="P417" s="137">
        <v>116.01845386533665</v>
      </c>
      <c r="Q417" s="137">
        <v>121.17306733167082</v>
      </c>
      <c r="R417" s="129">
        <v>219.10922693266832</v>
      </c>
      <c r="S417" s="135">
        <v>159</v>
      </c>
      <c r="T417" s="159">
        <v>159</v>
      </c>
      <c r="U417" s="23">
        <f t="shared" si="57"/>
        <v>0.4732142857142857</v>
      </c>
      <c r="V417" s="23">
        <f t="shared" si="58"/>
        <v>0.13593020211901186</v>
      </c>
      <c r="W417" s="129">
        <v>98.413466334164596</v>
      </c>
      <c r="X417" s="23">
        <f t="shared" si="51"/>
        <v>6.7965101059505942E-2</v>
      </c>
      <c r="Y417" s="138">
        <v>98.413466334164596</v>
      </c>
      <c r="Z417" s="79">
        <f t="shared" si="52"/>
        <v>6.7965101059505942E-2</v>
      </c>
    </row>
    <row r="418" spans="1:26" x14ac:dyDescent="0.25">
      <c r="A418" s="9" t="str">
        <f>'10'!A418</f>
        <v>Springfield Township SD</v>
      </c>
      <c r="B418" s="10" t="str">
        <f>'10'!B418</f>
        <v>Montgomery</v>
      </c>
      <c r="C418" s="97">
        <f>'10'!C418</f>
        <v>696</v>
      </c>
      <c r="D418" s="97">
        <f>'10'!D418</f>
        <v>505</v>
      </c>
      <c r="E418" s="97">
        <f>'10'!E418</f>
        <v>1201</v>
      </c>
      <c r="F418" s="136">
        <v>1</v>
      </c>
      <c r="G418" s="136">
        <v>0</v>
      </c>
      <c r="H418" s="136">
        <v>1</v>
      </c>
      <c r="I418" s="136">
        <v>0</v>
      </c>
      <c r="J418" s="136">
        <v>5</v>
      </c>
      <c r="K418" s="64">
        <f t="shared" si="53"/>
        <v>2</v>
      </c>
      <c r="L418" s="78">
        <f t="shared" si="54"/>
        <v>1</v>
      </c>
      <c r="M418" s="78">
        <f t="shared" si="55"/>
        <v>7</v>
      </c>
      <c r="N418" s="79">
        <f t="shared" si="56"/>
        <v>0.2857142857142857</v>
      </c>
      <c r="O418" s="137">
        <v>27.483758700696054</v>
      </c>
      <c r="P418" s="137">
        <v>37.013921113689094</v>
      </c>
      <c r="Q418" s="137">
        <v>41.502320185614849</v>
      </c>
      <c r="R418" s="129">
        <v>161.24419953596288</v>
      </c>
      <c r="S418" s="135">
        <v>53</v>
      </c>
      <c r="T418" s="159">
        <v>53</v>
      </c>
      <c r="U418" s="23">
        <f t="shared" si="57"/>
        <v>0.2857142857142857</v>
      </c>
      <c r="V418" s="23">
        <f t="shared" si="58"/>
        <v>5.370331375052885E-2</v>
      </c>
      <c r="W418" s="129">
        <v>32.248839907192576</v>
      </c>
      <c r="X418" s="23">
        <f t="shared" si="51"/>
        <v>2.6851656875264425E-2</v>
      </c>
      <c r="Y418" s="138">
        <v>32.248839907192576</v>
      </c>
      <c r="Z418" s="79">
        <f t="shared" si="52"/>
        <v>2.6851656875264425E-2</v>
      </c>
    </row>
    <row r="419" spans="1:26" x14ac:dyDescent="0.25">
      <c r="A419" s="9" t="str">
        <f>'10'!A419</f>
        <v>Spring-Ford Area SD</v>
      </c>
      <c r="B419" s="10" t="str">
        <f>'10'!B419</f>
        <v>Montgomery</v>
      </c>
      <c r="C419" s="97">
        <f>'10'!C419</f>
        <v>1774</v>
      </c>
      <c r="D419" s="97">
        <f>'10'!D419</f>
        <v>1471</v>
      </c>
      <c r="E419" s="97">
        <f>'10'!E419</f>
        <v>3245</v>
      </c>
      <c r="F419" s="136">
        <v>1</v>
      </c>
      <c r="G419" s="136">
        <v>3</v>
      </c>
      <c r="H419" s="136">
        <v>5</v>
      </c>
      <c r="I419" s="136">
        <v>7</v>
      </c>
      <c r="J419" s="136">
        <v>15</v>
      </c>
      <c r="K419" s="64">
        <f t="shared" si="53"/>
        <v>16</v>
      </c>
      <c r="L419" s="78">
        <f t="shared" si="54"/>
        <v>12</v>
      </c>
      <c r="M419" s="78">
        <f t="shared" si="55"/>
        <v>31</v>
      </c>
      <c r="N419" s="79">
        <f t="shared" si="56"/>
        <v>0.5161290322580645</v>
      </c>
      <c r="O419" s="137">
        <v>219.87006960556843</v>
      </c>
      <c r="P419" s="137">
        <v>296.11136890951275</v>
      </c>
      <c r="Q419" s="137">
        <v>332.01856148491879</v>
      </c>
      <c r="R419" s="129">
        <v>399.76392111368909</v>
      </c>
      <c r="S419" s="135">
        <v>795</v>
      </c>
      <c r="T419" s="159">
        <v>636</v>
      </c>
      <c r="U419" s="23">
        <f t="shared" si="57"/>
        <v>0.56345514950166109</v>
      </c>
      <c r="V419" s="23">
        <f t="shared" si="58"/>
        <v>0.15900814746227465</v>
      </c>
      <c r="W419" s="129">
        <v>483.73259860788863</v>
      </c>
      <c r="X419" s="23">
        <f t="shared" si="51"/>
        <v>0.14907013824588247</v>
      </c>
      <c r="Y419" s="138">
        <v>386.98607888631091</v>
      </c>
      <c r="Z419" s="79">
        <f t="shared" si="52"/>
        <v>0.11925611059670597</v>
      </c>
    </row>
    <row r="420" spans="1:26" x14ac:dyDescent="0.25">
      <c r="A420" s="9" t="str">
        <f>'10'!A420</f>
        <v>St. Marys Area SD</v>
      </c>
      <c r="B420" s="10" t="str">
        <f>'10'!B420</f>
        <v>Elk</v>
      </c>
      <c r="C420" s="97">
        <f>'10'!C420</f>
        <v>490</v>
      </c>
      <c r="D420" s="97">
        <f>'10'!D420</f>
        <v>436</v>
      </c>
      <c r="E420" s="97">
        <f>'10'!E420</f>
        <v>926</v>
      </c>
      <c r="F420" s="136">
        <v>0</v>
      </c>
      <c r="G420" s="136">
        <v>2</v>
      </c>
      <c r="H420" s="136">
        <v>2</v>
      </c>
      <c r="I420" s="136">
        <v>0</v>
      </c>
      <c r="J420" s="136">
        <v>3</v>
      </c>
      <c r="K420" s="64">
        <f t="shared" si="53"/>
        <v>4</v>
      </c>
      <c r="L420" s="78">
        <f t="shared" si="54"/>
        <v>2</v>
      </c>
      <c r="M420" s="78">
        <f t="shared" si="55"/>
        <v>7</v>
      </c>
      <c r="N420" s="79">
        <f t="shared" si="56"/>
        <v>0.5714285714285714</v>
      </c>
      <c r="O420" s="137">
        <v>67.219512195121951</v>
      </c>
      <c r="P420" s="137">
        <v>98.243902439024396</v>
      </c>
      <c r="Q420" s="137">
        <v>46.536585365853661</v>
      </c>
      <c r="R420" s="129">
        <v>11.707317073170731</v>
      </c>
      <c r="S420" s="135">
        <v>212</v>
      </c>
      <c r="T420" s="159">
        <v>106</v>
      </c>
      <c r="U420" s="23">
        <f t="shared" si="57"/>
        <v>0.93392070484581491</v>
      </c>
      <c r="V420" s="23">
        <f t="shared" si="58"/>
        <v>0.17868619290944529</v>
      </c>
      <c r="W420" s="129">
        <v>165.46341463414635</v>
      </c>
      <c r="X420" s="23">
        <f t="shared" si="51"/>
        <v>0.17868619290944529</v>
      </c>
      <c r="Y420" s="138">
        <v>82.731707317073173</v>
      </c>
      <c r="Z420" s="79">
        <f t="shared" si="52"/>
        <v>8.9343096454722645E-2</v>
      </c>
    </row>
    <row r="421" spans="1:26" x14ac:dyDescent="0.25">
      <c r="A421" s="9" t="str">
        <f>'10'!A421</f>
        <v>State College Area SD</v>
      </c>
      <c r="B421" s="10" t="str">
        <f>'10'!B421</f>
        <v>Centre</v>
      </c>
      <c r="C421" s="97">
        <f>'10'!C421</f>
        <v>2023</v>
      </c>
      <c r="D421" s="97">
        <f>'10'!D421</f>
        <v>1188</v>
      </c>
      <c r="E421" s="97">
        <f>'10'!E421</f>
        <v>3211</v>
      </c>
      <c r="F421" s="136">
        <v>5</v>
      </c>
      <c r="G421" s="136">
        <v>9</v>
      </c>
      <c r="H421" s="136">
        <v>4</v>
      </c>
      <c r="I421" s="136">
        <v>7</v>
      </c>
      <c r="J421" s="136">
        <v>10</v>
      </c>
      <c r="K421" s="64">
        <f t="shared" si="53"/>
        <v>25</v>
      </c>
      <c r="L421" s="78">
        <f t="shared" si="54"/>
        <v>11</v>
      </c>
      <c r="M421" s="78">
        <f t="shared" si="55"/>
        <v>35</v>
      </c>
      <c r="N421" s="79">
        <f t="shared" si="56"/>
        <v>0.7142857142857143</v>
      </c>
      <c r="O421" s="137">
        <v>313.05494505494505</v>
      </c>
      <c r="P421" s="137">
        <v>393.9274725274725</v>
      </c>
      <c r="Q421" s="137">
        <v>480.01758241758245</v>
      </c>
      <c r="R421" s="129">
        <v>201.31428571428569</v>
      </c>
      <c r="S421" s="135">
        <v>970</v>
      </c>
      <c r="T421" s="159">
        <v>583</v>
      </c>
      <c r="U421" s="23">
        <f t="shared" si="57"/>
        <v>0.77836065573770497</v>
      </c>
      <c r="V421" s="23">
        <f t="shared" si="58"/>
        <v>0.22017515340467692</v>
      </c>
      <c r="W421" s="129">
        <v>577.73626373626371</v>
      </c>
      <c r="X421" s="23">
        <f t="shared" si="51"/>
        <v>0.17992409334670312</v>
      </c>
      <c r="Y421" s="138">
        <v>347.23736263736265</v>
      </c>
      <c r="Z421" s="79">
        <f t="shared" si="52"/>
        <v>0.10813994476404941</v>
      </c>
    </row>
    <row r="422" spans="1:26" x14ac:dyDescent="0.25">
      <c r="A422" s="9" t="str">
        <f>'10'!A422</f>
        <v>Steel Valley SD</v>
      </c>
      <c r="B422" s="10" t="str">
        <f>'10'!B422</f>
        <v>Allegheny</v>
      </c>
      <c r="C422" s="97">
        <f>'10'!C422</f>
        <v>675</v>
      </c>
      <c r="D422" s="97">
        <f>'10'!D422</f>
        <v>268</v>
      </c>
      <c r="E422" s="97">
        <f>'10'!E422</f>
        <v>943</v>
      </c>
      <c r="F422" s="136">
        <v>4</v>
      </c>
      <c r="G422" s="136">
        <v>6</v>
      </c>
      <c r="H422" s="136">
        <v>0</v>
      </c>
      <c r="I422" s="136">
        <v>0</v>
      </c>
      <c r="J422" s="136">
        <v>14</v>
      </c>
      <c r="K422" s="64">
        <f t="shared" si="53"/>
        <v>10</v>
      </c>
      <c r="L422" s="78">
        <f t="shared" si="54"/>
        <v>0</v>
      </c>
      <c r="M422" s="78">
        <f t="shared" si="55"/>
        <v>24</v>
      </c>
      <c r="N422" s="79">
        <f t="shared" si="56"/>
        <v>0.41666666666666669</v>
      </c>
      <c r="O422" s="137">
        <v>94.638290539376186</v>
      </c>
      <c r="P422" s="137">
        <v>110.60072376357057</v>
      </c>
      <c r="Q422" s="137">
        <v>108.76098569705324</v>
      </c>
      <c r="R422" s="129">
        <v>277.13803205238673</v>
      </c>
      <c r="S422" s="135">
        <v>186</v>
      </c>
      <c r="T422" s="159">
        <v>0</v>
      </c>
      <c r="U422" s="23">
        <f t="shared" si="57"/>
        <v>0.42547425474254741</v>
      </c>
      <c r="V422" s="23">
        <f t="shared" si="58"/>
        <v>0.21764476596282797</v>
      </c>
      <c r="W422" s="129">
        <v>121.57470273996209</v>
      </c>
      <c r="X422" s="23">
        <f t="shared" si="51"/>
        <v>0.12892333270409553</v>
      </c>
      <c r="Y422" s="138">
        <v>0</v>
      </c>
      <c r="Z422" s="79">
        <f t="shared" si="52"/>
        <v>0</v>
      </c>
    </row>
    <row r="423" spans="1:26" x14ac:dyDescent="0.25">
      <c r="A423" s="9" t="str">
        <f>'10'!A423</f>
        <v>Steelton-Highspire SD</v>
      </c>
      <c r="B423" s="10" t="str">
        <f>'10'!B423</f>
        <v>Dauphin</v>
      </c>
      <c r="C423" s="97">
        <f>'10'!C423</f>
        <v>394</v>
      </c>
      <c r="D423" s="97">
        <f>'10'!D423</f>
        <v>277</v>
      </c>
      <c r="E423" s="97">
        <f>'10'!E423</f>
        <v>671</v>
      </c>
      <c r="F423" s="136">
        <v>0</v>
      </c>
      <c r="G423" s="136">
        <v>3</v>
      </c>
      <c r="H423" s="136">
        <v>1</v>
      </c>
      <c r="I423" s="136">
        <v>0</v>
      </c>
      <c r="J423" s="136">
        <v>3</v>
      </c>
      <c r="K423" s="64">
        <f t="shared" si="53"/>
        <v>4</v>
      </c>
      <c r="L423" s="78">
        <f t="shared" si="54"/>
        <v>1</v>
      </c>
      <c r="M423" s="78">
        <f t="shared" si="55"/>
        <v>7</v>
      </c>
      <c r="N423" s="79">
        <f t="shared" si="56"/>
        <v>0.5714285714285714</v>
      </c>
      <c r="O423" s="137">
        <v>57.583783783783787</v>
      </c>
      <c r="P423" s="137">
        <v>72.481081081081086</v>
      </c>
      <c r="Q423" s="137">
        <v>81.935135135135127</v>
      </c>
      <c r="R423" s="129">
        <v>68.099999999999994</v>
      </c>
      <c r="S423" s="135">
        <v>212</v>
      </c>
      <c r="T423" s="159">
        <v>53</v>
      </c>
      <c r="U423" s="23">
        <f t="shared" si="57"/>
        <v>0.65634674922600622</v>
      </c>
      <c r="V423" s="23">
        <f t="shared" si="58"/>
        <v>0.19383735449309222</v>
      </c>
      <c r="W423" s="129">
        <v>130.06486486486486</v>
      </c>
      <c r="X423" s="23">
        <f t="shared" si="51"/>
        <v>0.1938373544930922</v>
      </c>
      <c r="Y423" s="138">
        <v>32.516216216216215</v>
      </c>
      <c r="Z423" s="79">
        <f t="shared" si="52"/>
        <v>4.8459338623273049E-2</v>
      </c>
    </row>
    <row r="424" spans="1:26" x14ac:dyDescent="0.25">
      <c r="A424" s="9" t="str">
        <f>'10'!A424</f>
        <v>Sto-Rox SD</v>
      </c>
      <c r="B424" s="10" t="str">
        <f>'10'!B424</f>
        <v>Allegheny</v>
      </c>
      <c r="C424" s="97">
        <f>'10'!C424</f>
        <v>535</v>
      </c>
      <c r="D424" s="97">
        <f>'10'!D424</f>
        <v>432</v>
      </c>
      <c r="E424" s="97">
        <f>'10'!E424</f>
        <v>967</v>
      </c>
      <c r="F424" s="136">
        <v>7</v>
      </c>
      <c r="G424" s="136">
        <v>1</v>
      </c>
      <c r="H424" s="136">
        <v>1</v>
      </c>
      <c r="I424" s="136">
        <v>1</v>
      </c>
      <c r="J424" s="136">
        <v>3</v>
      </c>
      <c r="K424" s="64">
        <f t="shared" si="53"/>
        <v>10</v>
      </c>
      <c r="L424" s="78">
        <f t="shared" si="54"/>
        <v>2</v>
      </c>
      <c r="M424" s="78">
        <f t="shared" si="55"/>
        <v>13</v>
      </c>
      <c r="N424" s="79">
        <f t="shared" si="56"/>
        <v>0.76923076923076927</v>
      </c>
      <c r="O424" s="137">
        <v>96.446665517835598</v>
      </c>
      <c r="P424" s="137">
        <v>112.71411338962606</v>
      </c>
      <c r="Q424" s="137">
        <v>110.83922109253834</v>
      </c>
      <c r="R424" s="129">
        <v>72.552645183525769</v>
      </c>
      <c r="S424" s="135">
        <v>75</v>
      </c>
      <c r="T424" s="159">
        <v>64</v>
      </c>
      <c r="U424" s="23">
        <f t="shared" si="57"/>
        <v>0.74245939675174011</v>
      </c>
      <c r="V424" s="23">
        <f t="shared" si="58"/>
        <v>0.21629863382364184</v>
      </c>
      <c r="W424" s="129">
        <v>49.02205755643633</v>
      </c>
      <c r="X424" s="23">
        <f t="shared" si="51"/>
        <v>5.0694992302416059E-2</v>
      </c>
      <c r="Y424" s="138">
        <v>41.832155781492332</v>
      </c>
      <c r="Z424" s="79">
        <f t="shared" si="52"/>
        <v>4.3259726764728369E-2</v>
      </c>
    </row>
    <row r="425" spans="1:26" x14ac:dyDescent="0.25">
      <c r="A425" s="9" t="str">
        <f>'10'!A425</f>
        <v>Stroudsburg Area SD</v>
      </c>
      <c r="B425" s="10" t="str">
        <f>'10'!B425</f>
        <v>Monroe</v>
      </c>
      <c r="C425" s="97">
        <f>'10'!C425</f>
        <v>796</v>
      </c>
      <c r="D425" s="97">
        <f>'10'!D425</f>
        <v>772</v>
      </c>
      <c r="E425" s="97">
        <f>'10'!E425</f>
        <v>1568</v>
      </c>
      <c r="F425" s="136">
        <v>4</v>
      </c>
      <c r="G425" s="136">
        <v>0</v>
      </c>
      <c r="H425" s="136">
        <v>2</v>
      </c>
      <c r="I425" s="136">
        <v>0</v>
      </c>
      <c r="J425" s="136">
        <v>7</v>
      </c>
      <c r="K425" s="64">
        <f t="shared" si="53"/>
        <v>6</v>
      </c>
      <c r="L425" s="78">
        <f t="shared" si="54"/>
        <v>2</v>
      </c>
      <c r="M425" s="78">
        <f t="shared" si="55"/>
        <v>13</v>
      </c>
      <c r="N425" s="79">
        <f t="shared" si="56"/>
        <v>0.46153846153846156</v>
      </c>
      <c r="O425" s="137">
        <v>76.575250836120404</v>
      </c>
      <c r="P425" s="137">
        <v>111.14046822742475</v>
      </c>
      <c r="Q425" s="137">
        <v>130.28428093645485</v>
      </c>
      <c r="R425" s="129">
        <v>109.20568561872909</v>
      </c>
      <c r="S425" s="135">
        <v>106</v>
      </c>
      <c r="T425" s="159">
        <v>106</v>
      </c>
      <c r="U425" s="23">
        <f t="shared" si="57"/>
        <v>0.63220675944334004</v>
      </c>
      <c r="V425" s="23">
        <f t="shared" si="58"/>
        <v>0.11971665756603644</v>
      </c>
      <c r="W425" s="129">
        <v>62.571906354515043</v>
      </c>
      <c r="X425" s="23">
        <f t="shared" si="51"/>
        <v>3.9905552522012146E-2</v>
      </c>
      <c r="Y425" s="138">
        <v>62.571906354515043</v>
      </c>
      <c r="Z425" s="79">
        <f t="shared" si="52"/>
        <v>3.9905552522012146E-2</v>
      </c>
    </row>
    <row r="426" spans="1:26" x14ac:dyDescent="0.25">
      <c r="A426" s="9" t="str">
        <f>'10'!A426</f>
        <v>Sullivan County SD</v>
      </c>
      <c r="B426" s="10" t="str">
        <f>'10'!B426</f>
        <v>Sullivan</v>
      </c>
      <c r="C426" s="97">
        <f>'10'!C426</f>
        <v>127</v>
      </c>
      <c r="D426" s="97">
        <f>'10'!D426</f>
        <v>99</v>
      </c>
      <c r="E426" s="97">
        <f>'10'!E426</f>
        <v>226</v>
      </c>
      <c r="F426" s="136">
        <v>1</v>
      </c>
      <c r="G426" s="136">
        <v>0</v>
      </c>
      <c r="H426" s="136">
        <v>0</v>
      </c>
      <c r="I426" s="136">
        <v>0</v>
      </c>
      <c r="J426" s="136">
        <v>1</v>
      </c>
      <c r="K426" s="64">
        <f t="shared" si="53"/>
        <v>1</v>
      </c>
      <c r="L426" s="78">
        <f t="shared" si="54"/>
        <v>0</v>
      </c>
      <c r="M426" s="78">
        <f t="shared" si="55"/>
        <v>2</v>
      </c>
      <c r="N426" s="79">
        <f t="shared" si="56"/>
        <v>0.5</v>
      </c>
      <c r="O426" s="137">
        <v>0</v>
      </c>
      <c r="P426" s="137">
        <v>0</v>
      </c>
      <c r="Q426" s="137">
        <v>0</v>
      </c>
      <c r="R426" s="129">
        <v>0</v>
      </c>
      <c r="S426" s="135">
        <v>0</v>
      </c>
      <c r="T426" s="159">
        <v>0</v>
      </c>
      <c r="U426" s="23"/>
      <c r="V426" s="23">
        <f t="shared" si="58"/>
        <v>0</v>
      </c>
      <c r="W426" s="129">
        <v>0</v>
      </c>
      <c r="X426" s="23">
        <f t="shared" si="51"/>
        <v>0</v>
      </c>
      <c r="Y426" s="138">
        <v>0</v>
      </c>
      <c r="Z426" s="79">
        <f t="shared" si="52"/>
        <v>0</v>
      </c>
    </row>
    <row r="427" spans="1:26" x14ac:dyDescent="0.25">
      <c r="A427" s="9" t="str">
        <f>'10'!A427</f>
        <v>Susquehanna Community SD</v>
      </c>
      <c r="B427" s="10" t="str">
        <f>'10'!B427</f>
        <v>Susquehanna</v>
      </c>
      <c r="C427" s="97">
        <f>'10'!C427</f>
        <v>205</v>
      </c>
      <c r="D427" s="97">
        <f>'10'!D427</f>
        <v>118</v>
      </c>
      <c r="E427" s="97">
        <f>'10'!E427</f>
        <v>323</v>
      </c>
      <c r="F427" s="136">
        <v>2</v>
      </c>
      <c r="G427" s="136">
        <v>0</v>
      </c>
      <c r="H427" s="136">
        <v>0</v>
      </c>
      <c r="I427" s="136">
        <v>0</v>
      </c>
      <c r="J427" s="136">
        <v>1</v>
      </c>
      <c r="K427" s="64">
        <f t="shared" si="53"/>
        <v>2</v>
      </c>
      <c r="L427" s="78">
        <f t="shared" si="54"/>
        <v>0</v>
      </c>
      <c r="M427" s="78">
        <f t="shared" si="55"/>
        <v>3</v>
      </c>
      <c r="N427" s="79">
        <f t="shared" si="56"/>
        <v>0.66666666666666663</v>
      </c>
      <c r="O427" s="137">
        <v>16.657534246575342</v>
      </c>
      <c r="P427" s="137">
        <v>24.547945205479451</v>
      </c>
      <c r="Q427" s="137">
        <v>22.794520547945204</v>
      </c>
      <c r="R427" s="129">
        <v>7.0821917808219172</v>
      </c>
      <c r="S427" s="135">
        <v>0</v>
      </c>
      <c r="T427" s="159">
        <v>0</v>
      </c>
      <c r="U427" s="23">
        <f t="shared" si="57"/>
        <v>0.85333333333333339</v>
      </c>
      <c r="V427" s="23">
        <f t="shared" si="58"/>
        <v>0.12757114381441112</v>
      </c>
      <c r="W427" s="129">
        <v>0</v>
      </c>
      <c r="X427" s="23">
        <f t="shared" si="51"/>
        <v>0</v>
      </c>
      <c r="Y427" s="138">
        <v>0</v>
      </c>
      <c r="Z427" s="79">
        <f t="shared" si="52"/>
        <v>0</v>
      </c>
    </row>
    <row r="428" spans="1:26" x14ac:dyDescent="0.25">
      <c r="A428" s="9" t="str">
        <f>'10'!A428</f>
        <v>Susquehanna Township SD</v>
      </c>
      <c r="B428" s="10" t="str">
        <f>'10'!B428</f>
        <v>Dauphin</v>
      </c>
      <c r="C428" s="97">
        <f>'10'!C428</f>
        <v>800</v>
      </c>
      <c r="D428" s="97">
        <f>'10'!D428</f>
        <v>747</v>
      </c>
      <c r="E428" s="97">
        <f>'10'!E428</f>
        <v>1547</v>
      </c>
      <c r="F428" s="136">
        <v>3</v>
      </c>
      <c r="G428" s="136">
        <v>0</v>
      </c>
      <c r="H428" s="136">
        <v>3</v>
      </c>
      <c r="I428" s="136">
        <v>4</v>
      </c>
      <c r="J428" s="136">
        <v>13</v>
      </c>
      <c r="K428" s="64">
        <f t="shared" si="53"/>
        <v>10</v>
      </c>
      <c r="L428" s="78">
        <f t="shared" si="54"/>
        <v>7</v>
      </c>
      <c r="M428" s="78">
        <f t="shared" si="55"/>
        <v>23</v>
      </c>
      <c r="N428" s="79">
        <f t="shared" si="56"/>
        <v>0.43478260869565216</v>
      </c>
      <c r="O428" s="137">
        <v>108.10540540540541</v>
      </c>
      <c r="P428" s="137">
        <v>136.07297297297296</v>
      </c>
      <c r="Q428" s="137">
        <v>153.82162162162163</v>
      </c>
      <c r="R428" s="129">
        <v>246.01891891891893</v>
      </c>
      <c r="S428" s="135">
        <v>323</v>
      </c>
      <c r="T428" s="159">
        <v>323</v>
      </c>
      <c r="U428" s="23">
        <f t="shared" si="57"/>
        <v>0.49812265331664579</v>
      </c>
      <c r="V428" s="23">
        <f t="shared" si="58"/>
        <v>0.15783993431052254</v>
      </c>
      <c r="W428" s="129">
        <v>198.16486486486485</v>
      </c>
      <c r="X428" s="23">
        <f t="shared" si="51"/>
        <v>0.12809622809622809</v>
      </c>
      <c r="Y428" s="138">
        <v>198.16486486486485</v>
      </c>
      <c r="Z428" s="79">
        <f t="shared" si="52"/>
        <v>0.12809622809622809</v>
      </c>
    </row>
    <row r="429" spans="1:26" x14ac:dyDescent="0.25">
      <c r="A429" s="9" t="str">
        <f>'10'!A429</f>
        <v>Susquenita SD</v>
      </c>
      <c r="B429" s="10" t="str">
        <f>'10'!B429</f>
        <v>Perry</v>
      </c>
      <c r="C429" s="97">
        <f>'10'!C429</f>
        <v>473</v>
      </c>
      <c r="D429" s="97">
        <f>'10'!D429</f>
        <v>339</v>
      </c>
      <c r="E429" s="97">
        <f>'10'!E429</f>
        <v>812</v>
      </c>
      <c r="F429" s="136">
        <v>1</v>
      </c>
      <c r="G429" s="136">
        <v>1</v>
      </c>
      <c r="H429" s="136">
        <v>1</v>
      </c>
      <c r="I429" s="136">
        <v>0</v>
      </c>
      <c r="J429" s="136">
        <v>2</v>
      </c>
      <c r="K429" s="64">
        <f t="shared" si="53"/>
        <v>3</v>
      </c>
      <c r="L429" s="78">
        <f t="shared" si="54"/>
        <v>1</v>
      </c>
      <c r="M429" s="78">
        <f t="shared" si="55"/>
        <v>5</v>
      </c>
      <c r="N429" s="79">
        <f t="shared" si="56"/>
        <v>0.6</v>
      </c>
      <c r="O429" s="137">
        <v>48.923076923076927</v>
      </c>
      <c r="P429" s="137">
        <v>53.815384615384616</v>
      </c>
      <c r="Q429" s="137">
        <v>56.261538461538464</v>
      </c>
      <c r="R429" s="129">
        <v>68.492307692307691</v>
      </c>
      <c r="S429" s="135">
        <v>106</v>
      </c>
      <c r="T429" s="159">
        <v>53</v>
      </c>
      <c r="U429" s="23">
        <f t="shared" si="57"/>
        <v>0.6</v>
      </c>
      <c r="V429" s="23">
        <f t="shared" si="58"/>
        <v>0.12652519893899203</v>
      </c>
      <c r="W429" s="129">
        <v>68.492307692307691</v>
      </c>
      <c r="X429" s="23">
        <f t="shared" si="51"/>
        <v>8.4350132625994695E-2</v>
      </c>
      <c r="Y429" s="138">
        <v>34.246153846153845</v>
      </c>
      <c r="Z429" s="79">
        <f t="shared" si="52"/>
        <v>4.2175066312997347E-2</v>
      </c>
    </row>
    <row r="430" spans="1:26" x14ac:dyDescent="0.25">
      <c r="A430" s="9" t="str">
        <f>'10'!A430</f>
        <v>Tamaqua Area SD</v>
      </c>
      <c r="B430" s="10" t="str">
        <f>'10'!B430</f>
        <v>Schuylkill</v>
      </c>
      <c r="C430" s="97">
        <f>'10'!C430</f>
        <v>523</v>
      </c>
      <c r="D430" s="97">
        <f>'10'!D430</f>
        <v>369</v>
      </c>
      <c r="E430" s="97">
        <f>'10'!E430</f>
        <v>892</v>
      </c>
      <c r="F430" s="136">
        <v>2</v>
      </c>
      <c r="G430" s="136">
        <v>0</v>
      </c>
      <c r="H430" s="136">
        <v>0</v>
      </c>
      <c r="I430" s="136">
        <v>0</v>
      </c>
      <c r="J430" s="136">
        <v>10</v>
      </c>
      <c r="K430" s="64">
        <f t="shared" si="53"/>
        <v>2</v>
      </c>
      <c r="L430" s="78">
        <f t="shared" si="54"/>
        <v>0</v>
      </c>
      <c r="M430" s="78">
        <f t="shared" si="55"/>
        <v>12</v>
      </c>
      <c r="N430" s="79">
        <f t="shared" si="56"/>
        <v>0.16666666666666666</v>
      </c>
      <c r="O430" s="137">
        <v>15.825454545454546</v>
      </c>
      <c r="P430" s="137">
        <v>26.065454545454546</v>
      </c>
      <c r="Q430" s="137">
        <v>22.109090909090909</v>
      </c>
      <c r="R430" s="129">
        <v>138.76363636363635</v>
      </c>
      <c r="S430" s="135">
        <v>0</v>
      </c>
      <c r="T430" s="159">
        <v>0</v>
      </c>
      <c r="U430" s="23">
        <f t="shared" si="57"/>
        <v>0.23188405797101452</v>
      </c>
      <c r="V430" s="23">
        <f t="shared" si="58"/>
        <v>4.6962902568283733E-2</v>
      </c>
      <c r="W430" s="129">
        <v>0</v>
      </c>
      <c r="X430" s="23">
        <f t="shared" si="51"/>
        <v>0</v>
      </c>
      <c r="Y430" s="138">
        <v>0</v>
      </c>
      <c r="Z430" s="79">
        <f t="shared" si="52"/>
        <v>0</v>
      </c>
    </row>
    <row r="431" spans="1:26" x14ac:dyDescent="0.25">
      <c r="A431" s="9" t="str">
        <f>'10'!A431</f>
        <v>Titusville Area SD</v>
      </c>
      <c r="B431" s="10" t="str">
        <f>'10'!B431</f>
        <v>Venango</v>
      </c>
      <c r="C431" s="97">
        <f>'10'!C431</f>
        <v>603</v>
      </c>
      <c r="D431" s="97">
        <f>'10'!D431</f>
        <v>324</v>
      </c>
      <c r="E431" s="97">
        <f>'10'!E431</f>
        <v>927</v>
      </c>
      <c r="F431" s="136">
        <v>0</v>
      </c>
      <c r="G431" s="136">
        <v>3</v>
      </c>
      <c r="H431" s="136">
        <v>0</v>
      </c>
      <c r="I431" s="136">
        <v>0</v>
      </c>
      <c r="J431" s="136">
        <v>4</v>
      </c>
      <c r="K431" s="64">
        <f t="shared" si="53"/>
        <v>3</v>
      </c>
      <c r="L431" s="78">
        <f t="shared" si="54"/>
        <v>0</v>
      </c>
      <c r="M431" s="78">
        <f t="shared" si="55"/>
        <v>7</v>
      </c>
      <c r="N431" s="79">
        <f t="shared" si="56"/>
        <v>0.42857142857142855</v>
      </c>
      <c r="O431" s="137">
        <v>29.980707395498396</v>
      </c>
      <c r="P431" s="137">
        <v>31.765273311897108</v>
      </c>
      <c r="Q431" s="137">
        <v>49.254019292604504</v>
      </c>
      <c r="R431" s="129">
        <v>11.125401929260452</v>
      </c>
      <c r="S431" s="135">
        <v>111</v>
      </c>
      <c r="T431" s="159">
        <v>0</v>
      </c>
      <c r="U431" s="23">
        <f t="shared" si="57"/>
        <v>0.84732824427480924</v>
      </c>
      <c r="V431" s="23">
        <f t="shared" si="58"/>
        <v>6.6608393427611115E-2</v>
      </c>
      <c r="W431" s="129">
        <v>61.745980707395496</v>
      </c>
      <c r="X431" s="23">
        <f t="shared" si="51"/>
        <v>6.6608393427611101E-2</v>
      </c>
      <c r="Y431" s="138">
        <v>0</v>
      </c>
      <c r="Z431" s="79">
        <f t="shared" si="52"/>
        <v>0</v>
      </c>
    </row>
    <row r="432" spans="1:26" x14ac:dyDescent="0.25">
      <c r="A432" s="9" t="str">
        <f>'10'!A432</f>
        <v>Towanda Area SD</v>
      </c>
      <c r="B432" s="10" t="str">
        <f>'10'!B432</f>
        <v>Bradford</v>
      </c>
      <c r="C432" s="97">
        <f>'10'!C432</f>
        <v>441</v>
      </c>
      <c r="D432" s="97">
        <f>'10'!D432</f>
        <v>251</v>
      </c>
      <c r="E432" s="97">
        <f>'10'!E432</f>
        <v>692</v>
      </c>
      <c r="F432" s="136">
        <v>0</v>
      </c>
      <c r="G432" s="136">
        <v>3</v>
      </c>
      <c r="H432" s="136">
        <v>0</v>
      </c>
      <c r="I432" s="136">
        <v>0</v>
      </c>
      <c r="J432" s="136">
        <v>1</v>
      </c>
      <c r="K432" s="64">
        <f t="shared" si="53"/>
        <v>3</v>
      </c>
      <c r="L432" s="78">
        <f t="shared" si="54"/>
        <v>0</v>
      </c>
      <c r="M432" s="78">
        <f t="shared" si="55"/>
        <v>4</v>
      </c>
      <c r="N432" s="79">
        <f t="shared" si="56"/>
        <v>0.75</v>
      </c>
      <c r="O432" s="137">
        <v>46.476923076923079</v>
      </c>
      <c r="P432" s="137">
        <v>59.319230769230771</v>
      </c>
      <c r="Q432" s="137">
        <v>53.20384615384615</v>
      </c>
      <c r="R432" s="129">
        <v>3.3269230769230771</v>
      </c>
      <c r="S432" s="135">
        <v>159</v>
      </c>
      <c r="T432" s="159">
        <v>0</v>
      </c>
      <c r="U432" s="23">
        <f t="shared" si="57"/>
        <v>0.96951219512195119</v>
      </c>
      <c r="V432" s="23">
        <f t="shared" si="58"/>
        <v>0.1528846153846154</v>
      </c>
      <c r="W432" s="129">
        <v>105.79615384615386</v>
      </c>
      <c r="X432" s="23">
        <f t="shared" si="51"/>
        <v>0.1528846153846154</v>
      </c>
      <c r="Y432" s="138">
        <v>0</v>
      </c>
      <c r="Z432" s="79">
        <f t="shared" si="52"/>
        <v>0</v>
      </c>
    </row>
    <row r="433" spans="1:26" x14ac:dyDescent="0.25">
      <c r="A433" s="9" t="str">
        <f>'10'!A433</f>
        <v>Tredyffrin-Easttown SD</v>
      </c>
      <c r="B433" s="10" t="str">
        <f>'10'!B433</f>
        <v>Chester</v>
      </c>
      <c r="C433" s="97">
        <f>'10'!C433</f>
        <v>1183</v>
      </c>
      <c r="D433" s="97">
        <f>'10'!D433</f>
        <v>738</v>
      </c>
      <c r="E433" s="97">
        <f>'10'!E433</f>
        <v>1921</v>
      </c>
      <c r="F433" s="136">
        <v>10</v>
      </c>
      <c r="G433" s="136">
        <v>0</v>
      </c>
      <c r="H433" s="136">
        <v>1</v>
      </c>
      <c r="I433" s="136">
        <v>2</v>
      </c>
      <c r="J433" s="136">
        <v>12</v>
      </c>
      <c r="K433" s="64">
        <f t="shared" si="53"/>
        <v>13</v>
      </c>
      <c r="L433" s="78">
        <f t="shared" si="54"/>
        <v>3</v>
      </c>
      <c r="M433" s="78">
        <f t="shared" si="55"/>
        <v>25</v>
      </c>
      <c r="N433" s="79">
        <f t="shared" si="56"/>
        <v>0.52</v>
      </c>
      <c r="O433" s="137">
        <v>172.29316181448885</v>
      </c>
      <c r="P433" s="137">
        <v>225.23967501692618</v>
      </c>
      <c r="Q433" s="137">
        <v>243.46716316858496</v>
      </c>
      <c r="R433" s="129">
        <v>364.66350710900474</v>
      </c>
      <c r="S433" s="135">
        <v>159</v>
      </c>
      <c r="T433" s="159">
        <v>159</v>
      </c>
      <c r="U433" s="23">
        <f t="shared" si="57"/>
        <v>0.52156224572823429</v>
      </c>
      <c r="V433" s="23">
        <f t="shared" si="58"/>
        <v>0.2069405709689823</v>
      </c>
      <c r="W433" s="129">
        <v>98.607989167230883</v>
      </c>
      <c r="X433" s="23">
        <f t="shared" si="51"/>
        <v>5.1331592486845851E-2</v>
      </c>
      <c r="Y433" s="138">
        <v>98.607989167230883</v>
      </c>
      <c r="Z433" s="79">
        <f t="shared" si="52"/>
        <v>5.1331592486845851E-2</v>
      </c>
    </row>
    <row r="434" spans="1:26" x14ac:dyDescent="0.25">
      <c r="A434" s="9" t="str">
        <f>'10'!A434</f>
        <v>Trinity Area SD</v>
      </c>
      <c r="B434" s="10" t="str">
        <f>'10'!B434</f>
        <v>Washington</v>
      </c>
      <c r="C434" s="97">
        <f>'10'!C434</f>
        <v>627</v>
      </c>
      <c r="D434" s="97">
        <f>'10'!D434</f>
        <v>548</v>
      </c>
      <c r="E434" s="97">
        <f>'10'!E434</f>
        <v>1175</v>
      </c>
      <c r="F434" s="136">
        <v>0</v>
      </c>
      <c r="G434" s="136">
        <v>1</v>
      </c>
      <c r="H434" s="136">
        <v>0</v>
      </c>
      <c r="I434" s="136">
        <v>2</v>
      </c>
      <c r="J434" s="136">
        <v>2</v>
      </c>
      <c r="K434" s="64">
        <f t="shared" si="53"/>
        <v>3</v>
      </c>
      <c r="L434" s="78">
        <f t="shared" si="54"/>
        <v>2</v>
      </c>
      <c r="M434" s="78">
        <f t="shared" si="55"/>
        <v>5</v>
      </c>
      <c r="N434" s="79">
        <f t="shared" si="56"/>
        <v>0.6</v>
      </c>
      <c r="O434" s="137">
        <v>45.776077885952709</v>
      </c>
      <c r="P434" s="137">
        <v>54.179415855354662</v>
      </c>
      <c r="Q434" s="137">
        <v>59.044506258692628</v>
      </c>
      <c r="R434" s="129">
        <v>6.2865090403337973</v>
      </c>
      <c r="S434" s="135">
        <v>159</v>
      </c>
      <c r="T434" s="159">
        <v>106</v>
      </c>
      <c r="U434" s="23">
        <f t="shared" si="57"/>
        <v>0.94082840236686394</v>
      </c>
      <c r="V434" s="23">
        <f t="shared" si="58"/>
        <v>8.5068505311750961E-2</v>
      </c>
      <c r="W434" s="129">
        <v>99.955493741307365</v>
      </c>
      <c r="X434" s="23">
        <f t="shared" si="51"/>
        <v>8.5068505311750947E-2</v>
      </c>
      <c r="Y434" s="138">
        <v>66.636995827538243</v>
      </c>
      <c r="Z434" s="79">
        <f t="shared" si="52"/>
        <v>5.6712336874500634E-2</v>
      </c>
    </row>
    <row r="435" spans="1:26" x14ac:dyDescent="0.25">
      <c r="A435" s="9" t="str">
        <f>'10'!A435</f>
        <v>Tri-Valley SD</v>
      </c>
      <c r="B435" s="10" t="str">
        <f>'10'!B435</f>
        <v>Schuylkill</v>
      </c>
      <c r="C435" s="97">
        <f>'10'!C435</f>
        <v>204</v>
      </c>
      <c r="D435" s="97">
        <f>'10'!D435</f>
        <v>155</v>
      </c>
      <c r="E435" s="97">
        <f>'10'!E435</f>
        <v>359</v>
      </c>
      <c r="F435" s="136">
        <v>1</v>
      </c>
      <c r="G435" s="136">
        <v>1</v>
      </c>
      <c r="H435" s="136">
        <v>0</v>
      </c>
      <c r="I435" s="136">
        <v>0</v>
      </c>
      <c r="J435" s="136">
        <v>2</v>
      </c>
      <c r="K435" s="64">
        <f t="shared" si="53"/>
        <v>2</v>
      </c>
      <c r="L435" s="78">
        <f t="shared" si="54"/>
        <v>0</v>
      </c>
      <c r="M435" s="78">
        <f t="shared" si="55"/>
        <v>4</v>
      </c>
      <c r="N435" s="79">
        <f t="shared" si="56"/>
        <v>0.5</v>
      </c>
      <c r="O435" s="137">
        <v>26.210909090909091</v>
      </c>
      <c r="P435" s="137">
        <v>43.170909090909092</v>
      </c>
      <c r="Q435" s="137">
        <v>36.618181818181817</v>
      </c>
      <c r="R435" s="129">
        <v>10.472727272727273</v>
      </c>
      <c r="S435" s="135">
        <v>53</v>
      </c>
      <c r="T435" s="159">
        <v>0</v>
      </c>
      <c r="U435" s="23">
        <f t="shared" si="57"/>
        <v>0.86885245901639352</v>
      </c>
      <c r="V435" s="23">
        <f t="shared" si="58"/>
        <v>0.19326411749810077</v>
      </c>
      <c r="W435" s="129">
        <v>34.690909090909088</v>
      </c>
      <c r="X435" s="23">
        <f t="shared" si="51"/>
        <v>9.6632058749050384E-2</v>
      </c>
      <c r="Y435" s="138">
        <v>0</v>
      </c>
      <c r="Z435" s="79">
        <f t="shared" si="52"/>
        <v>0</v>
      </c>
    </row>
    <row r="436" spans="1:26" x14ac:dyDescent="0.25">
      <c r="A436" s="9" t="str">
        <f>'10'!A436</f>
        <v>Troy Area SD</v>
      </c>
      <c r="B436" s="10" t="str">
        <f>'10'!B436</f>
        <v>Bradford</v>
      </c>
      <c r="C436" s="97">
        <f>'10'!C436</f>
        <v>416</v>
      </c>
      <c r="D436" s="97">
        <f>'10'!D436</f>
        <v>249</v>
      </c>
      <c r="E436" s="97">
        <f>'10'!E436</f>
        <v>665</v>
      </c>
      <c r="F436" s="136">
        <v>0</v>
      </c>
      <c r="G436" s="136">
        <v>2</v>
      </c>
      <c r="H436" s="136">
        <v>0</v>
      </c>
      <c r="I436" s="136">
        <v>1</v>
      </c>
      <c r="J436" s="136">
        <v>1</v>
      </c>
      <c r="K436" s="64">
        <f t="shared" si="53"/>
        <v>3</v>
      </c>
      <c r="L436" s="78">
        <f t="shared" si="54"/>
        <v>1</v>
      </c>
      <c r="M436" s="78">
        <f t="shared" si="55"/>
        <v>4</v>
      </c>
      <c r="N436" s="79">
        <f t="shared" si="56"/>
        <v>0.75</v>
      </c>
      <c r="O436" s="137">
        <v>46.476923076923079</v>
      </c>
      <c r="P436" s="137">
        <v>59.319230769230771</v>
      </c>
      <c r="Q436" s="137">
        <v>53.20384615384615</v>
      </c>
      <c r="R436" s="129">
        <v>3.3269230769230771</v>
      </c>
      <c r="S436" s="135">
        <v>159</v>
      </c>
      <c r="T436" s="159">
        <v>53</v>
      </c>
      <c r="U436" s="23">
        <f t="shared" si="57"/>
        <v>0.96951219512195119</v>
      </c>
      <c r="V436" s="23">
        <f t="shared" si="58"/>
        <v>0.15909196067090806</v>
      </c>
      <c r="W436" s="129">
        <v>105.79615384615386</v>
      </c>
      <c r="X436" s="23">
        <f t="shared" si="51"/>
        <v>0.15909196067090806</v>
      </c>
      <c r="Y436" s="138">
        <v>35.265384615384619</v>
      </c>
      <c r="Z436" s="79">
        <f t="shared" si="52"/>
        <v>5.303065355696935E-2</v>
      </c>
    </row>
    <row r="437" spans="1:26" x14ac:dyDescent="0.25">
      <c r="A437" s="9" t="str">
        <f>'10'!A437</f>
        <v>Tulpehocken Area SD</v>
      </c>
      <c r="B437" s="10" t="str">
        <f>'10'!B437</f>
        <v>Berks</v>
      </c>
      <c r="C437" s="97">
        <f>'10'!C437</f>
        <v>548</v>
      </c>
      <c r="D437" s="97">
        <f>'10'!D437</f>
        <v>291</v>
      </c>
      <c r="E437" s="97">
        <f>'10'!E437</f>
        <v>839</v>
      </c>
      <c r="F437" s="136">
        <v>2</v>
      </c>
      <c r="G437" s="136">
        <v>0</v>
      </c>
      <c r="H437" s="136">
        <v>0</v>
      </c>
      <c r="I437" s="136">
        <v>0</v>
      </c>
      <c r="J437" s="136">
        <v>1</v>
      </c>
      <c r="K437" s="64">
        <f t="shared" si="53"/>
        <v>2</v>
      </c>
      <c r="L437" s="78">
        <f t="shared" si="54"/>
        <v>0</v>
      </c>
      <c r="M437" s="78">
        <f t="shared" si="55"/>
        <v>3</v>
      </c>
      <c r="N437" s="79">
        <f t="shared" si="56"/>
        <v>0.66666666666666663</v>
      </c>
      <c r="O437" s="137">
        <v>26.621407746772178</v>
      </c>
      <c r="P437" s="137">
        <v>34.347355268638069</v>
      </c>
      <c r="Q437" s="137">
        <v>45.031236984589754</v>
      </c>
      <c r="R437" s="129">
        <v>30.484381507705123</v>
      </c>
      <c r="S437" s="135">
        <v>0</v>
      </c>
      <c r="T437" s="159">
        <v>0</v>
      </c>
      <c r="U437" s="23">
        <f t="shared" si="57"/>
        <v>0.66666666666666663</v>
      </c>
      <c r="V437" s="23">
        <f t="shared" si="58"/>
        <v>7.2668370697747606E-2</v>
      </c>
      <c r="W437" s="129">
        <v>0</v>
      </c>
      <c r="X437" s="23">
        <f t="shared" si="51"/>
        <v>0</v>
      </c>
      <c r="Y437" s="138">
        <v>0</v>
      </c>
      <c r="Z437" s="79">
        <f t="shared" si="52"/>
        <v>0</v>
      </c>
    </row>
    <row r="438" spans="1:26" x14ac:dyDescent="0.25">
      <c r="A438" s="9" t="str">
        <f>'10'!A438</f>
        <v>Tunkhannock Area SD</v>
      </c>
      <c r="B438" s="10" t="str">
        <f>'10'!B438</f>
        <v>Wyoming</v>
      </c>
      <c r="C438" s="97">
        <f>'10'!C438</f>
        <v>588</v>
      </c>
      <c r="D438" s="97">
        <f>'10'!D438</f>
        <v>370</v>
      </c>
      <c r="E438" s="97">
        <f>'10'!E438</f>
        <v>958</v>
      </c>
      <c r="F438" s="136">
        <v>5</v>
      </c>
      <c r="G438" s="136">
        <v>1</v>
      </c>
      <c r="H438" s="136">
        <v>0</v>
      </c>
      <c r="I438" s="136">
        <v>1</v>
      </c>
      <c r="J438" s="136">
        <v>1</v>
      </c>
      <c r="K438" s="64">
        <f t="shared" si="53"/>
        <v>7</v>
      </c>
      <c r="L438" s="78">
        <f t="shared" si="54"/>
        <v>1</v>
      </c>
      <c r="M438" s="78">
        <f t="shared" si="55"/>
        <v>8</v>
      </c>
      <c r="N438" s="79">
        <f t="shared" si="56"/>
        <v>0.875</v>
      </c>
      <c r="O438" s="137">
        <v>41.979166666666664</v>
      </c>
      <c r="P438" s="137">
        <v>64.583333333333343</v>
      </c>
      <c r="Q438" s="137">
        <v>48.4375</v>
      </c>
      <c r="R438" s="129">
        <v>3.4375</v>
      </c>
      <c r="S438" s="135">
        <v>64</v>
      </c>
      <c r="T438" s="159">
        <v>53</v>
      </c>
      <c r="U438" s="23">
        <f t="shared" si="57"/>
        <v>0.96875</v>
      </c>
      <c r="V438" s="23">
        <f t="shared" si="58"/>
        <v>0.11123434237995825</v>
      </c>
      <c r="W438" s="129">
        <v>44</v>
      </c>
      <c r="X438" s="23">
        <f t="shared" si="51"/>
        <v>4.5929018789144051E-2</v>
      </c>
      <c r="Y438" s="138">
        <v>36.4375</v>
      </c>
      <c r="Z438" s="79">
        <f t="shared" si="52"/>
        <v>3.8034968684759918E-2</v>
      </c>
    </row>
    <row r="439" spans="1:26" x14ac:dyDescent="0.25">
      <c r="A439" s="9" t="str">
        <f>'10'!A439</f>
        <v>Turkeyfoot Valley Area SD</v>
      </c>
      <c r="B439" s="10" t="str">
        <f>'10'!B439</f>
        <v>Somerset</v>
      </c>
      <c r="C439" s="97">
        <f>'10'!C439</f>
        <v>94</v>
      </c>
      <c r="D439" s="97">
        <f>'10'!D439</f>
        <v>56</v>
      </c>
      <c r="E439" s="97">
        <f>'10'!E439</f>
        <v>150</v>
      </c>
      <c r="F439" s="136">
        <v>1</v>
      </c>
      <c r="G439" s="136">
        <v>0</v>
      </c>
      <c r="H439" s="136">
        <v>0</v>
      </c>
      <c r="I439" s="136">
        <v>0</v>
      </c>
      <c r="J439" s="136">
        <v>0</v>
      </c>
      <c r="K439" s="64">
        <f t="shared" si="53"/>
        <v>1</v>
      </c>
      <c r="L439" s="78">
        <f t="shared" si="54"/>
        <v>0</v>
      </c>
      <c r="M439" s="78">
        <f t="shared" si="55"/>
        <v>1</v>
      </c>
      <c r="N439" s="79">
        <f t="shared" si="56"/>
        <v>1</v>
      </c>
      <c r="O439" s="137">
        <v>1.4102564102564101</v>
      </c>
      <c r="P439" s="137">
        <v>1.3247863247863247</v>
      </c>
      <c r="Q439" s="137">
        <v>2.2649572649572649</v>
      </c>
      <c r="R439" s="129">
        <v>0</v>
      </c>
      <c r="S439" s="135">
        <v>0</v>
      </c>
      <c r="T439" s="159">
        <v>0</v>
      </c>
      <c r="U439" s="23">
        <f t="shared" si="57"/>
        <v>1</v>
      </c>
      <c r="V439" s="23">
        <f t="shared" si="58"/>
        <v>1.8233618233618232E-2</v>
      </c>
      <c r="W439" s="129">
        <v>0</v>
      </c>
      <c r="X439" s="23">
        <f t="shared" si="51"/>
        <v>0</v>
      </c>
      <c r="Y439" s="138">
        <v>0</v>
      </c>
      <c r="Z439" s="79">
        <f t="shared" si="52"/>
        <v>0</v>
      </c>
    </row>
    <row r="440" spans="1:26" x14ac:dyDescent="0.25">
      <c r="A440" s="9" t="str">
        <f>'10'!A440</f>
        <v>Tuscarora SD</v>
      </c>
      <c r="B440" s="10" t="str">
        <f>'10'!B440</f>
        <v>Franklin</v>
      </c>
      <c r="C440" s="97">
        <f>'10'!C440</f>
        <v>469</v>
      </c>
      <c r="D440" s="97">
        <f>'10'!D440</f>
        <v>411</v>
      </c>
      <c r="E440" s="97">
        <f>'10'!E440</f>
        <v>880</v>
      </c>
      <c r="F440" s="136">
        <v>4</v>
      </c>
      <c r="G440" s="136">
        <v>0</v>
      </c>
      <c r="H440" s="136">
        <v>0</v>
      </c>
      <c r="I440" s="136">
        <v>0</v>
      </c>
      <c r="J440" s="136">
        <v>6</v>
      </c>
      <c r="K440" s="64">
        <f t="shared" si="53"/>
        <v>4</v>
      </c>
      <c r="L440" s="78">
        <f t="shared" si="54"/>
        <v>0</v>
      </c>
      <c r="M440" s="78">
        <f t="shared" si="55"/>
        <v>10</v>
      </c>
      <c r="N440" s="79">
        <f t="shared" si="56"/>
        <v>0.4</v>
      </c>
      <c r="O440" s="137">
        <v>55.731958762886599</v>
      </c>
      <c r="P440" s="137">
        <v>62.288659793814432</v>
      </c>
      <c r="Q440" s="137">
        <v>93.979381443298962</v>
      </c>
      <c r="R440" s="129">
        <v>43.422680412371136</v>
      </c>
      <c r="S440" s="135">
        <v>0</v>
      </c>
      <c r="T440" s="159">
        <v>0</v>
      </c>
      <c r="U440" s="23">
        <f t="shared" si="57"/>
        <v>0.73103448275862071</v>
      </c>
      <c r="V440" s="23">
        <f t="shared" si="58"/>
        <v>0.13411433926897845</v>
      </c>
      <c r="W440" s="129">
        <v>0</v>
      </c>
      <c r="X440" s="23">
        <f t="shared" si="51"/>
        <v>0</v>
      </c>
      <c r="Y440" s="138">
        <v>0</v>
      </c>
      <c r="Z440" s="79">
        <f t="shared" si="52"/>
        <v>0</v>
      </c>
    </row>
    <row r="441" spans="1:26" x14ac:dyDescent="0.25">
      <c r="A441" s="9" t="str">
        <f>'10'!A441</f>
        <v>Tussey Mountain SD</v>
      </c>
      <c r="B441" s="10" t="str">
        <f>'10'!B441</f>
        <v>Bedford</v>
      </c>
      <c r="C441" s="97">
        <f>'10'!C441</f>
        <v>200</v>
      </c>
      <c r="D441" s="97">
        <f>'10'!D441</f>
        <v>146</v>
      </c>
      <c r="E441" s="97">
        <f>'10'!E441</f>
        <v>346</v>
      </c>
      <c r="F441" s="136">
        <v>0</v>
      </c>
      <c r="G441" s="136">
        <v>0</v>
      </c>
      <c r="H441" s="136">
        <v>0</v>
      </c>
      <c r="I441" s="136">
        <v>0</v>
      </c>
      <c r="J441" s="136">
        <v>1</v>
      </c>
      <c r="K441" s="64">
        <f t="shared" si="53"/>
        <v>0</v>
      </c>
      <c r="L441" s="78">
        <f t="shared" si="54"/>
        <v>0</v>
      </c>
      <c r="M441" s="78">
        <f t="shared" si="55"/>
        <v>1</v>
      </c>
      <c r="N441" s="79">
        <f t="shared" si="56"/>
        <v>0</v>
      </c>
      <c r="O441" s="137">
        <v>0</v>
      </c>
      <c r="P441" s="137">
        <v>0</v>
      </c>
      <c r="Q441" s="137">
        <v>0</v>
      </c>
      <c r="R441" s="129">
        <v>4.8529411764705888</v>
      </c>
      <c r="S441" s="135">
        <v>0</v>
      </c>
      <c r="T441" s="159">
        <v>0</v>
      </c>
      <c r="U441" s="23">
        <f t="shared" si="57"/>
        <v>0</v>
      </c>
      <c r="V441" s="23">
        <f t="shared" si="58"/>
        <v>0</v>
      </c>
      <c r="W441" s="129">
        <v>0</v>
      </c>
      <c r="X441" s="23">
        <f t="shared" si="51"/>
        <v>0</v>
      </c>
      <c r="Y441" s="138">
        <v>0</v>
      </c>
      <c r="Z441" s="79">
        <f t="shared" si="52"/>
        <v>0</v>
      </c>
    </row>
    <row r="442" spans="1:26" x14ac:dyDescent="0.25">
      <c r="A442" s="9" t="str">
        <f>'10'!A442</f>
        <v>Twin Valley SD</v>
      </c>
      <c r="B442" s="10" t="str">
        <f>'10'!B442</f>
        <v>Berks</v>
      </c>
      <c r="C442" s="97">
        <f>'10'!C442</f>
        <v>989</v>
      </c>
      <c r="D442" s="97">
        <f>'10'!D442</f>
        <v>649</v>
      </c>
      <c r="E442" s="97">
        <f>'10'!E442</f>
        <v>1638</v>
      </c>
      <c r="F442" s="136">
        <v>2</v>
      </c>
      <c r="G442" s="136">
        <v>3</v>
      </c>
      <c r="H442" s="136">
        <v>0</v>
      </c>
      <c r="I442" s="136">
        <v>3</v>
      </c>
      <c r="J442" s="136">
        <v>2</v>
      </c>
      <c r="K442" s="64">
        <f t="shared" si="53"/>
        <v>8</v>
      </c>
      <c r="L442" s="78">
        <f t="shared" si="54"/>
        <v>3</v>
      </c>
      <c r="M442" s="78">
        <f t="shared" si="55"/>
        <v>10</v>
      </c>
      <c r="N442" s="79">
        <f t="shared" si="56"/>
        <v>0.8</v>
      </c>
      <c r="O442" s="137">
        <v>95.937526030820479</v>
      </c>
      <c r="P442" s="137">
        <v>123.78009162848814</v>
      </c>
      <c r="Q442" s="137">
        <v>162.28238234069138</v>
      </c>
      <c r="R442" s="129">
        <v>33.360266555601832</v>
      </c>
      <c r="S442" s="135">
        <v>276</v>
      </c>
      <c r="T442" s="159">
        <v>159</v>
      </c>
      <c r="U442" s="23">
        <f t="shared" si="57"/>
        <v>0.86818181818181817</v>
      </c>
      <c r="V442" s="23">
        <f t="shared" si="58"/>
        <v>0.13413773971874762</v>
      </c>
      <c r="W442" s="129">
        <v>158.74885464389837</v>
      </c>
      <c r="X442" s="23">
        <f t="shared" si="51"/>
        <v>9.6916272676372636E-2</v>
      </c>
      <c r="Y442" s="138">
        <v>91.45314452311537</v>
      </c>
      <c r="Z442" s="79">
        <f t="shared" si="52"/>
        <v>5.5832200563562494E-2</v>
      </c>
    </row>
    <row r="443" spans="1:26" x14ac:dyDescent="0.25">
      <c r="A443" s="9" t="str">
        <f>'10'!A443</f>
        <v>Tyrone Area SD</v>
      </c>
      <c r="B443" s="10" t="str">
        <f>'10'!B443</f>
        <v>Blair</v>
      </c>
      <c r="C443" s="97">
        <f>'10'!C443</f>
        <v>500</v>
      </c>
      <c r="D443" s="97">
        <f>'10'!D443</f>
        <v>338</v>
      </c>
      <c r="E443" s="97">
        <f>'10'!E443</f>
        <v>838</v>
      </c>
      <c r="F443" s="136">
        <v>0</v>
      </c>
      <c r="G443" s="136">
        <v>3</v>
      </c>
      <c r="H443" s="136">
        <v>0</v>
      </c>
      <c r="I443" s="136">
        <v>0</v>
      </c>
      <c r="J443" s="136">
        <v>2</v>
      </c>
      <c r="K443" s="64">
        <f t="shared" si="53"/>
        <v>3</v>
      </c>
      <c r="L443" s="78">
        <f t="shared" si="54"/>
        <v>0</v>
      </c>
      <c r="M443" s="78">
        <f t="shared" si="55"/>
        <v>5</v>
      </c>
      <c r="N443" s="79">
        <f t="shared" si="56"/>
        <v>0.6</v>
      </c>
      <c r="O443" s="137">
        <v>38.68336314847943</v>
      </c>
      <c r="P443" s="137">
        <v>50.345259391771023</v>
      </c>
      <c r="Q443" s="137">
        <v>69.971377459749547</v>
      </c>
      <c r="R443" s="129">
        <v>59.35241502683364</v>
      </c>
      <c r="S443" s="135">
        <v>159</v>
      </c>
      <c r="T443" s="159">
        <v>0</v>
      </c>
      <c r="U443" s="23">
        <f t="shared" si="57"/>
        <v>0.6</v>
      </c>
      <c r="V443" s="23">
        <f t="shared" si="58"/>
        <v>0.10623940637261391</v>
      </c>
      <c r="W443" s="129">
        <v>89.028622540250453</v>
      </c>
      <c r="X443" s="23">
        <f t="shared" si="51"/>
        <v>0.10623940637261391</v>
      </c>
      <c r="Y443" s="138">
        <v>0</v>
      </c>
      <c r="Z443" s="79">
        <f t="shared" si="52"/>
        <v>0</v>
      </c>
    </row>
    <row r="444" spans="1:26" x14ac:dyDescent="0.25">
      <c r="A444" s="9" t="str">
        <f>'10'!A444</f>
        <v>Union Area SD</v>
      </c>
      <c r="B444" s="10" t="str">
        <f>'10'!B444</f>
        <v>Lawrence</v>
      </c>
      <c r="C444" s="97">
        <f>'10'!C444</f>
        <v>262</v>
      </c>
      <c r="D444" s="97">
        <f>'10'!D444</f>
        <v>98</v>
      </c>
      <c r="E444" s="97">
        <f>'10'!E444</f>
        <v>360</v>
      </c>
      <c r="F444" s="136">
        <v>0</v>
      </c>
      <c r="G444" s="136">
        <v>0</v>
      </c>
      <c r="H444" s="136">
        <v>1</v>
      </c>
      <c r="I444" s="136">
        <v>0</v>
      </c>
      <c r="J444" s="136">
        <v>2</v>
      </c>
      <c r="K444" s="64">
        <f t="shared" si="53"/>
        <v>1</v>
      </c>
      <c r="L444" s="78">
        <f t="shared" si="54"/>
        <v>1</v>
      </c>
      <c r="M444" s="78">
        <f t="shared" si="55"/>
        <v>3</v>
      </c>
      <c r="N444" s="79">
        <f t="shared" si="56"/>
        <v>0.33333333333333331</v>
      </c>
      <c r="O444" s="137">
        <v>3.24438202247191</v>
      </c>
      <c r="P444" s="137">
        <v>3.6151685393258428</v>
      </c>
      <c r="Q444" s="137">
        <v>4.1404494382022472</v>
      </c>
      <c r="R444" s="129">
        <v>36.168539325842701</v>
      </c>
      <c r="S444" s="135">
        <v>11</v>
      </c>
      <c r="T444" s="159">
        <v>11</v>
      </c>
      <c r="U444" s="23">
        <f t="shared" si="57"/>
        <v>0.15942028985507245</v>
      </c>
      <c r="V444" s="23">
        <f t="shared" si="58"/>
        <v>1.9054307116104868E-2</v>
      </c>
      <c r="W444" s="129">
        <v>6.8595505617977537</v>
      </c>
      <c r="X444" s="23">
        <f t="shared" si="51"/>
        <v>1.9054307116104872E-2</v>
      </c>
      <c r="Y444" s="138">
        <v>6.8595505617977537</v>
      </c>
      <c r="Z444" s="79">
        <f t="shared" si="52"/>
        <v>1.9054307116104872E-2</v>
      </c>
    </row>
    <row r="445" spans="1:26" x14ac:dyDescent="0.25">
      <c r="A445" s="9" t="str">
        <f>'10'!A445</f>
        <v>Union City Area SD</v>
      </c>
      <c r="B445" s="10" t="str">
        <f>'10'!B445</f>
        <v>Erie</v>
      </c>
      <c r="C445" s="97">
        <f>'10'!C445</f>
        <v>274</v>
      </c>
      <c r="D445" s="97">
        <f>'10'!D445</f>
        <v>192</v>
      </c>
      <c r="E445" s="97">
        <f>'10'!E445</f>
        <v>466</v>
      </c>
      <c r="F445" s="136">
        <v>0</v>
      </c>
      <c r="G445" s="136">
        <v>0</v>
      </c>
      <c r="H445" s="136">
        <v>0</v>
      </c>
      <c r="I445" s="136">
        <v>1</v>
      </c>
      <c r="J445" s="136">
        <v>3</v>
      </c>
      <c r="K445" s="64">
        <f t="shared" si="53"/>
        <v>1</v>
      </c>
      <c r="L445" s="78">
        <f t="shared" si="54"/>
        <v>1</v>
      </c>
      <c r="M445" s="78">
        <f t="shared" si="55"/>
        <v>4</v>
      </c>
      <c r="N445" s="79">
        <f t="shared" si="56"/>
        <v>0.25</v>
      </c>
      <c r="O445" s="137">
        <v>15.3212505663797</v>
      </c>
      <c r="P445" s="137">
        <v>17.338468509288624</v>
      </c>
      <c r="Q445" s="137">
        <v>20.340280924331672</v>
      </c>
      <c r="R445" s="129">
        <v>12.940643407340279</v>
      </c>
      <c r="S445" s="135">
        <v>53</v>
      </c>
      <c r="T445" s="159">
        <v>53</v>
      </c>
      <c r="U445" s="23">
        <f t="shared" si="57"/>
        <v>0.71621621621621623</v>
      </c>
      <c r="V445" s="23">
        <f t="shared" si="58"/>
        <v>7.0085234067957775E-2</v>
      </c>
      <c r="W445" s="129">
        <v>32.659719075668328</v>
      </c>
      <c r="X445" s="23">
        <f t="shared" si="51"/>
        <v>7.0085234067957788E-2</v>
      </c>
      <c r="Y445" s="138">
        <v>32.659719075668328</v>
      </c>
      <c r="Z445" s="79">
        <f t="shared" si="52"/>
        <v>7.0085234067957788E-2</v>
      </c>
    </row>
    <row r="446" spans="1:26" x14ac:dyDescent="0.25">
      <c r="A446" s="9" t="str">
        <f>'10'!A446</f>
        <v>Union SD</v>
      </c>
      <c r="B446" s="10" t="str">
        <f>'10'!B446</f>
        <v>Clarion</v>
      </c>
      <c r="C446" s="97">
        <f>'10'!C446</f>
        <v>164</v>
      </c>
      <c r="D446" s="97">
        <f>'10'!D446</f>
        <v>89</v>
      </c>
      <c r="E446" s="97">
        <f>'10'!E446</f>
        <v>253</v>
      </c>
      <c r="F446" s="136">
        <v>0</v>
      </c>
      <c r="G446" s="136">
        <v>0</v>
      </c>
      <c r="H446" s="136">
        <v>0</v>
      </c>
      <c r="I446" s="136">
        <v>0</v>
      </c>
      <c r="J446" s="136">
        <v>2</v>
      </c>
      <c r="K446" s="64">
        <f t="shared" si="53"/>
        <v>0</v>
      </c>
      <c r="L446" s="78">
        <f t="shared" si="54"/>
        <v>0</v>
      </c>
      <c r="M446" s="78">
        <f t="shared" si="55"/>
        <v>2</v>
      </c>
      <c r="N446" s="79">
        <f t="shared" si="56"/>
        <v>0</v>
      </c>
      <c r="O446" s="137">
        <v>0</v>
      </c>
      <c r="P446" s="137">
        <v>0</v>
      </c>
      <c r="Q446" s="137">
        <v>0</v>
      </c>
      <c r="R446" s="129">
        <v>15.093023255813954</v>
      </c>
      <c r="S446" s="135">
        <v>0</v>
      </c>
      <c r="T446" s="159">
        <v>0</v>
      </c>
      <c r="U446" s="23">
        <f t="shared" si="57"/>
        <v>0</v>
      </c>
      <c r="V446" s="23">
        <f t="shared" si="58"/>
        <v>0</v>
      </c>
      <c r="W446" s="129">
        <v>0</v>
      </c>
      <c r="X446" s="23">
        <f t="shared" si="51"/>
        <v>0</v>
      </c>
      <c r="Y446" s="138">
        <v>0</v>
      </c>
      <c r="Z446" s="79">
        <f t="shared" si="52"/>
        <v>0</v>
      </c>
    </row>
    <row r="447" spans="1:26" x14ac:dyDescent="0.25">
      <c r="A447" s="9" t="str">
        <f>'10'!A447</f>
        <v>Uniontown Area SD</v>
      </c>
      <c r="B447" s="10" t="str">
        <f>'10'!B447</f>
        <v>Fayette</v>
      </c>
      <c r="C447" s="97">
        <f>'10'!C447</f>
        <v>771</v>
      </c>
      <c r="D447" s="97">
        <f>'10'!D447</f>
        <v>465</v>
      </c>
      <c r="E447" s="97">
        <f>'10'!E447</f>
        <v>1236</v>
      </c>
      <c r="F447" s="136">
        <v>2</v>
      </c>
      <c r="G447" s="136">
        <v>0</v>
      </c>
      <c r="H447" s="136">
        <v>0</v>
      </c>
      <c r="I447" s="136">
        <v>3</v>
      </c>
      <c r="J447" s="136">
        <v>4</v>
      </c>
      <c r="K447" s="64">
        <f t="shared" si="53"/>
        <v>5</v>
      </c>
      <c r="L447" s="78">
        <f t="shared" si="54"/>
        <v>3</v>
      </c>
      <c r="M447" s="78">
        <f t="shared" si="55"/>
        <v>9</v>
      </c>
      <c r="N447" s="79">
        <f t="shared" si="56"/>
        <v>0.55555555555555558</v>
      </c>
      <c r="O447" s="137">
        <v>76.163895486935871</v>
      </c>
      <c r="P447" s="137">
        <v>91.270783847980994</v>
      </c>
      <c r="Q447" s="137">
        <v>97.565320665083135</v>
      </c>
      <c r="R447" s="129">
        <v>54.337292161520189</v>
      </c>
      <c r="S447" s="135">
        <v>159</v>
      </c>
      <c r="T447" s="159">
        <v>159</v>
      </c>
      <c r="U447" s="23">
        <f t="shared" si="57"/>
        <v>0.75498575498575493</v>
      </c>
      <c r="V447" s="23">
        <f t="shared" si="58"/>
        <v>0.13546495091821753</v>
      </c>
      <c r="W447" s="129">
        <v>100.46080760095012</v>
      </c>
      <c r="X447" s="23">
        <f t="shared" si="51"/>
        <v>8.1278970550930515E-2</v>
      </c>
      <c r="Y447" s="138">
        <v>100.46080760095012</v>
      </c>
      <c r="Z447" s="79">
        <f t="shared" si="52"/>
        <v>8.1278970550930515E-2</v>
      </c>
    </row>
    <row r="448" spans="1:26" x14ac:dyDescent="0.25">
      <c r="A448" s="9" t="str">
        <f>'10'!A448</f>
        <v>Unionville-Chadds Ford SD</v>
      </c>
      <c r="B448" s="10" t="str">
        <f>'10'!B448</f>
        <v>Chester</v>
      </c>
      <c r="C448" s="97">
        <f>'10'!C448</f>
        <v>518</v>
      </c>
      <c r="D448" s="97">
        <f>'10'!D448</f>
        <v>525</v>
      </c>
      <c r="E448" s="97">
        <f>'10'!E448</f>
        <v>1043</v>
      </c>
      <c r="F448" s="136">
        <v>4</v>
      </c>
      <c r="G448" s="136">
        <v>1</v>
      </c>
      <c r="H448" s="136">
        <v>2</v>
      </c>
      <c r="I448" s="136">
        <v>1</v>
      </c>
      <c r="J448" s="136">
        <v>3</v>
      </c>
      <c r="K448" s="64">
        <f t="shared" si="53"/>
        <v>8</v>
      </c>
      <c r="L448" s="78">
        <f t="shared" si="54"/>
        <v>3</v>
      </c>
      <c r="M448" s="78">
        <f t="shared" si="55"/>
        <v>11</v>
      </c>
      <c r="N448" s="79">
        <f t="shared" si="56"/>
        <v>0.72727272727272729</v>
      </c>
      <c r="O448" s="137">
        <v>113.96614759647936</v>
      </c>
      <c r="P448" s="137">
        <v>148.98849018280296</v>
      </c>
      <c r="Q448" s="137">
        <v>161.04536222071766</v>
      </c>
      <c r="R448" s="129">
        <v>68.839539607312119</v>
      </c>
      <c r="S448" s="135">
        <v>212</v>
      </c>
      <c r="T448" s="159">
        <v>159</v>
      </c>
      <c r="U448" s="23">
        <f t="shared" si="57"/>
        <v>0.79252336448598126</v>
      </c>
      <c r="V448" s="23">
        <f t="shared" si="58"/>
        <v>0.25211374667237041</v>
      </c>
      <c r="W448" s="129">
        <v>131.47731888964117</v>
      </c>
      <c r="X448" s="23">
        <f t="shared" si="51"/>
        <v>0.1260568733361852</v>
      </c>
      <c r="Y448" s="138">
        <v>98.607989167230883</v>
      </c>
      <c r="Z448" s="79">
        <f t="shared" si="52"/>
        <v>9.4542655002138903E-2</v>
      </c>
    </row>
    <row r="449" spans="1:26" x14ac:dyDescent="0.25">
      <c r="A449" s="9" t="str">
        <f>'10'!A449</f>
        <v>United SD</v>
      </c>
      <c r="B449" s="10" t="str">
        <f>'10'!B449</f>
        <v>Indiana</v>
      </c>
      <c r="C449" s="97">
        <f>'10'!C449</f>
        <v>273</v>
      </c>
      <c r="D449" s="97">
        <f>'10'!D449</f>
        <v>131</v>
      </c>
      <c r="E449" s="97">
        <f>'10'!E449</f>
        <v>404</v>
      </c>
      <c r="F449" s="136">
        <v>0</v>
      </c>
      <c r="G449" s="136">
        <v>0</v>
      </c>
      <c r="H449" s="136">
        <v>0</v>
      </c>
      <c r="I449" s="136">
        <v>0</v>
      </c>
      <c r="J449" s="136">
        <v>0</v>
      </c>
      <c r="K449" s="64">
        <f t="shared" si="53"/>
        <v>0</v>
      </c>
      <c r="L449" s="78">
        <f t="shared" si="54"/>
        <v>0</v>
      </c>
      <c r="M449" s="78">
        <f t="shared" si="55"/>
        <v>0</v>
      </c>
      <c r="N449" s="79"/>
      <c r="O449" s="137">
        <v>0</v>
      </c>
      <c r="P449" s="137">
        <v>0</v>
      </c>
      <c r="Q449" s="137">
        <v>0</v>
      </c>
      <c r="R449" s="129">
        <v>0</v>
      </c>
      <c r="S449" s="135">
        <v>0</v>
      </c>
      <c r="T449" s="159">
        <v>0</v>
      </c>
      <c r="U449" s="23"/>
      <c r="V449" s="23">
        <f t="shared" si="58"/>
        <v>0</v>
      </c>
      <c r="W449" s="129">
        <v>0</v>
      </c>
      <c r="X449" s="23">
        <f t="shared" si="51"/>
        <v>0</v>
      </c>
      <c r="Y449" s="138">
        <v>0</v>
      </c>
      <c r="Z449" s="79">
        <f t="shared" si="52"/>
        <v>0</v>
      </c>
    </row>
    <row r="450" spans="1:26" x14ac:dyDescent="0.25">
      <c r="A450" s="9" t="str">
        <f>'10'!A450</f>
        <v>Upper Adams SD</v>
      </c>
      <c r="B450" s="10" t="str">
        <f>'10'!B450</f>
        <v>Adams</v>
      </c>
      <c r="C450" s="97">
        <f>'10'!C450</f>
        <v>332</v>
      </c>
      <c r="D450" s="97">
        <f>'10'!D450</f>
        <v>227</v>
      </c>
      <c r="E450" s="97">
        <f>'10'!E450</f>
        <v>559</v>
      </c>
      <c r="F450" s="136">
        <v>1</v>
      </c>
      <c r="G450" s="136">
        <v>1</v>
      </c>
      <c r="H450" s="136">
        <v>0</v>
      </c>
      <c r="I450" s="136">
        <v>0</v>
      </c>
      <c r="J450" s="136">
        <v>7</v>
      </c>
      <c r="K450" s="64">
        <f t="shared" si="53"/>
        <v>2</v>
      </c>
      <c r="L450" s="78">
        <f t="shared" si="54"/>
        <v>0</v>
      </c>
      <c r="M450" s="78">
        <f t="shared" si="55"/>
        <v>9</v>
      </c>
      <c r="N450" s="79">
        <f t="shared" si="56"/>
        <v>0.22222222222222221</v>
      </c>
      <c r="O450" s="137">
        <v>17.588447653429601</v>
      </c>
      <c r="P450" s="137">
        <v>21.985559566787003</v>
      </c>
      <c r="Q450" s="137">
        <v>18.425992779783396</v>
      </c>
      <c r="R450" s="129">
        <v>122.1335740072202</v>
      </c>
      <c r="S450" s="135">
        <v>53</v>
      </c>
      <c r="T450" s="159">
        <v>0</v>
      </c>
      <c r="U450" s="23">
        <f t="shared" si="57"/>
        <v>0.24472573839662445</v>
      </c>
      <c r="V450" s="23">
        <f t="shared" si="58"/>
        <v>7.0794288408258674E-2</v>
      </c>
      <c r="W450" s="129">
        <v>36.162454873646205</v>
      </c>
      <c r="X450" s="23">
        <f t="shared" si="51"/>
        <v>6.4691332510995E-2</v>
      </c>
      <c r="Y450" s="138">
        <v>0</v>
      </c>
      <c r="Z450" s="79">
        <f t="shared" si="52"/>
        <v>0</v>
      </c>
    </row>
    <row r="451" spans="1:26" x14ac:dyDescent="0.25">
      <c r="A451" s="9" t="str">
        <f>'10'!A451</f>
        <v>Upper Darby SD</v>
      </c>
      <c r="B451" s="10" t="str">
        <f>'10'!B451</f>
        <v>Delaware</v>
      </c>
      <c r="C451" s="97">
        <f>'10'!C451</f>
        <v>4706</v>
      </c>
      <c r="D451" s="97">
        <f>'10'!D451</f>
        <v>2558</v>
      </c>
      <c r="E451" s="97">
        <f>'10'!E451</f>
        <v>7264</v>
      </c>
      <c r="F451" s="136">
        <v>10</v>
      </c>
      <c r="G451" s="136">
        <v>7</v>
      </c>
      <c r="H451" s="136">
        <v>2</v>
      </c>
      <c r="I451" s="136">
        <v>9</v>
      </c>
      <c r="J451" s="136">
        <v>58</v>
      </c>
      <c r="K451" s="64">
        <f t="shared" si="53"/>
        <v>28</v>
      </c>
      <c r="L451" s="78">
        <f t="shared" si="54"/>
        <v>11</v>
      </c>
      <c r="M451" s="78">
        <f t="shared" si="55"/>
        <v>86</v>
      </c>
      <c r="N451" s="79">
        <f t="shared" si="56"/>
        <v>0.32558139534883723</v>
      </c>
      <c r="O451" s="137">
        <v>342.03840399002496</v>
      </c>
      <c r="P451" s="137">
        <v>491.07182044887782</v>
      </c>
      <c r="Q451" s="137">
        <v>512.88977556109728</v>
      </c>
      <c r="R451" s="129">
        <v>1304.7521197007482</v>
      </c>
      <c r="S451" s="135">
        <v>858</v>
      </c>
      <c r="T451" s="159">
        <v>583</v>
      </c>
      <c r="U451" s="23">
        <f t="shared" si="57"/>
        <v>0.38969310943833235</v>
      </c>
      <c r="V451" s="23">
        <f t="shared" si="58"/>
        <v>0.11469028420139081</v>
      </c>
      <c r="W451" s="129">
        <v>531.06134663341652</v>
      </c>
      <c r="X451" s="23">
        <f t="shared" si="51"/>
        <v>7.3108665560767699E-2</v>
      </c>
      <c r="Y451" s="138">
        <v>360.84937655860352</v>
      </c>
      <c r="Z451" s="79">
        <f t="shared" si="52"/>
        <v>4.9676400957957535E-2</v>
      </c>
    </row>
    <row r="452" spans="1:26" x14ac:dyDescent="0.25">
      <c r="A452" s="9" t="str">
        <f>'10'!A452</f>
        <v>Upper Dauphin Area SD</v>
      </c>
      <c r="B452" s="10" t="str">
        <f>'10'!B452</f>
        <v>Dauphin</v>
      </c>
      <c r="C452" s="97">
        <f>'10'!C452</f>
        <v>389</v>
      </c>
      <c r="D452" s="97">
        <f>'10'!D452</f>
        <v>302</v>
      </c>
      <c r="E452" s="97">
        <f>'10'!E452</f>
        <v>691</v>
      </c>
      <c r="F452" s="136">
        <v>1</v>
      </c>
      <c r="G452" s="136">
        <v>1</v>
      </c>
      <c r="H452" s="136">
        <v>0</v>
      </c>
      <c r="I452" s="136">
        <v>0</v>
      </c>
      <c r="J452" s="136">
        <v>3</v>
      </c>
      <c r="K452" s="64">
        <f t="shared" si="53"/>
        <v>2</v>
      </c>
      <c r="L452" s="78">
        <f t="shared" si="54"/>
        <v>0</v>
      </c>
      <c r="M452" s="78">
        <f t="shared" si="55"/>
        <v>5</v>
      </c>
      <c r="N452" s="79">
        <f t="shared" si="56"/>
        <v>0.4</v>
      </c>
      <c r="O452" s="137">
        <v>17.383783783783784</v>
      </c>
      <c r="P452" s="137">
        <v>21.881081081081081</v>
      </c>
      <c r="Q452" s="137">
        <v>24.735135135135135</v>
      </c>
      <c r="R452" s="129">
        <v>68.099999999999994</v>
      </c>
      <c r="S452" s="135">
        <v>53</v>
      </c>
      <c r="T452" s="159">
        <v>0</v>
      </c>
      <c r="U452" s="23">
        <f t="shared" si="57"/>
        <v>0.36571428571428571</v>
      </c>
      <c r="V452" s="23">
        <f t="shared" si="58"/>
        <v>5.6823248719051901E-2</v>
      </c>
      <c r="W452" s="129">
        <v>32.516216216216215</v>
      </c>
      <c r="X452" s="23">
        <f t="shared" ref="X452:X503" si="59">W452/E452</f>
        <v>4.7056752845464858E-2</v>
      </c>
      <c r="Y452" s="138">
        <v>0</v>
      </c>
      <c r="Z452" s="79">
        <f t="shared" ref="Z452:Z503" si="60">Y452/E452</f>
        <v>0</v>
      </c>
    </row>
    <row r="453" spans="1:26" x14ac:dyDescent="0.25">
      <c r="A453" s="9" t="str">
        <f>'10'!A453</f>
        <v>Upper Dublin SD</v>
      </c>
      <c r="B453" s="10" t="str">
        <f>'10'!B453</f>
        <v>Montgomery</v>
      </c>
      <c r="C453" s="97">
        <f>'10'!C453</f>
        <v>812</v>
      </c>
      <c r="D453" s="97">
        <f>'10'!D453</f>
        <v>539</v>
      </c>
      <c r="E453" s="97">
        <f>'10'!E453</f>
        <v>1351</v>
      </c>
      <c r="F453" s="136">
        <v>1</v>
      </c>
      <c r="G453" s="136">
        <v>2</v>
      </c>
      <c r="H453" s="136">
        <v>7</v>
      </c>
      <c r="I453" s="136">
        <v>2</v>
      </c>
      <c r="J453" s="136">
        <v>5</v>
      </c>
      <c r="K453" s="64">
        <f t="shared" ref="K453:K503" si="61">SUM(F453:I453)</f>
        <v>12</v>
      </c>
      <c r="L453" s="78">
        <f t="shared" ref="L453:L503" si="62">H453+I453</f>
        <v>9</v>
      </c>
      <c r="M453" s="78">
        <f t="shared" ref="M453:M503" si="63">J453+K453</f>
        <v>17</v>
      </c>
      <c r="N453" s="79">
        <f t="shared" ref="N453:N503" si="64">K453/M453</f>
        <v>0.70588235294117652</v>
      </c>
      <c r="O453" s="137">
        <v>164.90255220417635</v>
      </c>
      <c r="P453" s="137">
        <v>222.08352668213456</v>
      </c>
      <c r="Q453" s="137">
        <v>249.01392111368909</v>
      </c>
      <c r="R453" s="129">
        <v>161.24419953596288</v>
      </c>
      <c r="S453" s="135">
        <v>583</v>
      </c>
      <c r="T453" s="159">
        <v>477</v>
      </c>
      <c r="U453" s="23">
        <f t="shared" ref="U453:U503" si="65">(O453+P453)/(O453+P453+R453)</f>
        <v>0.70588235294117641</v>
      </c>
      <c r="V453" s="23">
        <f t="shared" ref="V453:V503" si="66">(O453+P453)/E453</f>
        <v>0.28644417386107396</v>
      </c>
      <c r="W453" s="129">
        <v>354.73723897911833</v>
      </c>
      <c r="X453" s="23">
        <f t="shared" si="59"/>
        <v>0.26257382603931778</v>
      </c>
      <c r="Y453" s="138">
        <v>290.23955916473318</v>
      </c>
      <c r="Z453" s="79">
        <f t="shared" si="60"/>
        <v>0.21483313039580546</v>
      </c>
    </row>
    <row r="454" spans="1:26" x14ac:dyDescent="0.25">
      <c r="A454" s="9" t="str">
        <f>'10'!A454</f>
        <v>Upper Merion Area SD</v>
      </c>
      <c r="B454" s="10" t="str">
        <f>'10'!B454</f>
        <v>Montgomery</v>
      </c>
      <c r="C454" s="97">
        <f>'10'!C454</f>
        <v>1224</v>
      </c>
      <c r="D454" s="97">
        <f>'10'!D454</f>
        <v>831</v>
      </c>
      <c r="E454" s="97">
        <f>'10'!E454</f>
        <v>2055</v>
      </c>
      <c r="F454" s="136">
        <v>4</v>
      </c>
      <c r="G454" s="136">
        <v>6</v>
      </c>
      <c r="H454" s="136">
        <v>0</v>
      </c>
      <c r="I454" s="136">
        <v>0</v>
      </c>
      <c r="J454" s="136">
        <v>9</v>
      </c>
      <c r="K454" s="64">
        <f t="shared" si="61"/>
        <v>10</v>
      </c>
      <c r="L454" s="78">
        <f t="shared" si="62"/>
        <v>0</v>
      </c>
      <c r="M454" s="78">
        <f t="shared" si="63"/>
        <v>19</v>
      </c>
      <c r="N454" s="79">
        <f t="shared" si="64"/>
        <v>0.52631578947368418</v>
      </c>
      <c r="O454" s="137">
        <v>137.41879350348029</v>
      </c>
      <c r="P454" s="137">
        <v>185.06960556844547</v>
      </c>
      <c r="Q454" s="137">
        <v>207.51160092807424</v>
      </c>
      <c r="R454" s="129">
        <v>173.41357308584685</v>
      </c>
      <c r="S454" s="135">
        <v>318</v>
      </c>
      <c r="T454" s="159">
        <v>0</v>
      </c>
      <c r="U454" s="23">
        <f t="shared" si="65"/>
        <v>0.65030674846625769</v>
      </c>
      <c r="V454" s="23">
        <f t="shared" si="66"/>
        <v>0.15692866134886899</v>
      </c>
      <c r="W454" s="129">
        <v>193.49303944315545</v>
      </c>
      <c r="X454" s="23">
        <f t="shared" si="59"/>
        <v>9.4157196809321386E-2</v>
      </c>
      <c r="Y454" s="138">
        <v>0</v>
      </c>
      <c r="Z454" s="79">
        <f t="shared" si="60"/>
        <v>0</v>
      </c>
    </row>
    <row r="455" spans="1:26" x14ac:dyDescent="0.25">
      <c r="A455" s="9" t="str">
        <f>'10'!A455</f>
        <v>Upper Moreland Township SD</v>
      </c>
      <c r="B455" s="10" t="str">
        <f>'10'!B455</f>
        <v>Montgomery</v>
      </c>
      <c r="C455" s="97">
        <f>'10'!C455</f>
        <v>843</v>
      </c>
      <c r="D455" s="97">
        <f>'10'!D455</f>
        <v>495</v>
      </c>
      <c r="E455" s="97">
        <f>'10'!E455</f>
        <v>1338</v>
      </c>
      <c r="F455" s="136">
        <v>2</v>
      </c>
      <c r="G455" s="136">
        <v>3</v>
      </c>
      <c r="H455" s="136">
        <v>1</v>
      </c>
      <c r="I455" s="136">
        <v>0</v>
      </c>
      <c r="J455" s="136">
        <v>7</v>
      </c>
      <c r="K455" s="64">
        <f t="shared" si="61"/>
        <v>6</v>
      </c>
      <c r="L455" s="78">
        <f t="shared" si="62"/>
        <v>1</v>
      </c>
      <c r="M455" s="78">
        <f t="shared" si="63"/>
        <v>13</v>
      </c>
      <c r="N455" s="79">
        <f t="shared" si="64"/>
        <v>0.46153846153846156</v>
      </c>
      <c r="O455" s="137">
        <v>70.005800464037122</v>
      </c>
      <c r="P455" s="137">
        <v>94.280742459396748</v>
      </c>
      <c r="Q455" s="137">
        <v>105.71345707656613</v>
      </c>
      <c r="R455" s="129">
        <v>141.77320185614849</v>
      </c>
      <c r="S455" s="135">
        <v>212</v>
      </c>
      <c r="T455" s="159">
        <v>53</v>
      </c>
      <c r="U455" s="23">
        <f t="shared" si="65"/>
        <v>0.53677932405566597</v>
      </c>
      <c r="V455" s="23">
        <f t="shared" si="66"/>
        <v>0.1227851591356008</v>
      </c>
      <c r="W455" s="129">
        <v>128.9953596287703</v>
      </c>
      <c r="X455" s="23">
        <f t="shared" si="59"/>
        <v>9.6409087913879143E-2</v>
      </c>
      <c r="Y455" s="138">
        <v>32.248839907192576</v>
      </c>
      <c r="Z455" s="79">
        <f t="shared" si="60"/>
        <v>2.4102271978469786E-2</v>
      </c>
    </row>
    <row r="456" spans="1:26" x14ac:dyDescent="0.25">
      <c r="A456" s="9" t="str">
        <f>'10'!A456</f>
        <v>Upper Perkiomen SD</v>
      </c>
      <c r="B456" s="10" t="str">
        <f>'10'!B456</f>
        <v>Montgomery</v>
      </c>
      <c r="C456" s="97">
        <f>'10'!C456</f>
        <v>919</v>
      </c>
      <c r="D456" s="97">
        <f>'10'!D456</f>
        <v>582</v>
      </c>
      <c r="E456" s="97">
        <f>'10'!E456</f>
        <v>1501</v>
      </c>
      <c r="F456" s="136">
        <v>0</v>
      </c>
      <c r="G456" s="136">
        <v>3</v>
      </c>
      <c r="H456" s="136">
        <v>3</v>
      </c>
      <c r="I456" s="136">
        <v>2</v>
      </c>
      <c r="J456" s="136">
        <v>1</v>
      </c>
      <c r="K456" s="64">
        <f t="shared" si="61"/>
        <v>8</v>
      </c>
      <c r="L456" s="78">
        <f t="shared" si="62"/>
        <v>5</v>
      </c>
      <c r="M456" s="78">
        <f t="shared" si="63"/>
        <v>9</v>
      </c>
      <c r="N456" s="79">
        <f t="shared" si="64"/>
        <v>0.88888888888888884</v>
      </c>
      <c r="O456" s="137">
        <v>97.48955916473318</v>
      </c>
      <c r="P456" s="137">
        <v>131.29466357308584</v>
      </c>
      <c r="Q456" s="137">
        <v>147.21577726218098</v>
      </c>
      <c r="R456" s="129">
        <v>32.248839907192576</v>
      </c>
      <c r="S456" s="135">
        <v>376</v>
      </c>
      <c r="T456" s="159">
        <v>217</v>
      </c>
      <c r="U456" s="23">
        <f t="shared" si="65"/>
        <v>0.87645687645687653</v>
      </c>
      <c r="V456" s="23">
        <f t="shared" si="66"/>
        <v>0.15242120102452966</v>
      </c>
      <c r="W456" s="129">
        <v>228.78422273781902</v>
      </c>
      <c r="X456" s="23">
        <f t="shared" si="59"/>
        <v>0.15242120102452966</v>
      </c>
      <c r="Y456" s="138">
        <v>132.0377030162413</v>
      </c>
      <c r="Z456" s="79">
        <f t="shared" si="60"/>
        <v>8.796649101681632E-2</v>
      </c>
    </row>
    <row r="457" spans="1:26" x14ac:dyDescent="0.25">
      <c r="A457" s="9" t="str">
        <f>'10'!A457</f>
        <v>Upper Saint Clair SD</v>
      </c>
      <c r="B457" s="10" t="str">
        <f>'10'!B457</f>
        <v>Allegheny</v>
      </c>
      <c r="C457" s="97">
        <f>'10'!C457</f>
        <v>623</v>
      </c>
      <c r="D457" s="97">
        <f>'10'!D457</f>
        <v>527</v>
      </c>
      <c r="E457" s="97">
        <f>'10'!E457</f>
        <v>1150</v>
      </c>
      <c r="F457" s="136">
        <v>0</v>
      </c>
      <c r="G457" s="136">
        <v>0</v>
      </c>
      <c r="H457" s="136">
        <v>0</v>
      </c>
      <c r="I457" s="136">
        <v>0</v>
      </c>
      <c r="J457" s="136">
        <v>8</v>
      </c>
      <c r="K457" s="64">
        <f t="shared" si="61"/>
        <v>0</v>
      </c>
      <c r="L457" s="78">
        <f t="shared" si="62"/>
        <v>0</v>
      </c>
      <c r="M457" s="78">
        <f t="shared" si="63"/>
        <v>8</v>
      </c>
      <c r="N457" s="79">
        <f t="shared" si="64"/>
        <v>0</v>
      </c>
      <c r="O457" s="137">
        <v>0</v>
      </c>
      <c r="P457" s="137">
        <v>0</v>
      </c>
      <c r="Q457" s="137">
        <v>0</v>
      </c>
      <c r="R457" s="129">
        <v>214.38979838014819</v>
      </c>
      <c r="S457" s="135">
        <v>0</v>
      </c>
      <c r="T457" s="159">
        <v>0</v>
      </c>
      <c r="U457" s="23">
        <f t="shared" si="65"/>
        <v>0</v>
      </c>
      <c r="V457" s="23">
        <f t="shared" si="66"/>
        <v>0</v>
      </c>
      <c r="W457" s="129">
        <v>0</v>
      </c>
      <c r="X457" s="23">
        <f t="shared" si="59"/>
        <v>0</v>
      </c>
      <c r="Y457" s="138">
        <v>0</v>
      </c>
      <c r="Z457" s="79">
        <f t="shared" si="60"/>
        <v>0</v>
      </c>
    </row>
    <row r="458" spans="1:26" x14ac:dyDescent="0.25">
      <c r="A458" s="9" t="str">
        <f>'10'!A458</f>
        <v>Valley Grove SD</v>
      </c>
      <c r="B458" s="10" t="str">
        <f>'10'!B458</f>
        <v>Venango</v>
      </c>
      <c r="C458" s="97">
        <f>'10'!C458</f>
        <v>227</v>
      </c>
      <c r="D458" s="97">
        <f>'10'!D458</f>
        <v>107</v>
      </c>
      <c r="E458" s="97">
        <f>'10'!E458</f>
        <v>334</v>
      </c>
      <c r="F458" s="136">
        <v>0</v>
      </c>
      <c r="G458" s="136">
        <v>0</v>
      </c>
      <c r="H458" s="136">
        <v>1</v>
      </c>
      <c r="I458" s="136">
        <v>0</v>
      </c>
      <c r="J458" s="136">
        <v>0</v>
      </c>
      <c r="K458" s="64">
        <f t="shared" si="61"/>
        <v>1</v>
      </c>
      <c r="L458" s="78">
        <f t="shared" si="62"/>
        <v>1</v>
      </c>
      <c r="M458" s="78">
        <f t="shared" si="63"/>
        <v>1</v>
      </c>
      <c r="N458" s="79">
        <f t="shared" si="64"/>
        <v>1</v>
      </c>
      <c r="O458" s="137">
        <v>1.3504823151125402</v>
      </c>
      <c r="P458" s="137">
        <v>1.4308681672025725</v>
      </c>
      <c r="Q458" s="137">
        <v>2.2186495176848875</v>
      </c>
      <c r="R458" s="129">
        <v>0</v>
      </c>
      <c r="S458" s="135">
        <v>5</v>
      </c>
      <c r="T458" s="159">
        <v>5</v>
      </c>
      <c r="U458" s="23">
        <f t="shared" si="65"/>
        <v>1</v>
      </c>
      <c r="V458" s="23">
        <f t="shared" si="66"/>
        <v>8.3273966536380629E-3</v>
      </c>
      <c r="W458" s="129">
        <v>2.7813504823151125</v>
      </c>
      <c r="X458" s="23">
        <f t="shared" si="59"/>
        <v>8.3273966536380611E-3</v>
      </c>
      <c r="Y458" s="138">
        <v>2.7813504823151125</v>
      </c>
      <c r="Z458" s="79">
        <f t="shared" si="60"/>
        <v>8.3273966536380611E-3</v>
      </c>
    </row>
    <row r="459" spans="1:26" x14ac:dyDescent="0.25">
      <c r="A459" s="9" t="str">
        <f>'10'!A459</f>
        <v>Valley View SD</v>
      </c>
      <c r="B459" s="10" t="str">
        <f>'10'!B459</f>
        <v>Lackawanna</v>
      </c>
      <c r="C459" s="97">
        <f>'10'!C459</f>
        <v>533</v>
      </c>
      <c r="D459" s="97">
        <f>'10'!D459</f>
        <v>317</v>
      </c>
      <c r="E459" s="97">
        <f>'10'!E459</f>
        <v>850</v>
      </c>
      <c r="F459" s="136">
        <v>1</v>
      </c>
      <c r="G459" s="136">
        <v>1</v>
      </c>
      <c r="H459" s="136">
        <v>1</v>
      </c>
      <c r="I459" s="136">
        <v>1</v>
      </c>
      <c r="J459" s="136">
        <v>8</v>
      </c>
      <c r="K459" s="64">
        <f t="shared" si="61"/>
        <v>4</v>
      </c>
      <c r="L459" s="78">
        <f t="shared" si="62"/>
        <v>2</v>
      </c>
      <c r="M459" s="78">
        <f t="shared" si="63"/>
        <v>12</v>
      </c>
      <c r="N459" s="79">
        <f t="shared" si="64"/>
        <v>0.33333333333333331</v>
      </c>
      <c r="O459" s="137">
        <v>49.172222222222224</v>
      </c>
      <c r="P459" s="137">
        <v>69.636111111111106</v>
      </c>
      <c r="Q459" s="137">
        <v>93.191666666666663</v>
      </c>
      <c r="R459" s="129">
        <v>116.56666666666666</v>
      </c>
      <c r="S459" s="135">
        <v>159</v>
      </c>
      <c r="T459" s="159">
        <v>106</v>
      </c>
      <c r="U459" s="23">
        <f t="shared" si="65"/>
        <v>0.50476190476190474</v>
      </c>
      <c r="V459" s="23">
        <f t="shared" si="66"/>
        <v>0.13977450980392156</v>
      </c>
      <c r="W459" s="129">
        <v>89.106250000000003</v>
      </c>
      <c r="X459" s="23">
        <f t="shared" si="59"/>
        <v>0.10483088235294118</v>
      </c>
      <c r="Y459" s="138">
        <v>59.404166666666669</v>
      </c>
      <c r="Z459" s="79">
        <f t="shared" si="60"/>
        <v>6.988725490196078E-2</v>
      </c>
    </row>
    <row r="460" spans="1:26" x14ac:dyDescent="0.25">
      <c r="A460" s="9" t="str">
        <f>'10'!A460</f>
        <v>Wallenpaupack Area SD</v>
      </c>
      <c r="B460" s="10" t="str">
        <f>'10'!B460</f>
        <v>Pike</v>
      </c>
      <c r="C460" s="97">
        <f>'10'!C460</f>
        <v>587</v>
      </c>
      <c r="D460" s="97">
        <f>'10'!D460</f>
        <v>417</v>
      </c>
      <c r="E460" s="97">
        <f>'10'!E460</f>
        <v>1004</v>
      </c>
      <c r="F460" s="136">
        <v>0</v>
      </c>
      <c r="G460" s="136">
        <v>1</v>
      </c>
      <c r="H460" s="136">
        <v>0</v>
      </c>
      <c r="I460" s="136">
        <v>1</v>
      </c>
      <c r="J460" s="136">
        <v>5</v>
      </c>
      <c r="K460" s="64">
        <f t="shared" si="61"/>
        <v>2</v>
      </c>
      <c r="L460" s="78">
        <f t="shared" si="62"/>
        <v>1</v>
      </c>
      <c r="M460" s="78">
        <f t="shared" si="63"/>
        <v>7</v>
      </c>
      <c r="N460" s="79">
        <f t="shared" si="64"/>
        <v>0.2857142857142857</v>
      </c>
      <c r="O460" s="137">
        <v>20.384615384615387</v>
      </c>
      <c r="P460" s="137">
        <v>34.653846153846153</v>
      </c>
      <c r="Q460" s="137">
        <v>50.96153846153846</v>
      </c>
      <c r="R460" s="129">
        <v>90.865384615384613</v>
      </c>
      <c r="S460" s="135">
        <v>106</v>
      </c>
      <c r="T460" s="159">
        <v>53</v>
      </c>
      <c r="U460" s="23">
        <f t="shared" si="65"/>
        <v>0.37722419928825623</v>
      </c>
      <c r="V460" s="23">
        <f t="shared" si="66"/>
        <v>5.4819184799264481E-2</v>
      </c>
      <c r="W460" s="129">
        <v>55.03846153846154</v>
      </c>
      <c r="X460" s="23">
        <f t="shared" si="59"/>
        <v>5.4819184799264481E-2</v>
      </c>
      <c r="Y460" s="138">
        <v>27.51923076923077</v>
      </c>
      <c r="Z460" s="79">
        <f t="shared" si="60"/>
        <v>2.740959239963224E-2</v>
      </c>
    </row>
    <row r="461" spans="1:26" x14ac:dyDescent="0.25">
      <c r="A461" s="9" t="str">
        <f>'10'!A461</f>
        <v>Wallingford-Swarthmore SD</v>
      </c>
      <c r="B461" s="10" t="str">
        <f>'10'!B461</f>
        <v>Delaware</v>
      </c>
      <c r="C461" s="97">
        <f>'10'!C461</f>
        <v>596</v>
      </c>
      <c r="D461" s="97">
        <f>'10'!D461</f>
        <v>533</v>
      </c>
      <c r="E461" s="97">
        <f>'10'!E461</f>
        <v>1129</v>
      </c>
      <c r="F461" s="136">
        <v>0</v>
      </c>
      <c r="G461" s="136">
        <v>1</v>
      </c>
      <c r="H461" s="136">
        <v>1</v>
      </c>
      <c r="I461" s="136">
        <v>4</v>
      </c>
      <c r="J461" s="136">
        <v>3</v>
      </c>
      <c r="K461" s="64">
        <f t="shared" si="61"/>
        <v>6</v>
      </c>
      <c r="L461" s="78">
        <f t="shared" si="62"/>
        <v>5</v>
      </c>
      <c r="M461" s="78">
        <f t="shared" si="63"/>
        <v>9</v>
      </c>
      <c r="N461" s="79">
        <f t="shared" si="64"/>
        <v>0.66666666666666663</v>
      </c>
      <c r="O461" s="137">
        <v>80.808478802992525</v>
      </c>
      <c r="P461" s="137">
        <v>116.01845386533665</v>
      </c>
      <c r="Q461" s="137">
        <v>121.17306733167082</v>
      </c>
      <c r="R461" s="129">
        <v>98.413466334164582</v>
      </c>
      <c r="S461" s="135">
        <v>318</v>
      </c>
      <c r="T461" s="159">
        <v>265</v>
      </c>
      <c r="U461" s="23">
        <f t="shared" si="65"/>
        <v>0.66666666666666663</v>
      </c>
      <c r="V461" s="23">
        <f t="shared" si="66"/>
        <v>0.17433740714643858</v>
      </c>
      <c r="W461" s="129">
        <v>196.82693266832919</v>
      </c>
      <c r="X461" s="23">
        <f t="shared" si="59"/>
        <v>0.17433740714643861</v>
      </c>
      <c r="Y461" s="138">
        <v>164.02244389027433</v>
      </c>
      <c r="Z461" s="79">
        <f t="shared" si="60"/>
        <v>0.14528117262203219</v>
      </c>
    </row>
    <row r="462" spans="1:26" x14ac:dyDescent="0.25">
      <c r="A462" s="9" t="str">
        <f>'10'!A462</f>
        <v>Warren County SD</v>
      </c>
      <c r="B462" s="10" t="str">
        <f>'10'!B462</f>
        <v>Warren</v>
      </c>
      <c r="C462" s="97">
        <f>'10'!C462</f>
        <v>1056</v>
      </c>
      <c r="D462" s="97">
        <f>'10'!D462</f>
        <v>810</v>
      </c>
      <c r="E462" s="97">
        <f>'10'!E462</f>
        <v>1866</v>
      </c>
      <c r="F462" s="136">
        <v>2</v>
      </c>
      <c r="G462" s="136">
        <v>7</v>
      </c>
      <c r="H462" s="136">
        <v>0</v>
      </c>
      <c r="I462" s="136">
        <v>2</v>
      </c>
      <c r="J462" s="136">
        <v>8</v>
      </c>
      <c r="K462" s="64">
        <f t="shared" si="61"/>
        <v>11</v>
      </c>
      <c r="L462" s="78">
        <f t="shared" si="62"/>
        <v>2</v>
      </c>
      <c r="M462" s="78">
        <f t="shared" si="63"/>
        <v>19</v>
      </c>
      <c r="N462" s="79">
        <f t="shared" si="64"/>
        <v>0.57894736842105265</v>
      </c>
      <c r="O462" s="137">
        <v>57.915662650602407</v>
      </c>
      <c r="P462" s="137">
        <v>97.5421686746988</v>
      </c>
      <c r="Q462" s="137">
        <v>97.5421686746988</v>
      </c>
      <c r="R462" s="129">
        <v>142.55421686746988</v>
      </c>
      <c r="S462" s="135">
        <v>195</v>
      </c>
      <c r="T462" s="159">
        <v>106</v>
      </c>
      <c r="U462" s="23">
        <f t="shared" si="65"/>
        <v>0.52164948453608251</v>
      </c>
      <c r="V462" s="23">
        <f t="shared" si="66"/>
        <v>8.3310734901018868E-2</v>
      </c>
      <c r="W462" s="129">
        <v>119.81927710843374</v>
      </c>
      <c r="X462" s="23">
        <f t="shared" si="59"/>
        <v>6.4211831247820872E-2</v>
      </c>
      <c r="Y462" s="138">
        <v>65.132530120481931</v>
      </c>
      <c r="Z462" s="79">
        <f t="shared" si="60"/>
        <v>3.4904892883430828E-2</v>
      </c>
    </row>
    <row r="463" spans="1:26" x14ac:dyDescent="0.25">
      <c r="A463" s="9" t="str">
        <f>'10'!A463</f>
        <v>Warrior Run SD</v>
      </c>
      <c r="B463" s="10" t="str">
        <f>'10'!B463</f>
        <v>Northumberland</v>
      </c>
      <c r="C463" s="97">
        <f>'10'!C463</f>
        <v>561</v>
      </c>
      <c r="D463" s="97">
        <f>'10'!D463</f>
        <v>327</v>
      </c>
      <c r="E463" s="97">
        <f>'10'!E463</f>
        <v>888</v>
      </c>
      <c r="F463" s="136">
        <v>2</v>
      </c>
      <c r="G463" s="136">
        <v>0</v>
      </c>
      <c r="H463" s="136">
        <v>0</v>
      </c>
      <c r="I463" s="136">
        <v>0</v>
      </c>
      <c r="J463" s="136">
        <v>2</v>
      </c>
      <c r="K463" s="64">
        <f t="shared" si="61"/>
        <v>2</v>
      </c>
      <c r="L463" s="78">
        <f t="shared" si="62"/>
        <v>0</v>
      </c>
      <c r="M463" s="78">
        <f t="shared" si="63"/>
        <v>4</v>
      </c>
      <c r="N463" s="79">
        <f t="shared" si="64"/>
        <v>0.5</v>
      </c>
      <c r="O463" s="137">
        <v>31.112627986348119</v>
      </c>
      <c r="P463" s="137">
        <v>30.389078498293514</v>
      </c>
      <c r="Q463" s="137">
        <v>44.498293515358355</v>
      </c>
      <c r="R463" s="129">
        <v>33.651877133105799</v>
      </c>
      <c r="S463" s="135">
        <v>0</v>
      </c>
      <c r="T463" s="159">
        <v>0</v>
      </c>
      <c r="U463" s="23">
        <f t="shared" si="65"/>
        <v>0.64634146341463417</v>
      </c>
      <c r="V463" s="23">
        <f t="shared" si="66"/>
        <v>6.9258678473695531E-2</v>
      </c>
      <c r="W463" s="129">
        <v>0</v>
      </c>
      <c r="X463" s="23">
        <f t="shared" si="59"/>
        <v>0</v>
      </c>
      <c r="Y463" s="138">
        <v>0</v>
      </c>
      <c r="Z463" s="79">
        <f t="shared" si="60"/>
        <v>0</v>
      </c>
    </row>
    <row r="464" spans="1:26" x14ac:dyDescent="0.25">
      <c r="A464" s="9" t="str">
        <f>'10'!A464</f>
        <v>Warwick SD</v>
      </c>
      <c r="B464" s="10" t="str">
        <f>'10'!B464</f>
        <v>Lancaster</v>
      </c>
      <c r="C464" s="97">
        <f>'10'!C464</f>
        <v>1165</v>
      </c>
      <c r="D464" s="97">
        <f>'10'!D464</f>
        <v>781</v>
      </c>
      <c r="E464" s="97">
        <f>'10'!E464</f>
        <v>1946</v>
      </c>
      <c r="F464" s="136">
        <v>0</v>
      </c>
      <c r="G464" s="136">
        <v>1</v>
      </c>
      <c r="H464" s="136">
        <v>1</v>
      </c>
      <c r="I464" s="136">
        <v>4</v>
      </c>
      <c r="J464" s="136">
        <v>8</v>
      </c>
      <c r="K464" s="64">
        <f t="shared" si="61"/>
        <v>6</v>
      </c>
      <c r="L464" s="78">
        <f t="shared" si="62"/>
        <v>5</v>
      </c>
      <c r="M464" s="78">
        <f t="shared" si="63"/>
        <v>14</v>
      </c>
      <c r="N464" s="79">
        <f t="shared" si="64"/>
        <v>0.42857142857142855</v>
      </c>
      <c r="O464" s="137">
        <v>67.752336448598129</v>
      </c>
      <c r="P464" s="137">
        <v>89.327102803738327</v>
      </c>
      <c r="Q464" s="137">
        <v>112.92056074766356</v>
      </c>
      <c r="R464" s="129">
        <v>218.74766355140187</v>
      </c>
      <c r="S464" s="135">
        <v>270</v>
      </c>
      <c r="T464" s="159">
        <v>265</v>
      </c>
      <c r="U464" s="23">
        <f t="shared" si="65"/>
        <v>0.41795665634674922</v>
      </c>
      <c r="V464" s="23">
        <f t="shared" si="66"/>
        <v>8.071913630644216E-2</v>
      </c>
      <c r="W464" s="129">
        <v>157.07943925233644</v>
      </c>
      <c r="X464" s="23">
        <f t="shared" si="59"/>
        <v>8.071913630644216E-2</v>
      </c>
      <c r="Y464" s="138">
        <v>154.17056074766356</v>
      </c>
      <c r="Z464" s="79">
        <f t="shared" si="60"/>
        <v>7.9224337485952492E-2</v>
      </c>
    </row>
    <row r="465" spans="1:26" x14ac:dyDescent="0.25">
      <c r="A465" s="9" t="str">
        <f>'10'!A465</f>
        <v>Washington SD</v>
      </c>
      <c r="B465" s="10" t="str">
        <f>'10'!B465</f>
        <v>Washington</v>
      </c>
      <c r="C465" s="97">
        <f>'10'!C465</f>
        <v>611</v>
      </c>
      <c r="D465" s="97">
        <f>'10'!D465</f>
        <v>361</v>
      </c>
      <c r="E465" s="97">
        <f>'10'!E465</f>
        <v>972</v>
      </c>
      <c r="F465" s="136">
        <v>0</v>
      </c>
      <c r="G465" s="136">
        <v>1</v>
      </c>
      <c r="H465" s="136">
        <v>0</v>
      </c>
      <c r="I465" s="136">
        <v>4</v>
      </c>
      <c r="J465" s="136">
        <v>4</v>
      </c>
      <c r="K465" s="64">
        <f t="shared" si="61"/>
        <v>5</v>
      </c>
      <c r="L465" s="78">
        <f t="shared" si="62"/>
        <v>4</v>
      </c>
      <c r="M465" s="78">
        <f t="shared" si="63"/>
        <v>9</v>
      </c>
      <c r="N465" s="79">
        <f t="shared" si="64"/>
        <v>0.55555555555555558</v>
      </c>
      <c r="O465" s="137">
        <v>76.293463143254513</v>
      </c>
      <c r="P465" s="137">
        <v>90.299026425591109</v>
      </c>
      <c r="Q465" s="137">
        <v>98.407510431154378</v>
      </c>
      <c r="R465" s="129">
        <v>106.87065368567454</v>
      </c>
      <c r="S465" s="135">
        <v>265</v>
      </c>
      <c r="T465" s="159">
        <v>212</v>
      </c>
      <c r="U465" s="23">
        <f t="shared" si="65"/>
        <v>0.60919540229885061</v>
      </c>
      <c r="V465" s="23">
        <f t="shared" si="66"/>
        <v>0.17139145017370949</v>
      </c>
      <c r="W465" s="129">
        <v>166.59248956884559</v>
      </c>
      <c r="X465" s="23">
        <f t="shared" si="59"/>
        <v>0.17139145017370946</v>
      </c>
      <c r="Y465" s="138">
        <v>133.27399165507649</v>
      </c>
      <c r="Z465" s="79">
        <f t="shared" si="60"/>
        <v>0.13711316013896757</v>
      </c>
    </row>
    <row r="466" spans="1:26" x14ac:dyDescent="0.25">
      <c r="A466" s="9" t="str">
        <f>'10'!A466</f>
        <v>Wattsburg Area SD</v>
      </c>
      <c r="B466" s="10" t="str">
        <f>'10'!B466</f>
        <v>Erie</v>
      </c>
      <c r="C466" s="97">
        <f>'10'!C466</f>
        <v>316</v>
      </c>
      <c r="D466" s="97">
        <f>'10'!D466</f>
        <v>218</v>
      </c>
      <c r="E466" s="97">
        <f>'10'!E466</f>
        <v>534</v>
      </c>
      <c r="F466" s="136">
        <v>0</v>
      </c>
      <c r="G466" s="136">
        <v>1</v>
      </c>
      <c r="H466" s="136">
        <v>0</v>
      </c>
      <c r="I466" s="136">
        <v>0</v>
      </c>
      <c r="J466" s="136">
        <v>0</v>
      </c>
      <c r="K466" s="64">
        <f t="shared" si="61"/>
        <v>1</v>
      </c>
      <c r="L466" s="78">
        <f t="shared" si="62"/>
        <v>0</v>
      </c>
      <c r="M466" s="78">
        <f t="shared" si="63"/>
        <v>1</v>
      </c>
      <c r="N466" s="79">
        <f t="shared" si="64"/>
        <v>1</v>
      </c>
      <c r="O466" s="137">
        <v>15.3212505663797</v>
      </c>
      <c r="P466" s="137">
        <v>17.338468509288624</v>
      </c>
      <c r="Q466" s="137">
        <v>20.340280924331672</v>
      </c>
      <c r="R466" s="129">
        <v>0</v>
      </c>
      <c r="S466" s="135">
        <v>53</v>
      </c>
      <c r="T466" s="159">
        <v>0</v>
      </c>
      <c r="U466" s="23">
        <f t="shared" si="65"/>
        <v>1</v>
      </c>
      <c r="V466" s="23">
        <f t="shared" si="66"/>
        <v>6.1160522613611087E-2</v>
      </c>
      <c r="W466" s="129">
        <v>32.659719075668328</v>
      </c>
      <c r="X466" s="23">
        <f t="shared" si="59"/>
        <v>6.1160522613611101E-2</v>
      </c>
      <c r="Y466" s="138">
        <v>0</v>
      </c>
      <c r="Z466" s="79">
        <f t="shared" si="60"/>
        <v>0</v>
      </c>
    </row>
    <row r="467" spans="1:26" x14ac:dyDescent="0.25">
      <c r="A467" s="9" t="str">
        <f>'10'!A467</f>
        <v>Wayne Highlands SD</v>
      </c>
      <c r="B467" s="10" t="str">
        <f>'10'!B467</f>
        <v>Wayne</v>
      </c>
      <c r="C467" s="97">
        <f>'10'!C467</f>
        <v>527</v>
      </c>
      <c r="D467" s="97">
        <f>'10'!D467</f>
        <v>419</v>
      </c>
      <c r="E467" s="97">
        <f>'10'!E467</f>
        <v>946</v>
      </c>
      <c r="F467" s="136">
        <v>1</v>
      </c>
      <c r="G467" s="136">
        <v>2</v>
      </c>
      <c r="H467" s="136">
        <v>0</v>
      </c>
      <c r="I467" s="136">
        <v>1</v>
      </c>
      <c r="J467" s="136">
        <v>8</v>
      </c>
      <c r="K467" s="64">
        <f t="shared" si="61"/>
        <v>4</v>
      </c>
      <c r="L467" s="78">
        <f t="shared" si="62"/>
        <v>1</v>
      </c>
      <c r="M467" s="78">
        <f t="shared" si="63"/>
        <v>12</v>
      </c>
      <c r="N467" s="79">
        <f t="shared" si="64"/>
        <v>0.33333333333333331</v>
      </c>
      <c r="O467" s="137">
        <v>45.333333333333336</v>
      </c>
      <c r="P467" s="137">
        <v>55.25</v>
      </c>
      <c r="Q467" s="137">
        <v>69.416666666666671</v>
      </c>
      <c r="R467" s="129">
        <v>119.51666666666668</v>
      </c>
      <c r="S467" s="135">
        <v>117</v>
      </c>
      <c r="T467" s="159">
        <v>53</v>
      </c>
      <c r="U467" s="23">
        <f t="shared" si="65"/>
        <v>0.45698924731182794</v>
      </c>
      <c r="V467" s="23">
        <f t="shared" si="66"/>
        <v>0.10632487667371389</v>
      </c>
      <c r="W467" s="129">
        <v>69.224999999999994</v>
      </c>
      <c r="X467" s="23">
        <f t="shared" si="59"/>
        <v>7.3176532769556019E-2</v>
      </c>
      <c r="Y467" s="138">
        <v>31.358333333333334</v>
      </c>
      <c r="Z467" s="79">
        <f t="shared" si="60"/>
        <v>3.3148343904157856E-2</v>
      </c>
    </row>
    <row r="468" spans="1:26" x14ac:dyDescent="0.25">
      <c r="A468" s="9" t="str">
        <f>'10'!A468</f>
        <v>Waynesboro Area SD</v>
      </c>
      <c r="B468" s="10" t="str">
        <f>'10'!B468</f>
        <v>Franklin</v>
      </c>
      <c r="C468" s="97">
        <f>'10'!C468</f>
        <v>1200</v>
      </c>
      <c r="D468" s="97">
        <f>'10'!D468</f>
        <v>901</v>
      </c>
      <c r="E468" s="97">
        <f>'10'!E468</f>
        <v>2101</v>
      </c>
      <c r="F468" s="136">
        <v>1</v>
      </c>
      <c r="G468" s="136">
        <v>1</v>
      </c>
      <c r="H468" s="136">
        <v>1</v>
      </c>
      <c r="I468" s="136">
        <v>1</v>
      </c>
      <c r="J468" s="136">
        <v>12</v>
      </c>
      <c r="K468" s="64">
        <f t="shared" si="61"/>
        <v>4</v>
      </c>
      <c r="L468" s="78">
        <f t="shared" si="62"/>
        <v>2</v>
      </c>
      <c r="M468" s="78">
        <f t="shared" si="63"/>
        <v>16</v>
      </c>
      <c r="N468" s="79">
        <f t="shared" si="64"/>
        <v>0.25</v>
      </c>
      <c r="O468" s="137">
        <v>55.731958762886599</v>
      </c>
      <c r="P468" s="137">
        <v>62.288659793814432</v>
      </c>
      <c r="Q468" s="137">
        <v>93.979381443298962</v>
      </c>
      <c r="R468" s="129">
        <v>143.62886597938143</v>
      </c>
      <c r="S468" s="135">
        <v>159</v>
      </c>
      <c r="T468" s="159">
        <v>106</v>
      </c>
      <c r="U468" s="23">
        <f t="shared" si="65"/>
        <v>0.45106382978723408</v>
      </c>
      <c r="V468" s="23">
        <f t="shared" si="66"/>
        <v>5.6173545243551185E-2</v>
      </c>
      <c r="W468" s="129">
        <v>88.515463917525778</v>
      </c>
      <c r="X468" s="23">
        <f t="shared" si="59"/>
        <v>4.2130158932663385E-2</v>
      </c>
      <c r="Y468" s="138">
        <v>59.010309278350519</v>
      </c>
      <c r="Z468" s="79">
        <f t="shared" si="60"/>
        <v>2.8086772621775592E-2</v>
      </c>
    </row>
    <row r="469" spans="1:26" x14ac:dyDescent="0.25">
      <c r="A469" s="9" t="str">
        <f>'10'!A469</f>
        <v>Weatherly Area SD</v>
      </c>
      <c r="B469" s="10" t="str">
        <f>'10'!B469</f>
        <v>Carbon</v>
      </c>
      <c r="C469" s="97">
        <f>'10'!C469</f>
        <v>112</v>
      </c>
      <c r="D469" s="97">
        <f>'10'!D469</f>
        <v>91</v>
      </c>
      <c r="E469" s="97">
        <f>'10'!E469</f>
        <v>203</v>
      </c>
      <c r="F469" s="136">
        <v>1</v>
      </c>
      <c r="G469" s="136">
        <v>0</v>
      </c>
      <c r="H469" s="136">
        <v>0</v>
      </c>
      <c r="I469" s="136">
        <v>0</v>
      </c>
      <c r="J469" s="136">
        <v>2</v>
      </c>
      <c r="K469" s="64">
        <f t="shared" si="61"/>
        <v>1</v>
      </c>
      <c r="L469" s="78">
        <f t="shared" si="62"/>
        <v>0</v>
      </c>
      <c r="M469" s="78">
        <f t="shared" si="63"/>
        <v>3</v>
      </c>
      <c r="N469" s="79">
        <f t="shared" si="64"/>
        <v>0.33333333333333331</v>
      </c>
      <c r="O469" s="137">
        <v>1.3586956521739131</v>
      </c>
      <c r="P469" s="137">
        <v>1.25</v>
      </c>
      <c r="Q469" s="137">
        <v>2.3913043478260869</v>
      </c>
      <c r="R469" s="129">
        <v>55.304347826086953</v>
      </c>
      <c r="S469" s="135">
        <v>0</v>
      </c>
      <c r="T469" s="159">
        <v>0</v>
      </c>
      <c r="U469" s="23">
        <f t="shared" si="65"/>
        <v>4.504504504504505E-2</v>
      </c>
      <c r="V469" s="23">
        <f t="shared" si="66"/>
        <v>1.2850717498393661E-2</v>
      </c>
      <c r="W469" s="129">
        <v>0</v>
      </c>
      <c r="X469" s="23">
        <f t="shared" si="59"/>
        <v>0</v>
      </c>
      <c r="Y469" s="138">
        <v>0</v>
      </c>
      <c r="Z469" s="79">
        <f t="shared" si="60"/>
        <v>0</v>
      </c>
    </row>
    <row r="470" spans="1:26" x14ac:dyDescent="0.25">
      <c r="A470" s="9" t="str">
        <f>'10'!A470</f>
        <v>Wellsboro Area SD</v>
      </c>
      <c r="B470" s="10" t="str">
        <f>'10'!B470</f>
        <v>Tioga</v>
      </c>
      <c r="C470" s="97">
        <f>'10'!C470</f>
        <v>502</v>
      </c>
      <c r="D470" s="97">
        <f>'10'!D470</f>
        <v>284</v>
      </c>
      <c r="E470" s="97">
        <f>'10'!E470</f>
        <v>786</v>
      </c>
      <c r="F470" s="136">
        <v>2</v>
      </c>
      <c r="G470" s="136">
        <v>2</v>
      </c>
      <c r="H470" s="136">
        <v>0</v>
      </c>
      <c r="I470" s="136">
        <v>1</v>
      </c>
      <c r="J470" s="136">
        <v>8</v>
      </c>
      <c r="K470" s="64">
        <f t="shared" si="61"/>
        <v>5</v>
      </c>
      <c r="L470" s="78">
        <f t="shared" si="62"/>
        <v>1</v>
      </c>
      <c r="M470" s="78">
        <f t="shared" si="63"/>
        <v>13</v>
      </c>
      <c r="N470" s="79">
        <f t="shared" si="64"/>
        <v>0.38461538461538464</v>
      </c>
      <c r="O470" s="137">
        <v>8.2119205298013256</v>
      </c>
      <c r="P470" s="137">
        <v>13.754966887417218</v>
      </c>
      <c r="Q470" s="137">
        <v>9.033112582781456</v>
      </c>
      <c r="R470" s="129">
        <v>134.63576158940396</v>
      </c>
      <c r="S470" s="135">
        <v>15</v>
      </c>
      <c r="T470" s="159">
        <v>5</v>
      </c>
      <c r="U470" s="23">
        <f t="shared" si="65"/>
        <v>0.14027149321266971</v>
      </c>
      <c r="V470" s="23">
        <f t="shared" si="66"/>
        <v>2.7947693915036317E-2</v>
      </c>
      <c r="W470" s="129">
        <v>10.629139072847684</v>
      </c>
      <c r="X470" s="23">
        <f t="shared" si="59"/>
        <v>1.3523077700824025E-2</v>
      </c>
      <c r="Y470" s="138">
        <v>3.5430463576158946</v>
      </c>
      <c r="Z470" s="79">
        <f t="shared" si="60"/>
        <v>4.5076925669413417E-3</v>
      </c>
    </row>
    <row r="471" spans="1:26" x14ac:dyDescent="0.25">
      <c r="A471" s="9" t="str">
        <f>'10'!A471</f>
        <v>West Allegheny SD</v>
      </c>
      <c r="B471" s="10" t="str">
        <f>'10'!B471</f>
        <v>Allegheny</v>
      </c>
      <c r="C471" s="97">
        <f>'10'!C471</f>
        <v>850</v>
      </c>
      <c r="D471" s="97">
        <f>'10'!D471</f>
        <v>667</v>
      </c>
      <c r="E471" s="97">
        <f>'10'!E471</f>
        <v>1517</v>
      </c>
      <c r="F471" s="136">
        <v>3</v>
      </c>
      <c r="G471" s="136">
        <v>1</v>
      </c>
      <c r="H471" s="136">
        <v>0</v>
      </c>
      <c r="I471" s="136">
        <v>1</v>
      </c>
      <c r="J471" s="136">
        <v>5</v>
      </c>
      <c r="K471" s="64">
        <f t="shared" si="61"/>
        <v>5</v>
      </c>
      <c r="L471" s="78">
        <f t="shared" si="62"/>
        <v>1</v>
      </c>
      <c r="M471" s="78">
        <f t="shared" si="63"/>
        <v>10</v>
      </c>
      <c r="N471" s="79">
        <f t="shared" si="64"/>
        <v>0.5</v>
      </c>
      <c r="O471" s="137">
        <v>79.869894881957606</v>
      </c>
      <c r="P471" s="137">
        <v>93.341375150784074</v>
      </c>
      <c r="Q471" s="137">
        <v>91.788729967258305</v>
      </c>
      <c r="R471" s="129">
        <v>110.4630363605032</v>
      </c>
      <c r="S471" s="135">
        <v>106</v>
      </c>
      <c r="T471" s="159">
        <v>53</v>
      </c>
      <c r="U471" s="23">
        <f t="shared" si="65"/>
        <v>0.61059907834101379</v>
      </c>
      <c r="V471" s="23">
        <f t="shared" si="66"/>
        <v>0.11418013845269721</v>
      </c>
      <c r="W471" s="129">
        <v>69.284508013096669</v>
      </c>
      <c r="X471" s="23">
        <f t="shared" si="59"/>
        <v>4.5672055381078887E-2</v>
      </c>
      <c r="Y471" s="138">
        <v>34.642254006548335</v>
      </c>
      <c r="Z471" s="79">
        <f t="shared" si="60"/>
        <v>2.2836027690539443E-2</v>
      </c>
    </row>
    <row r="472" spans="1:26" x14ac:dyDescent="0.25">
      <c r="A472" s="9" t="str">
        <f>'10'!A472</f>
        <v>West Branch Area SD</v>
      </c>
      <c r="B472" s="10" t="str">
        <f>'10'!B472</f>
        <v>Clearfield</v>
      </c>
      <c r="C472" s="97">
        <f>'10'!C472</f>
        <v>214</v>
      </c>
      <c r="D472" s="97">
        <f>'10'!D472</f>
        <v>155</v>
      </c>
      <c r="E472" s="97">
        <f>'10'!E472</f>
        <v>369</v>
      </c>
      <c r="F472" s="136">
        <v>1</v>
      </c>
      <c r="G472" s="136">
        <v>1</v>
      </c>
      <c r="H472" s="136">
        <v>0</v>
      </c>
      <c r="I472" s="136">
        <v>1</v>
      </c>
      <c r="J472" s="136">
        <v>2</v>
      </c>
      <c r="K472" s="64">
        <f t="shared" si="61"/>
        <v>3</v>
      </c>
      <c r="L472" s="78">
        <f t="shared" si="62"/>
        <v>1</v>
      </c>
      <c r="M472" s="78">
        <f t="shared" si="63"/>
        <v>5</v>
      </c>
      <c r="N472" s="79">
        <f t="shared" si="64"/>
        <v>0.6</v>
      </c>
      <c r="O472" s="137">
        <v>18.66952789699571</v>
      </c>
      <c r="P472" s="137">
        <v>30.901287553648068</v>
      </c>
      <c r="Q472" s="137">
        <v>25.429184549356226</v>
      </c>
      <c r="R472" s="129">
        <v>42.300429184549358</v>
      </c>
      <c r="S472" s="135">
        <v>22</v>
      </c>
      <c r="T472" s="159">
        <v>11</v>
      </c>
      <c r="U472" s="23">
        <f t="shared" si="65"/>
        <v>0.53956834532374098</v>
      </c>
      <c r="V472" s="23">
        <f t="shared" si="66"/>
        <v>0.13433825325377718</v>
      </c>
      <c r="W472" s="129">
        <v>14.540772532188843</v>
      </c>
      <c r="X472" s="23">
        <f t="shared" si="59"/>
        <v>3.9405887621107978E-2</v>
      </c>
      <c r="Y472" s="138">
        <v>7.2703862660944214</v>
      </c>
      <c r="Z472" s="79">
        <f t="shared" si="60"/>
        <v>1.9702943810553989E-2</v>
      </c>
    </row>
    <row r="473" spans="1:26" x14ac:dyDescent="0.25">
      <c r="A473" s="9" t="str">
        <f>'10'!A473</f>
        <v>West Chester Area SD</v>
      </c>
      <c r="B473" s="10" t="str">
        <f>'10'!B473</f>
        <v>Chester</v>
      </c>
      <c r="C473" s="97">
        <f>'10'!C473</f>
        <v>3032</v>
      </c>
      <c r="D473" s="97">
        <f>'10'!D473</f>
        <v>2459</v>
      </c>
      <c r="E473" s="97">
        <f>'10'!E473</f>
        <v>5491</v>
      </c>
      <c r="F473" s="136">
        <v>17</v>
      </c>
      <c r="G473" s="136">
        <v>5</v>
      </c>
      <c r="H473" s="136">
        <v>2</v>
      </c>
      <c r="I473" s="136">
        <v>5</v>
      </c>
      <c r="J473" s="136">
        <v>23</v>
      </c>
      <c r="K473" s="64">
        <f t="shared" si="61"/>
        <v>29</v>
      </c>
      <c r="L473" s="78">
        <f t="shared" si="62"/>
        <v>7</v>
      </c>
      <c r="M473" s="78">
        <f t="shared" si="63"/>
        <v>52</v>
      </c>
      <c r="N473" s="79">
        <f t="shared" si="64"/>
        <v>0.55769230769230771</v>
      </c>
      <c r="O473" s="137">
        <v>387.32362897765745</v>
      </c>
      <c r="P473" s="137">
        <v>506.3500338524035</v>
      </c>
      <c r="Q473" s="137">
        <v>547.32633716993905</v>
      </c>
      <c r="R473" s="129">
        <v>495.52064996614763</v>
      </c>
      <c r="S473" s="135">
        <v>540</v>
      </c>
      <c r="T473" s="159">
        <v>371</v>
      </c>
      <c r="U473" s="23">
        <f t="shared" si="65"/>
        <v>0.64330357142857142</v>
      </c>
      <c r="V473" s="23">
        <f t="shared" si="66"/>
        <v>0.16275244269350955</v>
      </c>
      <c r="W473" s="129">
        <v>334.895057549086</v>
      </c>
      <c r="X473" s="23">
        <f t="shared" si="59"/>
        <v>6.0989811973973046E-2</v>
      </c>
      <c r="Y473" s="138">
        <v>230.08530805687207</v>
      </c>
      <c r="Z473" s="79">
        <f t="shared" si="60"/>
        <v>4.1902259708044447E-2</v>
      </c>
    </row>
    <row r="474" spans="1:26" x14ac:dyDescent="0.25">
      <c r="A474" s="9" t="str">
        <f>'10'!A474</f>
        <v>West Greene SD</v>
      </c>
      <c r="B474" s="10" t="str">
        <f>'10'!B474</f>
        <v>Greene</v>
      </c>
      <c r="C474" s="97">
        <f>'10'!C474</f>
        <v>135</v>
      </c>
      <c r="D474" s="97">
        <f>'10'!D474</f>
        <v>121</v>
      </c>
      <c r="E474" s="97">
        <f>'10'!E474</f>
        <v>256</v>
      </c>
      <c r="F474" s="136">
        <v>0</v>
      </c>
      <c r="G474" s="136">
        <v>0</v>
      </c>
      <c r="H474" s="136">
        <v>0</v>
      </c>
      <c r="I474" s="136">
        <v>0</v>
      </c>
      <c r="J474" s="136">
        <v>1</v>
      </c>
      <c r="K474" s="64">
        <f t="shared" si="61"/>
        <v>0</v>
      </c>
      <c r="L474" s="78">
        <f t="shared" si="62"/>
        <v>0</v>
      </c>
      <c r="M474" s="78">
        <f t="shared" si="63"/>
        <v>1</v>
      </c>
      <c r="N474" s="79">
        <f t="shared" si="64"/>
        <v>0</v>
      </c>
      <c r="O474" s="137">
        <v>0</v>
      </c>
      <c r="P474" s="137">
        <v>0</v>
      </c>
      <c r="Q474" s="137">
        <v>0</v>
      </c>
      <c r="R474" s="129">
        <v>7.5522388059701493</v>
      </c>
      <c r="S474" s="135">
        <v>0</v>
      </c>
      <c r="T474" s="159">
        <v>0</v>
      </c>
      <c r="U474" s="23">
        <f t="shared" si="65"/>
        <v>0</v>
      </c>
      <c r="V474" s="23">
        <f t="shared" si="66"/>
        <v>0</v>
      </c>
      <c r="W474" s="129">
        <v>0</v>
      </c>
      <c r="X474" s="23">
        <f t="shared" si="59"/>
        <v>0</v>
      </c>
      <c r="Y474" s="138">
        <v>0</v>
      </c>
      <c r="Z474" s="79">
        <f t="shared" si="60"/>
        <v>0</v>
      </c>
    </row>
    <row r="475" spans="1:26" x14ac:dyDescent="0.25">
      <c r="A475" s="9" t="str">
        <f>'10'!A475</f>
        <v>West Jefferson Hills SD</v>
      </c>
      <c r="B475" s="10" t="str">
        <f>'10'!B475</f>
        <v>Allegheny</v>
      </c>
      <c r="C475" s="97">
        <f>'10'!C475</f>
        <v>592</v>
      </c>
      <c r="D475" s="97">
        <f>'10'!D475</f>
        <v>408</v>
      </c>
      <c r="E475" s="97">
        <f>'10'!E475</f>
        <v>1000</v>
      </c>
      <c r="F475" s="136">
        <v>0</v>
      </c>
      <c r="G475" s="136">
        <v>0</v>
      </c>
      <c r="H475" s="136">
        <v>0</v>
      </c>
      <c r="I475" s="136">
        <v>1</v>
      </c>
      <c r="J475" s="136">
        <v>7</v>
      </c>
      <c r="K475" s="64">
        <f t="shared" si="61"/>
        <v>1</v>
      </c>
      <c r="L475" s="78">
        <f t="shared" si="62"/>
        <v>1</v>
      </c>
      <c r="M475" s="78">
        <f t="shared" si="63"/>
        <v>8</v>
      </c>
      <c r="N475" s="79">
        <f t="shared" si="64"/>
        <v>0.125</v>
      </c>
      <c r="O475" s="137">
        <v>15.973978976391521</v>
      </c>
      <c r="P475" s="137">
        <v>18.668275030156817</v>
      </c>
      <c r="Q475" s="137">
        <v>18.357745993451662</v>
      </c>
      <c r="R475" s="129">
        <v>211.12166120971912</v>
      </c>
      <c r="S475" s="135">
        <v>53</v>
      </c>
      <c r="T475" s="159">
        <v>53</v>
      </c>
      <c r="U475" s="23">
        <f t="shared" si="65"/>
        <v>0.14095744680851066</v>
      </c>
      <c r="V475" s="23">
        <f t="shared" si="66"/>
        <v>3.4642254006548343E-2</v>
      </c>
      <c r="W475" s="129">
        <v>34.642254006548335</v>
      </c>
      <c r="X475" s="23">
        <f t="shared" si="59"/>
        <v>3.4642254006548336E-2</v>
      </c>
      <c r="Y475" s="138">
        <v>34.642254006548335</v>
      </c>
      <c r="Z475" s="79">
        <f t="shared" si="60"/>
        <v>3.4642254006548336E-2</v>
      </c>
    </row>
    <row r="476" spans="1:26" x14ac:dyDescent="0.25">
      <c r="A476" s="9" t="str">
        <f>'10'!A476</f>
        <v>West Middlesex Area SD</v>
      </c>
      <c r="B476" s="10" t="str">
        <f>'10'!B476</f>
        <v>Mercer</v>
      </c>
      <c r="C476" s="97">
        <f>'10'!C476</f>
        <v>223</v>
      </c>
      <c r="D476" s="97">
        <f>'10'!D476</f>
        <v>159</v>
      </c>
      <c r="E476" s="97">
        <f>'10'!E476</f>
        <v>382</v>
      </c>
      <c r="F476" s="136">
        <v>2</v>
      </c>
      <c r="G476" s="136">
        <v>0</v>
      </c>
      <c r="H476" s="136">
        <v>0</v>
      </c>
      <c r="I476" s="136">
        <v>0</v>
      </c>
      <c r="J476" s="136">
        <v>0</v>
      </c>
      <c r="K476" s="64">
        <f t="shared" si="61"/>
        <v>2</v>
      </c>
      <c r="L476" s="78">
        <f t="shared" si="62"/>
        <v>0</v>
      </c>
      <c r="M476" s="78">
        <f t="shared" si="63"/>
        <v>2</v>
      </c>
      <c r="N476" s="79">
        <f t="shared" si="64"/>
        <v>1</v>
      </c>
      <c r="O476" s="137">
        <v>17.547770700636942</v>
      </c>
      <c r="P476" s="137">
        <v>23.273885350318473</v>
      </c>
      <c r="Q476" s="137">
        <v>17.178343949044585</v>
      </c>
      <c r="R476" s="129">
        <v>0</v>
      </c>
      <c r="S476" s="135">
        <v>0</v>
      </c>
      <c r="T476" s="159">
        <v>0</v>
      </c>
      <c r="U476" s="23">
        <f t="shared" si="65"/>
        <v>1</v>
      </c>
      <c r="V476" s="23">
        <f t="shared" si="66"/>
        <v>0.10686297395538066</v>
      </c>
      <c r="W476" s="129">
        <v>0</v>
      </c>
      <c r="X476" s="23">
        <f t="shared" si="59"/>
        <v>0</v>
      </c>
      <c r="Y476" s="138">
        <v>0</v>
      </c>
      <c r="Z476" s="79">
        <f t="shared" si="60"/>
        <v>0</v>
      </c>
    </row>
    <row r="477" spans="1:26" x14ac:dyDescent="0.25">
      <c r="A477" s="9" t="str">
        <f>'10'!A477</f>
        <v>West Mifflin Area SD</v>
      </c>
      <c r="B477" s="10" t="str">
        <f>'10'!B477</f>
        <v>Allegheny</v>
      </c>
      <c r="C477" s="97">
        <f>'10'!C477</f>
        <v>662</v>
      </c>
      <c r="D477" s="97">
        <f>'10'!D477</f>
        <v>267</v>
      </c>
      <c r="E477" s="97">
        <f>'10'!E477</f>
        <v>929</v>
      </c>
      <c r="F477" s="136">
        <v>1</v>
      </c>
      <c r="G477" s="136">
        <v>1</v>
      </c>
      <c r="H477" s="136">
        <v>0</v>
      </c>
      <c r="I477" s="136">
        <v>0</v>
      </c>
      <c r="J477" s="136">
        <v>6</v>
      </c>
      <c r="K477" s="64">
        <f t="shared" si="61"/>
        <v>2</v>
      </c>
      <c r="L477" s="78">
        <f t="shared" si="62"/>
        <v>0</v>
      </c>
      <c r="M477" s="78">
        <f t="shared" si="63"/>
        <v>8</v>
      </c>
      <c r="N477" s="79">
        <f t="shared" si="64"/>
        <v>0.25</v>
      </c>
      <c r="O477" s="137">
        <v>17.480958125107701</v>
      </c>
      <c r="P477" s="137">
        <v>20.429433051869722</v>
      </c>
      <c r="Q477" s="137">
        <v>20.089608823022573</v>
      </c>
      <c r="R477" s="129">
        <v>113.73117353093228</v>
      </c>
      <c r="S477" s="135">
        <v>5</v>
      </c>
      <c r="T477" s="159">
        <v>0</v>
      </c>
      <c r="U477" s="23">
        <f t="shared" si="65"/>
        <v>0.25</v>
      </c>
      <c r="V477" s="23">
        <f t="shared" si="66"/>
        <v>4.0807740771773335E-2</v>
      </c>
      <c r="W477" s="129">
        <v>3.2681371704290885</v>
      </c>
      <c r="X477" s="23">
        <f t="shared" si="59"/>
        <v>3.517908687221839E-3</v>
      </c>
      <c r="Y477" s="138">
        <v>0</v>
      </c>
      <c r="Z477" s="79">
        <f t="shared" si="60"/>
        <v>0</v>
      </c>
    </row>
    <row r="478" spans="1:26" x14ac:dyDescent="0.25">
      <c r="A478" s="9" t="str">
        <f>'10'!A478</f>
        <v>West Perry SD</v>
      </c>
      <c r="B478" s="10" t="str">
        <f>'10'!B478</f>
        <v>Perry</v>
      </c>
      <c r="C478" s="97">
        <f>'10'!C478</f>
        <v>682</v>
      </c>
      <c r="D478" s="97">
        <f>'10'!D478</f>
        <v>484</v>
      </c>
      <c r="E478" s="97">
        <f>'10'!E478</f>
        <v>1166</v>
      </c>
      <c r="F478" s="136">
        <v>2</v>
      </c>
      <c r="G478" s="136">
        <v>3</v>
      </c>
      <c r="H478" s="136">
        <v>0</v>
      </c>
      <c r="I478" s="136">
        <v>0</v>
      </c>
      <c r="J478" s="136">
        <v>4</v>
      </c>
      <c r="K478" s="64">
        <f t="shared" si="61"/>
        <v>5</v>
      </c>
      <c r="L478" s="78">
        <f t="shared" si="62"/>
        <v>0</v>
      </c>
      <c r="M478" s="78">
        <f t="shared" si="63"/>
        <v>9</v>
      </c>
      <c r="N478" s="79">
        <f t="shared" si="64"/>
        <v>0.55555555555555558</v>
      </c>
      <c r="O478" s="137">
        <v>81.538461538461547</v>
      </c>
      <c r="P478" s="137">
        <v>89.692307692307693</v>
      </c>
      <c r="Q478" s="137">
        <v>93.769230769230774</v>
      </c>
      <c r="R478" s="129">
        <v>43.938461538461539</v>
      </c>
      <c r="S478" s="135">
        <v>159</v>
      </c>
      <c r="T478" s="159">
        <v>0</v>
      </c>
      <c r="U478" s="23">
        <f t="shared" si="65"/>
        <v>0.79579579579579585</v>
      </c>
      <c r="V478" s="23">
        <f t="shared" si="66"/>
        <v>0.14685314685314685</v>
      </c>
      <c r="W478" s="129">
        <v>102.73846153846155</v>
      </c>
      <c r="X478" s="23">
        <f t="shared" si="59"/>
        <v>8.8111888111888123E-2</v>
      </c>
      <c r="Y478" s="138">
        <v>0</v>
      </c>
      <c r="Z478" s="79">
        <f t="shared" si="60"/>
        <v>0</v>
      </c>
    </row>
    <row r="479" spans="1:26" x14ac:dyDescent="0.25">
      <c r="A479" s="9" t="str">
        <f>'10'!A479</f>
        <v>West Shore SD</v>
      </c>
      <c r="B479" s="10" t="str">
        <f>'10'!B479</f>
        <v>York</v>
      </c>
      <c r="C479" s="97">
        <f>'10'!C479</f>
        <v>2108</v>
      </c>
      <c r="D479" s="97">
        <f>'10'!D479</f>
        <v>1226</v>
      </c>
      <c r="E479" s="97">
        <f>'10'!E479</f>
        <v>3334</v>
      </c>
      <c r="F479" s="136">
        <v>2</v>
      </c>
      <c r="G479" s="136">
        <v>6</v>
      </c>
      <c r="H479" s="136">
        <v>0</v>
      </c>
      <c r="I479" s="136">
        <v>0</v>
      </c>
      <c r="J479" s="136">
        <v>21</v>
      </c>
      <c r="K479" s="64">
        <f t="shared" si="61"/>
        <v>8</v>
      </c>
      <c r="L479" s="78">
        <f t="shared" si="62"/>
        <v>0</v>
      </c>
      <c r="M479" s="78">
        <f t="shared" si="63"/>
        <v>29</v>
      </c>
      <c r="N479" s="79">
        <f t="shared" si="64"/>
        <v>0.27586206896551724</v>
      </c>
      <c r="O479" s="137">
        <v>72.727645051194543</v>
      </c>
      <c r="P479" s="137">
        <v>119.69283276450513</v>
      </c>
      <c r="Q479" s="137">
        <v>141.57952218430034</v>
      </c>
      <c r="R479" s="129">
        <v>502.94334470989759</v>
      </c>
      <c r="S479" s="135">
        <v>270</v>
      </c>
      <c r="T479" s="159">
        <v>0</v>
      </c>
      <c r="U479" s="23">
        <f t="shared" si="65"/>
        <v>0.27671913835956918</v>
      </c>
      <c r="V479" s="23">
        <f t="shared" si="66"/>
        <v>5.7714600424624972E-2</v>
      </c>
      <c r="W479" s="129">
        <v>155.54948805460751</v>
      </c>
      <c r="X479" s="23">
        <f t="shared" si="59"/>
        <v>4.6655515313319587E-2</v>
      </c>
      <c r="Y479" s="138">
        <v>0</v>
      </c>
      <c r="Z479" s="79">
        <f t="shared" si="60"/>
        <v>0</v>
      </c>
    </row>
    <row r="480" spans="1:26" x14ac:dyDescent="0.25">
      <c r="A480" s="9" t="str">
        <f>'10'!A480</f>
        <v>West York Area SD</v>
      </c>
      <c r="B480" s="10" t="str">
        <f>'10'!B480</f>
        <v>York</v>
      </c>
      <c r="C480" s="97">
        <f>'10'!C480</f>
        <v>814</v>
      </c>
      <c r="D480" s="97">
        <f>'10'!D480</f>
        <v>680</v>
      </c>
      <c r="E480" s="97">
        <f>'10'!E480</f>
        <v>1494</v>
      </c>
      <c r="F480" s="136">
        <v>1</v>
      </c>
      <c r="G480" s="136">
        <v>6</v>
      </c>
      <c r="H480" s="136">
        <v>0</v>
      </c>
      <c r="I480" s="136">
        <v>0</v>
      </c>
      <c r="J480" s="136">
        <v>3</v>
      </c>
      <c r="K480" s="64">
        <f t="shared" si="61"/>
        <v>7</v>
      </c>
      <c r="L480" s="78">
        <f t="shared" si="62"/>
        <v>0</v>
      </c>
      <c r="M480" s="78">
        <f t="shared" si="63"/>
        <v>10</v>
      </c>
      <c r="N480" s="79">
        <f t="shared" si="64"/>
        <v>0.7</v>
      </c>
      <c r="O480" s="137">
        <v>70.33242320819113</v>
      </c>
      <c r="P480" s="137">
        <v>115.75085324232082</v>
      </c>
      <c r="Q480" s="137">
        <v>136.91672354948804</v>
      </c>
      <c r="R480" s="129">
        <v>36.294880546075092</v>
      </c>
      <c r="S480" s="135">
        <v>318</v>
      </c>
      <c r="T480" s="159">
        <v>0</v>
      </c>
      <c r="U480" s="23">
        <f t="shared" si="65"/>
        <v>0.83678756476683935</v>
      </c>
      <c r="V480" s="23">
        <f t="shared" si="66"/>
        <v>0.12455373256393036</v>
      </c>
      <c r="W480" s="129">
        <v>183.2027303754266</v>
      </c>
      <c r="X480" s="23">
        <f t="shared" si="59"/>
        <v>0.12262565620845153</v>
      </c>
      <c r="Y480" s="138">
        <v>0</v>
      </c>
      <c r="Z480" s="79">
        <f t="shared" si="60"/>
        <v>0</v>
      </c>
    </row>
    <row r="481" spans="1:26" x14ac:dyDescent="0.25">
      <c r="A481" s="9" t="str">
        <f>'10'!A481</f>
        <v>Western Beaver County SD</v>
      </c>
      <c r="B481" s="10" t="str">
        <f>'10'!B481</f>
        <v>Beaver</v>
      </c>
      <c r="C481" s="97">
        <f>'10'!C481</f>
        <v>119</v>
      </c>
      <c r="D481" s="97">
        <f>'10'!D481</f>
        <v>51</v>
      </c>
      <c r="E481" s="97">
        <f>'10'!E481</f>
        <v>170</v>
      </c>
      <c r="F481" s="136">
        <v>0</v>
      </c>
      <c r="G481" s="136">
        <v>1</v>
      </c>
      <c r="H481" s="136">
        <v>0</v>
      </c>
      <c r="I481" s="136">
        <v>0</v>
      </c>
      <c r="J481" s="136">
        <v>0</v>
      </c>
      <c r="K481" s="64">
        <f t="shared" si="61"/>
        <v>1</v>
      </c>
      <c r="L481" s="78">
        <f t="shared" si="62"/>
        <v>0</v>
      </c>
      <c r="M481" s="78">
        <f t="shared" si="63"/>
        <v>1</v>
      </c>
      <c r="N481" s="79">
        <f t="shared" si="64"/>
        <v>1</v>
      </c>
      <c r="O481" s="137">
        <v>14.520547945205479</v>
      </c>
      <c r="P481" s="137">
        <v>18.554033485540334</v>
      </c>
      <c r="Q481" s="137">
        <v>19.925418569254184</v>
      </c>
      <c r="R481" s="129">
        <v>0</v>
      </c>
      <c r="S481" s="135">
        <v>53</v>
      </c>
      <c r="T481" s="159">
        <v>0</v>
      </c>
      <c r="U481" s="23">
        <f t="shared" si="65"/>
        <v>1</v>
      </c>
      <c r="V481" s="23">
        <f t="shared" si="66"/>
        <v>0.19455636135732829</v>
      </c>
      <c r="W481" s="129">
        <v>33.074581430745809</v>
      </c>
      <c r="X481" s="23">
        <f t="shared" si="59"/>
        <v>0.19455636135732829</v>
      </c>
      <c r="Y481" s="138">
        <v>0</v>
      </c>
      <c r="Z481" s="79">
        <f t="shared" si="60"/>
        <v>0</v>
      </c>
    </row>
    <row r="482" spans="1:26" x14ac:dyDescent="0.25">
      <c r="A482" s="9" t="str">
        <f>'10'!A482</f>
        <v>Western Wayne SD</v>
      </c>
      <c r="B482" s="10" t="str">
        <f>'10'!B482</f>
        <v>Wayne</v>
      </c>
      <c r="C482" s="97">
        <f>'10'!C482</f>
        <v>299</v>
      </c>
      <c r="D482" s="97">
        <f>'10'!D482</f>
        <v>293</v>
      </c>
      <c r="E482" s="97">
        <f>'10'!E482</f>
        <v>592</v>
      </c>
      <c r="F482" s="136">
        <v>0</v>
      </c>
      <c r="G482" s="136">
        <v>2</v>
      </c>
      <c r="H482" s="136">
        <v>2</v>
      </c>
      <c r="I482" s="136">
        <v>1</v>
      </c>
      <c r="J482" s="136">
        <v>7</v>
      </c>
      <c r="K482" s="64">
        <f t="shared" si="61"/>
        <v>5</v>
      </c>
      <c r="L482" s="78">
        <f t="shared" si="62"/>
        <v>3</v>
      </c>
      <c r="M482" s="78">
        <f t="shared" si="63"/>
        <v>12</v>
      </c>
      <c r="N482" s="79">
        <f t="shared" si="64"/>
        <v>0.41666666666666669</v>
      </c>
      <c r="O482" s="137">
        <v>59.466666666666669</v>
      </c>
      <c r="P482" s="137">
        <v>72.475000000000009</v>
      </c>
      <c r="Q482" s="137">
        <v>91.058333333333337</v>
      </c>
      <c r="R482" s="129">
        <v>52.658333333333331</v>
      </c>
      <c r="S482" s="135">
        <v>223</v>
      </c>
      <c r="T482" s="159">
        <v>159</v>
      </c>
      <c r="U482" s="23">
        <f t="shared" si="65"/>
        <v>0.71474358974358976</v>
      </c>
      <c r="V482" s="23">
        <f t="shared" si="66"/>
        <v>0.22287443693693693</v>
      </c>
      <c r="W482" s="129">
        <v>131.94166666666666</v>
      </c>
      <c r="X482" s="23">
        <f t="shared" si="59"/>
        <v>0.22287443693693693</v>
      </c>
      <c r="Y482" s="138">
        <v>94.075000000000003</v>
      </c>
      <c r="Z482" s="79">
        <f t="shared" si="60"/>
        <v>0.15891047297297298</v>
      </c>
    </row>
    <row r="483" spans="1:26" x14ac:dyDescent="0.25">
      <c r="A483" s="9" t="str">
        <f>'10'!A483</f>
        <v>Westmont Hilltop SD</v>
      </c>
      <c r="B483" s="10" t="str">
        <f>'10'!B483</f>
        <v>Cambria</v>
      </c>
      <c r="C483" s="97">
        <f>'10'!C483</f>
        <v>292</v>
      </c>
      <c r="D483" s="97">
        <f>'10'!D483</f>
        <v>133</v>
      </c>
      <c r="E483" s="97">
        <f>'10'!E483</f>
        <v>425</v>
      </c>
      <c r="F483" s="136">
        <v>0</v>
      </c>
      <c r="G483" s="136">
        <v>1</v>
      </c>
      <c r="H483" s="136">
        <v>2</v>
      </c>
      <c r="I483" s="136">
        <v>0</v>
      </c>
      <c r="J483" s="136">
        <v>0</v>
      </c>
      <c r="K483" s="64">
        <f t="shared" si="61"/>
        <v>3</v>
      </c>
      <c r="L483" s="78">
        <f t="shared" si="62"/>
        <v>2</v>
      </c>
      <c r="M483" s="78">
        <f t="shared" si="63"/>
        <v>3</v>
      </c>
      <c r="N483" s="79">
        <f t="shared" si="64"/>
        <v>1</v>
      </c>
      <c r="O483" s="137">
        <v>51.260617760617762</v>
      </c>
      <c r="P483" s="137">
        <v>54.02316602316602</v>
      </c>
      <c r="Q483" s="137">
        <v>53.716216216216218</v>
      </c>
      <c r="R483" s="129">
        <v>0</v>
      </c>
      <c r="S483" s="135">
        <v>159</v>
      </c>
      <c r="T483" s="159">
        <v>106</v>
      </c>
      <c r="U483" s="23">
        <f t="shared" si="65"/>
        <v>1</v>
      </c>
      <c r="V483" s="23">
        <f t="shared" si="66"/>
        <v>0.24772655007949124</v>
      </c>
      <c r="W483" s="129">
        <v>105.28378378378379</v>
      </c>
      <c r="X483" s="23">
        <f t="shared" si="59"/>
        <v>0.24772655007949126</v>
      </c>
      <c r="Y483" s="138">
        <v>70.189189189189193</v>
      </c>
      <c r="Z483" s="79">
        <f t="shared" si="60"/>
        <v>0.1651510333863275</v>
      </c>
    </row>
    <row r="484" spans="1:26" x14ac:dyDescent="0.25">
      <c r="A484" s="9" t="str">
        <f>'10'!A484</f>
        <v>Whitehall-Coplay SD</v>
      </c>
      <c r="B484" s="10" t="str">
        <f>'10'!B484</f>
        <v>Lehigh</v>
      </c>
      <c r="C484" s="97">
        <f>'10'!C484</f>
        <v>847</v>
      </c>
      <c r="D484" s="97">
        <f>'10'!D484</f>
        <v>431</v>
      </c>
      <c r="E484" s="97">
        <f>'10'!E484</f>
        <v>1278</v>
      </c>
      <c r="F484" s="136">
        <v>7</v>
      </c>
      <c r="G484" s="136">
        <v>4</v>
      </c>
      <c r="H484" s="136">
        <v>3</v>
      </c>
      <c r="I484" s="136">
        <v>0</v>
      </c>
      <c r="J484" s="136">
        <v>6</v>
      </c>
      <c r="K484" s="64">
        <f t="shared" si="61"/>
        <v>14</v>
      </c>
      <c r="L484" s="78">
        <f t="shared" si="62"/>
        <v>3</v>
      </c>
      <c r="M484" s="78">
        <f t="shared" si="63"/>
        <v>20</v>
      </c>
      <c r="N484" s="79">
        <f t="shared" si="64"/>
        <v>0.7</v>
      </c>
      <c r="O484" s="137">
        <v>147.42795698924732</v>
      </c>
      <c r="P484" s="137">
        <v>186.82867383512544</v>
      </c>
      <c r="Q484" s="137">
        <v>269.74336917562727</v>
      </c>
      <c r="R484" s="129">
        <v>99.612903225806448</v>
      </c>
      <c r="S484" s="135">
        <v>275</v>
      </c>
      <c r="T484" s="159">
        <v>159</v>
      </c>
      <c r="U484" s="23">
        <f t="shared" si="65"/>
        <v>0.77040816326530615</v>
      </c>
      <c r="V484" s="23">
        <f t="shared" si="66"/>
        <v>0.26154665948698969</v>
      </c>
      <c r="W484" s="129">
        <v>152.1863799283154</v>
      </c>
      <c r="X484" s="23">
        <f t="shared" si="59"/>
        <v>0.11908167443530157</v>
      </c>
      <c r="Y484" s="138">
        <v>87.991397849462359</v>
      </c>
      <c r="Z484" s="79">
        <f t="shared" si="60"/>
        <v>6.8850859037138001E-2</v>
      </c>
    </row>
    <row r="485" spans="1:26" x14ac:dyDescent="0.25">
      <c r="A485" s="9" t="str">
        <f>'10'!A485</f>
        <v>Wilkes-Barre Area SD</v>
      </c>
      <c r="B485" s="10" t="str">
        <f>'10'!B485</f>
        <v>Luzerne</v>
      </c>
      <c r="C485" s="97">
        <f>'10'!C485</f>
        <v>2185</v>
      </c>
      <c r="D485" s="97">
        <f>'10'!D485</f>
        <v>1424</v>
      </c>
      <c r="E485" s="97">
        <f>'10'!E485</f>
        <v>3609</v>
      </c>
      <c r="F485" s="136">
        <v>7</v>
      </c>
      <c r="G485" s="136">
        <v>6</v>
      </c>
      <c r="H485" s="136">
        <v>4</v>
      </c>
      <c r="I485" s="136">
        <v>4</v>
      </c>
      <c r="J485" s="136">
        <v>6</v>
      </c>
      <c r="K485" s="64">
        <f t="shared" si="61"/>
        <v>21</v>
      </c>
      <c r="L485" s="78">
        <f t="shared" si="62"/>
        <v>8</v>
      </c>
      <c r="M485" s="78">
        <f t="shared" si="63"/>
        <v>27</v>
      </c>
      <c r="N485" s="79">
        <f t="shared" si="64"/>
        <v>0.77777777777777779</v>
      </c>
      <c r="O485" s="137">
        <v>268.50850661625708</v>
      </c>
      <c r="P485" s="137">
        <v>369.75992438563327</v>
      </c>
      <c r="Q485" s="137">
        <v>378.73156899810965</v>
      </c>
      <c r="R485" s="129">
        <v>173.21739130434781</v>
      </c>
      <c r="S485" s="135">
        <v>742</v>
      </c>
      <c r="T485" s="159">
        <v>424</v>
      </c>
      <c r="U485" s="23">
        <f t="shared" si="65"/>
        <v>0.78654292343387477</v>
      </c>
      <c r="V485" s="23">
        <f t="shared" si="66"/>
        <v>0.17685464976500148</v>
      </c>
      <c r="W485" s="129">
        <v>465.67863894139884</v>
      </c>
      <c r="X485" s="23">
        <f t="shared" si="59"/>
        <v>0.12903259599373756</v>
      </c>
      <c r="Y485" s="138">
        <v>266.10207939508507</v>
      </c>
      <c r="Z485" s="79">
        <f t="shared" si="60"/>
        <v>7.3732911996421471E-2</v>
      </c>
    </row>
    <row r="486" spans="1:26" x14ac:dyDescent="0.25">
      <c r="A486" s="9" t="str">
        <f>'10'!A486</f>
        <v>Wilkinsburg Borough SD</v>
      </c>
      <c r="B486" s="10" t="str">
        <f>'10'!B486</f>
        <v>Allegheny</v>
      </c>
      <c r="C486" s="97">
        <f>'10'!C486</f>
        <v>573</v>
      </c>
      <c r="D486" s="97">
        <f>'10'!D486</f>
        <v>341</v>
      </c>
      <c r="E486" s="97">
        <f>'10'!E486</f>
        <v>914</v>
      </c>
      <c r="F486" s="136">
        <v>4</v>
      </c>
      <c r="G486" s="136">
        <v>5</v>
      </c>
      <c r="H486" s="136">
        <v>2</v>
      </c>
      <c r="I486" s="136">
        <v>1</v>
      </c>
      <c r="J486" s="136">
        <v>10</v>
      </c>
      <c r="K486" s="64">
        <f t="shared" si="61"/>
        <v>12</v>
      </c>
      <c r="L486" s="78">
        <f t="shared" si="62"/>
        <v>3</v>
      </c>
      <c r="M486" s="78">
        <f t="shared" si="63"/>
        <v>22</v>
      </c>
      <c r="N486" s="79">
        <f t="shared" si="64"/>
        <v>0.54545454545454541</v>
      </c>
      <c r="O486" s="137">
        <v>88.610373944511466</v>
      </c>
      <c r="P486" s="137">
        <v>103.55609167671895</v>
      </c>
      <c r="Q486" s="137">
        <v>101.8335343787696</v>
      </c>
      <c r="R486" s="129">
        <v>107.1948991900741</v>
      </c>
      <c r="S486" s="135">
        <v>214</v>
      </c>
      <c r="T486" s="159">
        <v>117</v>
      </c>
      <c r="U486" s="23">
        <f t="shared" si="65"/>
        <v>0.64192139737991272</v>
      </c>
      <c r="V486" s="23">
        <f t="shared" si="66"/>
        <v>0.21024777420265911</v>
      </c>
      <c r="W486" s="129">
        <v>139.87627089436498</v>
      </c>
      <c r="X486" s="23">
        <f t="shared" si="59"/>
        <v>0.15303749550805795</v>
      </c>
      <c r="Y486" s="138">
        <v>76.474409788040674</v>
      </c>
      <c r="Z486" s="79">
        <f t="shared" si="60"/>
        <v>8.3670032590854135E-2</v>
      </c>
    </row>
    <row r="487" spans="1:26" x14ac:dyDescent="0.25">
      <c r="A487" s="9" t="str">
        <f>'10'!A487</f>
        <v>William Penn SD</v>
      </c>
      <c r="B487" s="10" t="str">
        <f>'10'!B487</f>
        <v>Delaware</v>
      </c>
      <c r="C487" s="97">
        <f>'10'!C487</f>
        <v>1751</v>
      </c>
      <c r="D487" s="97">
        <f>'10'!D487</f>
        <v>1024</v>
      </c>
      <c r="E487" s="97">
        <f>'10'!E487</f>
        <v>2775</v>
      </c>
      <c r="F487" s="136">
        <v>9</v>
      </c>
      <c r="G487" s="136">
        <v>1</v>
      </c>
      <c r="H487" s="136">
        <v>3</v>
      </c>
      <c r="I487" s="136">
        <v>3</v>
      </c>
      <c r="J487" s="136">
        <v>11</v>
      </c>
      <c r="K487" s="64">
        <f t="shared" si="61"/>
        <v>16</v>
      </c>
      <c r="L487" s="78">
        <f t="shared" si="62"/>
        <v>6</v>
      </c>
      <c r="M487" s="78">
        <f t="shared" si="63"/>
        <v>27</v>
      </c>
      <c r="N487" s="79">
        <f t="shared" si="64"/>
        <v>0.59259259259259256</v>
      </c>
      <c r="O487" s="137">
        <v>168.22394014962595</v>
      </c>
      <c r="P487" s="137">
        <v>241.52269326683293</v>
      </c>
      <c r="Q487" s="137">
        <v>252.25336658354115</v>
      </c>
      <c r="R487" s="129">
        <v>190.01845386533665</v>
      </c>
      <c r="S487" s="135">
        <v>329</v>
      </c>
      <c r="T487" s="159">
        <v>276</v>
      </c>
      <c r="U487" s="23">
        <f t="shared" si="65"/>
        <v>0.68317853457172339</v>
      </c>
      <c r="V487" s="23">
        <f t="shared" si="66"/>
        <v>0.14765644447439957</v>
      </c>
      <c r="W487" s="129">
        <v>203.6354114713217</v>
      </c>
      <c r="X487" s="23">
        <f t="shared" si="59"/>
        <v>7.3382130259935743E-2</v>
      </c>
      <c r="Y487" s="138">
        <v>170.83092269326684</v>
      </c>
      <c r="Z487" s="79">
        <f t="shared" si="60"/>
        <v>6.1560692862438503E-2</v>
      </c>
    </row>
    <row r="488" spans="1:26" x14ac:dyDescent="0.25">
      <c r="A488" s="9" t="str">
        <f>'10'!A488</f>
        <v>Williams Valley SD</v>
      </c>
      <c r="B488" s="10" t="str">
        <f>'10'!B488</f>
        <v>Schuylkill</v>
      </c>
      <c r="C488" s="97">
        <f>'10'!C488</f>
        <v>196</v>
      </c>
      <c r="D488" s="97">
        <f>'10'!D488</f>
        <v>154</v>
      </c>
      <c r="E488" s="97">
        <f>'10'!E488</f>
        <v>350</v>
      </c>
      <c r="F488" s="136">
        <v>0</v>
      </c>
      <c r="G488" s="136">
        <v>0</v>
      </c>
      <c r="H488" s="136">
        <v>0</v>
      </c>
      <c r="I488" s="136">
        <v>0</v>
      </c>
      <c r="J488" s="136">
        <v>4</v>
      </c>
      <c r="K488" s="64">
        <f t="shared" si="61"/>
        <v>0</v>
      </c>
      <c r="L488" s="78">
        <f t="shared" si="62"/>
        <v>0</v>
      </c>
      <c r="M488" s="78">
        <f t="shared" si="63"/>
        <v>4</v>
      </c>
      <c r="N488" s="79">
        <f t="shared" si="64"/>
        <v>0</v>
      </c>
      <c r="O488" s="137">
        <v>0</v>
      </c>
      <c r="P488" s="137">
        <v>0</v>
      </c>
      <c r="Q488" s="137">
        <v>0</v>
      </c>
      <c r="R488" s="129">
        <v>13.090909090909092</v>
      </c>
      <c r="S488" s="135">
        <v>0</v>
      </c>
      <c r="T488" s="159">
        <v>0</v>
      </c>
      <c r="U488" s="23">
        <f t="shared" si="65"/>
        <v>0</v>
      </c>
      <c r="V488" s="23">
        <f t="shared" si="66"/>
        <v>0</v>
      </c>
      <c r="W488" s="129">
        <v>0</v>
      </c>
      <c r="X488" s="23">
        <f t="shared" si="59"/>
        <v>0</v>
      </c>
      <c r="Y488" s="138">
        <v>0</v>
      </c>
      <c r="Z488" s="79">
        <f t="shared" si="60"/>
        <v>0</v>
      </c>
    </row>
    <row r="489" spans="1:26" x14ac:dyDescent="0.25">
      <c r="A489" s="9" t="str">
        <f>'10'!A489</f>
        <v>Williamsburg Community SD</v>
      </c>
      <c r="B489" s="10" t="str">
        <f>'10'!B489</f>
        <v>Blair</v>
      </c>
      <c r="C489" s="97">
        <f>'10'!C489</f>
        <v>127</v>
      </c>
      <c r="D489" s="97">
        <f>'10'!D489</f>
        <v>119</v>
      </c>
      <c r="E489" s="97">
        <f>'10'!E489</f>
        <v>246</v>
      </c>
      <c r="F489" s="136">
        <v>0</v>
      </c>
      <c r="G489" s="136">
        <v>0</v>
      </c>
      <c r="H489" s="136">
        <v>0</v>
      </c>
      <c r="I489" s="136">
        <v>0</v>
      </c>
      <c r="J489" s="136">
        <v>0</v>
      </c>
      <c r="K489" s="64">
        <f t="shared" si="61"/>
        <v>0</v>
      </c>
      <c r="L489" s="78">
        <f t="shared" si="62"/>
        <v>0</v>
      </c>
      <c r="M489" s="78">
        <f t="shared" si="63"/>
        <v>0</v>
      </c>
      <c r="N489" s="79"/>
      <c r="O489" s="137">
        <v>0</v>
      </c>
      <c r="P489" s="137">
        <v>0</v>
      </c>
      <c r="Q489" s="137">
        <v>0</v>
      </c>
      <c r="R489" s="129">
        <v>0</v>
      </c>
      <c r="S489" s="135">
        <v>0</v>
      </c>
      <c r="T489" s="159">
        <v>0</v>
      </c>
      <c r="U489" s="23"/>
      <c r="V489" s="23">
        <f t="shared" si="66"/>
        <v>0</v>
      </c>
      <c r="W489" s="129">
        <v>0</v>
      </c>
      <c r="X489" s="23">
        <f t="shared" si="59"/>
        <v>0</v>
      </c>
      <c r="Y489" s="138">
        <v>0</v>
      </c>
      <c r="Z489" s="79">
        <f t="shared" si="60"/>
        <v>0</v>
      </c>
    </row>
    <row r="490" spans="1:26" x14ac:dyDescent="0.25">
      <c r="A490" s="9" t="str">
        <f>'10'!A490</f>
        <v>Williamsport Area SD</v>
      </c>
      <c r="B490" s="10" t="str">
        <f>'10'!B490</f>
        <v>Lycoming</v>
      </c>
      <c r="C490" s="97">
        <f>'10'!C490</f>
        <v>1313</v>
      </c>
      <c r="D490" s="97">
        <f>'10'!D490</f>
        <v>959</v>
      </c>
      <c r="E490" s="97">
        <f>'10'!E490</f>
        <v>2272</v>
      </c>
      <c r="F490" s="136">
        <v>3</v>
      </c>
      <c r="G490" s="136">
        <v>6</v>
      </c>
      <c r="H490" s="136">
        <v>6</v>
      </c>
      <c r="I490" s="136">
        <v>1</v>
      </c>
      <c r="J490" s="136">
        <v>7</v>
      </c>
      <c r="K490" s="64">
        <f t="shared" si="61"/>
        <v>16</v>
      </c>
      <c r="L490" s="78">
        <f t="shared" si="62"/>
        <v>7</v>
      </c>
      <c r="M490" s="78">
        <f t="shared" si="63"/>
        <v>23</v>
      </c>
      <c r="N490" s="79">
        <f t="shared" si="64"/>
        <v>0.69565217391304346</v>
      </c>
      <c r="O490" s="137">
        <v>229.97564276048718</v>
      </c>
      <c r="P490" s="137">
        <v>256.43301759133965</v>
      </c>
      <c r="Q490" s="137">
        <v>265.59133964817318</v>
      </c>
      <c r="R490" s="129">
        <v>96.376184032476317</v>
      </c>
      <c r="S490" s="135">
        <v>593</v>
      </c>
      <c r="T490" s="159">
        <v>371</v>
      </c>
      <c r="U490" s="23">
        <f t="shared" si="65"/>
        <v>0.83462819089900109</v>
      </c>
      <c r="V490" s="23">
        <f t="shared" si="66"/>
        <v>0.21408831881682519</v>
      </c>
      <c r="W490" s="129">
        <v>383.56427604871453</v>
      </c>
      <c r="X490" s="23">
        <f t="shared" si="59"/>
        <v>0.16882230459890604</v>
      </c>
      <c r="Y490" s="138">
        <v>239.97023004059542</v>
      </c>
      <c r="Z490" s="79">
        <f t="shared" si="60"/>
        <v>0.10562069984181137</v>
      </c>
    </row>
    <row r="491" spans="1:26" x14ac:dyDescent="0.25">
      <c r="A491" s="9" t="str">
        <f>'10'!A491</f>
        <v>Wilmington Area SD</v>
      </c>
      <c r="B491" s="10" t="str">
        <f>'10'!B491</f>
        <v>Lawrence</v>
      </c>
      <c r="C491" s="97">
        <f>'10'!C491</f>
        <v>328</v>
      </c>
      <c r="D491" s="97">
        <f>'10'!D491</f>
        <v>237</v>
      </c>
      <c r="E491" s="97">
        <f>'10'!E491</f>
        <v>565</v>
      </c>
      <c r="F491" s="136">
        <v>0</v>
      </c>
      <c r="G491" s="136">
        <v>0</v>
      </c>
      <c r="H491" s="136">
        <v>0</v>
      </c>
      <c r="I491" s="136">
        <v>0</v>
      </c>
      <c r="J491" s="136">
        <v>0</v>
      </c>
      <c r="K491" s="64">
        <f t="shared" si="61"/>
        <v>0</v>
      </c>
      <c r="L491" s="78">
        <f t="shared" si="62"/>
        <v>0</v>
      </c>
      <c r="M491" s="78">
        <f t="shared" si="63"/>
        <v>0</v>
      </c>
      <c r="N491" s="79"/>
      <c r="O491" s="137">
        <v>0</v>
      </c>
      <c r="P491" s="137">
        <v>0</v>
      </c>
      <c r="Q491" s="137">
        <v>0</v>
      </c>
      <c r="R491" s="129">
        <v>0</v>
      </c>
      <c r="S491" s="135">
        <v>0</v>
      </c>
      <c r="T491" s="159">
        <v>0</v>
      </c>
      <c r="U491" s="23"/>
      <c r="V491" s="23">
        <f t="shared" si="66"/>
        <v>0</v>
      </c>
      <c r="W491" s="129">
        <v>0</v>
      </c>
      <c r="X491" s="23">
        <f t="shared" si="59"/>
        <v>0</v>
      </c>
      <c r="Y491" s="138">
        <v>0</v>
      </c>
      <c r="Z491" s="79">
        <f t="shared" si="60"/>
        <v>0</v>
      </c>
    </row>
    <row r="492" spans="1:26" x14ac:dyDescent="0.25">
      <c r="A492" s="9" t="str">
        <f>'10'!A492</f>
        <v>Wilson Area SD</v>
      </c>
      <c r="B492" s="10" t="str">
        <f>'10'!B492</f>
        <v>Northampton</v>
      </c>
      <c r="C492" s="97">
        <f>'10'!C492</f>
        <v>482</v>
      </c>
      <c r="D492" s="97">
        <f>'10'!D492</f>
        <v>290</v>
      </c>
      <c r="E492" s="97">
        <f>'10'!E492</f>
        <v>772</v>
      </c>
      <c r="F492" s="136">
        <v>1</v>
      </c>
      <c r="G492" s="136">
        <v>3</v>
      </c>
      <c r="H492" s="136">
        <v>0</v>
      </c>
      <c r="I492" s="136">
        <v>0</v>
      </c>
      <c r="J492" s="136">
        <v>3</v>
      </c>
      <c r="K492" s="64">
        <f t="shared" si="61"/>
        <v>4</v>
      </c>
      <c r="L492" s="78">
        <f t="shared" si="62"/>
        <v>0</v>
      </c>
      <c r="M492" s="78">
        <f t="shared" si="63"/>
        <v>7</v>
      </c>
      <c r="N492" s="79">
        <f t="shared" si="64"/>
        <v>0.5714285714285714</v>
      </c>
      <c r="O492" s="137">
        <v>37.729032258064514</v>
      </c>
      <c r="P492" s="137">
        <v>58.129032258064512</v>
      </c>
      <c r="Q492" s="137">
        <v>74.141935483870967</v>
      </c>
      <c r="R492" s="129">
        <v>42.29032258064516</v>
      </c>
      <c r="S492" s="135">
        <v>117</v>
      </c>
      <c r="T492" s="159">
        <v>0</v>
      </c>
      <c r="U492" s="23">
        <f t="shared" si="65"/>
        <v>0.69387755102040816</v>
      </c>
      <c r="V492" s="23">
        <f t="shared" si="66"/>
        <v>0.12416847735249872</v>
      </c>
      <c r="W492" s="129">
        <v>65.972903225806448</v>
      </c>
      <c r="X492" s="23">
        <f t="shared" si="59"/>
        <v>8.5457128530837367E-2</v>
      </c>
      <c r="Y492" s="138">
        <v>0</v>
      </c>
      <c r="Z492" s="79">
        <f t="shared" si="60"/>
        <v>0</v>
      </c>
    </row>
    <row r="493" spans="1:26" x14ac:dyDescent="0.25">
      <c r="A493" s="9" t="str">
        <f>'10'!A493</f>
        <v>Wilson SD</v>
      </c>
      <c r="B493" s="10" t="str">
        <f>'10'!B493</f>
        <v>Berks</v>
      </c>
      <c r="C493" s="97">
        <f>'10'!C493</f>
        <v>1272</v>
      </c>
      <c r="D493" s="97">
        <f>'10'!D493</f>
        <v>1074</v>
      </c>
      <c r="E493" s="97">
        <f>'10'!E493</f>
        <v>2346</v>
      </c>
      <c r="F493" s="136">
        <v>2</v>
      </c>
      <c r="G493" s="136">
        <v>8</v>
      </c>
      <c r="H493" s="136">
        <v>3</v>
      </c>
      <c r="I493" s="136">
        <v>2</v>
      </c>
      <c r="J493" s="136">
        <v>10</v>
      </c>
      <c r="K493" s="64">
        <f t="shared" si="61"/>
        <v>15</v>
      </c>
      <c r="L493" s="78">
        <f t="shared" si="62"/>
        <v>5</v>
      </c>
      <c r="M493" s="78">
        <f t="shared" si="63"/>
        <v>25</v>
      </c>
      <c r="N493" s="79">
        <f t="shared" si="64"/>
        <v>0.6</v>
      </c>
      <c r="O493" s="137">
        <v>199.66055810079132</v>
      </c>
      <c r="P493" s="137">
        <v>257.60516451478549</v>
      </c>
      <c r="Q493" s="137">
        <v>337.73427738442319</v>
      </c>
      <c r="R493" s="129">
        <v>139.19283631820073</v>
      </c>
      <c r="S493" s="135">
        <v>689</v>
      </c>
      <c r="T493" s="159">
        <v>265</v>
      </c>
      <c r="U493" s="23">
        <f t="shared" si="65"/>
        <v>0.76663452266152354</v>
      </c>
      <c r="V493" s="23">
        <f t="shared" si="66"/>
        <v>0.19491292524108134</v>
      </c>
      <c r="W493" s="129">
        <v>396.29695960016659</v>
      </c>
      <c r="X493" s="23">
        <f t="shared" si="59"/>
        <v>0.16892453520893716</v>
      </c>
      <c r="Y493" s="138">
        <v>152.4219075385256</v>
      </c>
      <c r="Z493" s="79">
        <f t="shared" si="60"/>
        <v>6.4970975080360441E-2</v>
      </c>
    </row>
    <row r="494" spans="1:26" x14ac:dyDescent="0.25">
      <c r="A494" s="9" t="str">
        <f>'10'!A494</f>
        <v>Windber Area SD</v>
      </c>
      <c r="B494" s="10" t="str">
        <f>'10'!B494</f>
        <v>Somerset</v>
      </c>
      <c r="C494" s="97">
        <f>'10'!C494</f>
        <v>303</v>
      </c>
      <c r="D494" s="97">
        <f>'10'!D494</f>
        <v>128</v>
      </c>
      <c r="E494" s="97">
        <f>'10'!E494</f>
        <v>431</v>
      </c>
      <c r="F494" s="136">
        <v>2</v>
      </c>
      <c r="G494" s="136">
        <v>0</v>
      </c>
      <c r="H494" s="136">
        <v>0</v>
      </c>
      <c r="I494" s="136">
        <v>0</v>
      </c>
      <c r="J494" s="136">
        <v>2</v>
      </c>
      <c r="K494" s="64">
        <f t="shared" si="61"/>
        <v>2</v>
      </c>
      <c r="L494" s="78">
        <f t="shared" si="62"/>
        <v>0</v>
      </c>
      <c r="M494" s="78">
        <f t="shared" si="63"/>
        <v>4</v>
      </c>
      <c r="N494" s="79">
        <f t="shared" si="64"/>
        <v>0.5</v>
      </c>
      <c r="O494" s="137">
        <v>16.358974358974358</v>
      </c>
      <c r="P494" s="137">
        <v>15.367521367521368</v>
      </c>
      <c r="Q494" s="137">
        <v>26.273504273504273</v>
      </c>
      <c r="R494" s="129">
        <v>57.982905982905983</v>
      </c>
      <c r="S494" s="135">
        <v>0</v>
      </c>
      <c r="T494" s="159">
        <v>0</v>
      </c>
      <c r="U494" s="23">
        <f t="shared" si="65"/>
        <v>0.35365853658536589</v>
      </c>
      <c r="V494" s="23">
        <f t="shared" si="66"/>
        <v>7.3611358994189621E-2</v>
      </c>
      <c r="W494" s="129">
        <v>0</v>
      </c>
      <c r="X494" s="23">
        <f t="shared" si="59"/>
        <v>0</v>
      </c>
      <c r="Y494" s="138">
        <v>0</v>
      </c>
      <c r="Z494" s="79">
        <f t="shared" si="60"/>
        <v>0</v>
      </c>
    </row>
    <row r="495" spans="1:26" x14ac:dyDescent="0.25">
      <c r="A495" s="9" t="str">
        <f>'10'!A495</f>
        <v>Wissahickon SD</v>
      </c>
      <c r="B495" s="10" t="str">
        <f>'10'!B495</f>
        <v>Montgomery</v>
      </c>
      <c r="C495" s="97">
        <f>'10'!C495</f>
        <v>999</v>
      </c>
      <c r="D495" s="97">
        <f>'10'!D495</f>
        <v>749</v>
      </c>
      <c r="E495" s="97">
        <f>'10'!E495</f>
        <v>1748</v>
      </c>
      <c r="F495" s="136">
        <v>1</v>
      </c>
      <c r="G495" s="136">
        <v>2</v>
      </c>
      <c r="H495" s="136">
        <v>7</v>
      </c>
      <c r="I495" s="136">
        <v>2</v>
      </c>
      <c r="J495" s="136">
        <v>8</v>
      </c>
      <c r="K495" s="64">
        <f t="shared" si="61"/>
        <v>12</v>
      </c>
      <c r="L495" s="78">
        <f t="shared" si="62"/>
        <v>9</v>
      </c>
      <c r="M495" s="78">
        <f t="shared" si="63"/>
        <v>20</v>
      </c>
      <c r="N495" s="79">
        <f t="shared" si="64"/>
        <v>0.6</v>
      </c>
      <c r="O495" s="137">
        <v>164.90255220417635</v>
      </c>
      <c r="P495" s="137">
        <v>222.08352668213456</v>
      </c>
      <c r="Q495" s="137">
        <v>249.01392111368909</v>
      </c>
      <c r="R495" s="129">
        <v>228.78422273781902</v>
      </c>
      <c r="S495" s="135">
        <v>583</v>
      </c>
      <c r="T495" s="159">
        <v>477</v>
      </c>
      <c r="U495" s="23">
        <f t="shared" si="65"/>
        <v>0.62845849802371534</v>
      </c>
      <c r="V495" s="23">
        <f t="shared" si="66"/>
        <v>0.22138791698301538</v>
      </c>
      <c r="W495" s="129">
        <v>354.73723897911833</v>
      </c>
      <c r="X495" s="23">
        <f t="shared" si="59"/>
        <v>0.20293892390109744</v>
      </c>
      <c r="Y495" s="138">
        <v>290.23955916473318</v>
      </c>
      <c r="Z495" s="79">
        <f t="shared" si="60"/>
        <v>0.16604093773726156</v>
      </c>
    </row>
    <row r="496" spans="1:26" x14ac:dyDescent="0.25">
      <c r="A496" s="9" t="str">
        <f>'10'!A496</f>
        <v>Woodland Hills SD</v>
      </c>
      <c r="B496" s="10" t="str">
        <f>'10'!B496</f>
        <v>Allegheny</v>
      </c>
      <c r="C496" s="97">
        <f>'10'!C496</f>
        <v>1723</v>
      </c>
      <c r="D496" s="97">
        <f>'10'!D496</f>
        <v>1088</v>
      </c>
      <c r="E496" s="97">
        <f>'10'!E496</f>
        <v>2811</v>
      </c>
      <c r="F496" s="136">
        <v>7</v>
      </c>
      <c r="G496" s="136">
        <v>5</v>
      </c>
      <c r="H496" s="136">
        <v>1</v>
      </c>
      <c r="I496" s="136">
        <v>6</v>
      </c>
      <c r="J496" s="136">
        <v>17</v>
      </c>
      <c r="K496" s="64">
        <f t="shared" si="61"/>
        <v>19</v>
      </c>
      <c r="L496" s="78">
        <f t="shared" si="62"/>
        <v>7</v>
      </c>
      <c r="M496" s="78">
        <f t="shared" si="63"/>
        <v>36</v>
      </c>
      <c r="N496" s="79">
        <f t="shared" si="64"/>
        <v>0.52777777777777779</v>
      </c>
      <c r="O496" s="137">
        <v>265.52972600379115</v>
      </c>
      <c r="P496" s="137">
        <v>310.31604342581426</v>
      </c>
      <c r="Q496" s="137">
        <v>305.15423057039459</v>
      </c>
      <c r="R496" s="129">
        <v>149.68068240565225</v>
      </c>
      <c r="S496" s="135">
        <v>552</v>
      </c>
      <c r="T496" s="159">
        <v>287</v>
      </c>
      <c r="U496" s="23">
        <f t="shared" si="65"/>
        <v>0.7936936936936938</v>
      </c>
      <c r="V496" s="23">
        <f t="shared" si="66"/>
        <v>0.20485441815354158</v>
      </c>
      <c r="W496" s="129">
        <v>360.80234361537134</v>
      </c>
      <c r="X496" s="23">
        <f t="shared" si="59"/>
        <v>0.12835373305420539</v>
      </c>
      <c r="Y496" s="138">
        <v>187.59107358262969</v>
      </c>
      <c r="Z496" s="79">
        <f t="shared" si="60"/>
        <v>6.6734640193037958E-2</v>
      </c>
    </row>
    <row r="497" spans="1:29" x14ac:dyDescent="0.25">
      <c r="A497" s="9" t="str">
        <f>'10'!A497</f>
        <v>Wyalusing Area SD</v>
      </c>
      <c r="B497" s="10" t="str">
        <f>'10'!B497</f>
        <v>Bradford</v>
      </c>
      <c r="C497" s="97">
        <f>'10'!C497</f>
        <v>331</v>
      </c>
      <c r="D497" s="97">
        <f>'10'!D497</f>
        <v>256</v>
      </c>
      <c r="E497" s="97">
        <f>'10'!E497</f>
        <v>587</v>
      </c>
      <c r="F497" s="136">
        <v>1</v>
      </c>
      <c r="G497" s="136">
        <v>0</v>
      </c>
      <c r="H497" s="136">
        <v>0</v>
      </c>
      <c r="I497" s="136">
        <v>1</v>
      </c>
      <c r="J497" s="136">
        <v>2</v>
      </c>
      <c r="K497" s="64">
        <f t="shared" si="61"/>
        <v>2</v>
      </c>
      <c r="L497" s="78">
        <f t="shared" si="62"/>
        <v>1</v>
      </c>
      <c r="M497" s="78">
        <f t="shared" si="63"/>
        <v>4</v>
      </c>
      <c r="N497" s="79">
        <f t="shared" si="64"/>
        <v>0.5</v>
      </c>
      <c r="O497" s="137">
        <v>30.984615384615385</v>
      </c>
      <c r="P497" s="137">
        <v>39.54615384615385</v>
      </c>
      <c r="Q497" s="137">
        <v>35.469230769230769</v>
      </c>
      <c r="R497" s="129">
        <v>14.63846153846154</v>
      </c>
      <c r="S497" s="135">
        <v>53</v>
      </c>
      <c r="T497" s="159">
        <v>53</v>
      </c>
      <c r="U497" s="23">
        <f t="shared" si="65"/>
        <v>0.828125</v>
      </c>
      <c r="V497" s="23">
        <f t="shared" si="66"/>
        <v>0.12015463242039053</v>
      </c>
      <c r="W497" s="129">
        <v>35.265384615384619</v>
      </c>
      <c r="X497" s="23">
        <f t="shared" si="59"/>
        <v>6.0077316210195263E-2</v>
      </c>
      <c r="Y497" s="138">
        <v>35.265384615384619</v>
      </c>
      <c r="Z497" s="79">
        <f t="shared" si="60"/>
        <v>6.0077316210195263E-2</v>
      </c>
    </row>
    <row r="498" spans="1:29" x14ac:dyDescent="0.25">
      <c r="A498" s="9" t="str">
        <f>'10'!A498</f>
        <v>Wyoming Area SD</v>
      </c>
      <c r="B498" s="10" t="str">
        <f>'10'!B498</f>
        <v>Luzerne</v>
      </c>
      <c r="C498" s="97">
        <f>'10'!C498</f>
        <v>335</v>
      </c>
      <c r="D498" s="97">
        <f>'10'!D498</f>
        <v>439</v>
      </c>
      <c r="E498" s="97">
        <f>'10'!E498</f>
        <v>774</v>
      </c>
      <c r="F498" s="136">
        <v>1</v>
      </c>
      <c r="G498" s="136">
        <v>2</v>
      </c>
      <c r="H498" s="136">
        <v>0</v>
      </c>
      <c r="I498" s="136">
        <v>1</v>
      </c>
      <c r="J498" s="136">
        <v>3</v>
      </c>
      <c r="K498" s="64">
        <f t="shared" si="61"/>
        <v>4</v>
      </c>
      <c r="L498" s="78">
        <f t="shared" si="62"/>
        <v>1</v>
      </c>
      <c r="M498" s="78">
        <f t="shared" si="63"/>
        <v>7</v>
      </c>
      <c r="N498" s="79">
        <f t="shared" si="64"/>
        <v>0.5714285714285714</v>
      </c>
      <c r="O498" s="137">
        <v>44.883427851291749</v>
      </c>
      <c r="P498" s="137">
        <v>61.808443604284811</v>
      </c>
      <c r="Q498" s="137">
        <v>63.30812854442344</v>
      </c>
      <c r="R498" s="129">
        <v>73.429111531190927</v>
      </c>
      <c r="S498" s="135">
        <v>117</v>
      </c>
      <c r="T498" s="159">
        <v>53</v>
      </c>
      <c r="U498" s="23">
        <f t="shared" si="65"/>
        <v>0.59233449477351907</v>
      </c>
      <c r="V498" s="23">
        <f t="shared" si="66"/>
        <v>0.13784479516224363</v>
      </c>
      <c r="W498" s="129">
        <v>73.429111531190927</v>
      </c>
      <c r="X498" s="23">
        <f t="shared" si="59"/>
        <v>9.4869653141073554E-2</v>
      </c>
      <c r="Y498" s="138">
        <v>33.262759924385634</v>
      </c>
      <c r="Z498" s="79">
        <f t="shared" si="60"/>
        <v>4.2975142021170067E-2</v>
      </c>
    </row>
    <row r="499" spans="1:29" x14ac:dyDescent="0.25">
      <c r="A499" s="9" t="str">
        <f>'10'!A499</f>
        <v>Wyoming Valley West SD</v>
      </c>
      <c r="B499" s="10" t="str">
        <f>'10'!B499</f>
        <v>Luzerne</v>
      </c>
      <c r="C499" s="97">
        <f>'10'!C499</f>
        <v>1191</v>
      </c>
      <c r="D499" s="97">
        <f>'10'!D499</f>
        <v>948</v>
      </c>
      <c r="E499" s="97">
        <f>'10'!E499</f>
        <v>2139</v>
      </c>
      <c r="F499" s="136">
        <v>1</v>
      </c>
      <c r="G499" s="136">
        <v>6</v>
      </c>
      <c r="H499" s="136">
        <v>2</v>
      </c>
      <c r="I499" s="136">
        <v>0</v>
      </c>
      <c r="J499" s="136">
        <v>11</v>
      </c>
      <c r="K499" s="64">
        <f t="shared" si="61"/>
        <v>9</v>
      </c>
      <c r="L499" s="78">
        <f t="shared" si="62"/>
        <v>2</v>
      </c>
      <c r="M499" s="78">
        <f t="shared" si="63"/>
        <v>20</v>
      </c>
      <c r="N499" s="79">
        <f t="shared" si="64"/>
        <v>0.45</v>
      </c>
      <c r="O499" s="137">
        <v>102.17580340264651</v>
      </c>
      <c r="P499" s="137">
        <v>140.70510396975425</v>
      </c>
      <c r="Q499" s="137">
        <v>144.11909262759926</v>
      </c>
      <c r="R499" s="129">
        <v>230.32892249527407</v>
      </c>
      <c r="S499" s="135">
        <v>382</v>
      </c>
      <c r="T499" s="159">
        <v>106</v>
      </c>
      <c r="U499" s="23">
        <f t="shared" si="65"/>
        <v>0.51326259946949604</v>
      </c>
      <c r="V499" s="23">
        <f t="shared" si="66"/>
        <v>0.11354881130079512</v>
      </c>
      <c r="W499" s="129">
        <v>239.74291115311908</v>
      </c>
      <c r="X499" s="23">
        <f t="shared" si="59"/>
        <v>0.11208177239510009</v>
      </c>
      <c r="Y499" s="138">
        <v>66.525519848771268</v>
      </c>
      <c r="Z499" s="79">
        <f t="shared" si="60"/>
        <v>3.110122480073458E-2</v>
      </c>
    </row>
    <row r="500" spans="1:29" x14ac:dyDescent="0.25">
      <c r="A500" s="9" t="str">
        <f>'10'!A500</f>
        <v>Wyomissing Area SD</v>
      </c>
      <c r="B500" s="10" t="str">
        <f>'10'!B500</f>
        <v>Berks</v>
      </c>
      <c r="C500" s="97">
        <f>'10'!C500</f>
        <v>441</v>
      </c>
      <c r="D500" s="97">
        <f>'10'!D500</f>
        <v>312</v>
      </c>
      <c r="E500" s="97">
        <f>'10'!E500</f>
        <v>753</v>
      </c>
      <c r="F500" s="136">
        <v>0</v>
      </c>
      <c r="G500" s="136">
        <v>1</v>
      </c>
      <c r="H500" s="136">
        <v>0</v>
      </c>
      <c r="I500" s="136">
        <v>0</v>
      </c>
      <c r="J500" s="136">
        <v>1</v>
      </c>
      <c r="K500" s="64">
        <f t="shared" si="61"/>
        <v>1</v>
      </c>
      <c r="L500" s="78">
        <f t="shared" si="62"/>
        <v>0</v>
      </c>
      <c r="M500" s="78">
        <f t="shared" si="63"/>
        <v>2</v>
      </c>
      <c r="N500" s="79">
        <f t="shared" si="64"/>
        <v>0.5</v>
      </c>
      <c r="O500" s="137">
        <v>13.310703873386089</v>
      </c>
      <c r="P500" s="137">
        <v>17.173677634319034</v>
      </c>
      <c r="Q500" s="137">
        <v>22.515618492294877</v>
      </c>
      <c r="R500" s="129">
        <v>30.484381507705123</v>
      </c>
      <c r="S500" s="135">
        <v>53</v>
      </c>
      <c r="T500" s="159">
        <v>0</v>
      </c>
      <c r="U500" s="23">
        <f t="shared" si="65"/>
        <v>0.5</v>
      </c>
      <c r="V500" s="23">
        <f t="shared" si="66"/>
        <v>4.0483906384734557E-2</v>
      </c>
      <c r="W500" s="129">
        <v>30.484381507705123</v>
      </c>
      <c r="X500" s="23">
        <f t="shared" si="59"/>
        <v>4.0483906384734557E-2</v>
      </c>
      <c r="Y500" s="138">
        <v>0</v>
      </c>
      <c r="Z500" s="79">
        <f t="shared" si="60"/>
        <v>0</v>
      </c>
    </row>
    <row r="501" spans="1:29" x14ac:dyDescent="0.25">
      <c r="A501" s="9" t="str">
        <f>'10'!A501</f>
        <v>York City SD</v>
      </c>
      <c r="B501" s="10" t="str">
        <f>'10'!B501</f>
        <v>York</v>
      </c>
      <c r="C501" s="97">
        <f>'10'!C501</f>
        <v>2134</v>
      </c>
      <c r="D501" s="97">
        <f>'10'!D501</f>
        <v>1425</v>
      </c>
      <c r="E501" s="97">
        <f>'10'!E501</f>
        <v>3559</v>
      </c>
      <c r="F501" s="136">
        <v>8</v>
      </c>
      <c r="G501" s="136">
        <v>6</v>
      </c>
      <c r="H501" s="136">
        <v>0</v>
      </c>
      <c r="I501" s="136">
        <v>3</v>
      </c>
      <c r="J501" s="136">
        <v>16</v>
      </c>
      <c r="K501" s="64">
        <f t="shared" si="61"/>
        <v>17</v>
      </c>
      <c r="L501" s="78">
        <f t="shared" si="62"/>
        <v>3</v>
      </c>
      <c r="M501" s="78">
        <f t="shared" si="63"/>
        <v>33</v>
      </c>
      <c r="N501" s="79">
        <f t="shared" si="64"/>
        <v>0.51515151515151514</v>
      </c>
      <c r="O501" s="137">
        <v>164.83481228668941</v>
      </c>
      <c r="P501" s="137">
        <v>271.27986348122869</v>
      </c>
      <c r="Q501" s="137">
        <v>320.88532423208193</v>
      </c>
      <c r="R501" s="129">
        <v>104.8518771331058</v>
      </c>
      <c r="S501" s="135">
        <v>381</v>
      </c>
      <c r="T501" s="159">
        <v>159</v>
      </c>
      <c r="U501" s="23">
        <f t="shared" si="65"/>
        <v>0.80617678381256652</v>
      </c>
      <c r="V501" s="23">
        <f t="shared" si="66"/>
        <v>0.12253854334586067</v>
      </c>
      <c r="W501" s="129">
        <v>219.49761092150169</v>
      </c>
      <c r="X501" s="23">
        <f t="shared" si="59"/>
        <v>6.1673956426384291E-2</v>
      </c>
      <c r="Y501" s="138">
        <v>91.601365187713299</v>
      </c>
      <c r="Z501" s="79">
        <f t="shared" si="60"/>
        <v>2.5737950319672184E-2</v>
      </c>
    </row>
    <row r="502" spans="1:29" x14ac:dyDescent="0.25">
      <c r="A502" s="9" t="str">
        <f>'10'!A502</f>
        <v>York Suburban SD</v>
      </c>
      <c r="B502" s="10" t="str">
        <f>'10'!B502</f>
        <v>York</v>
      </c>
      <c r="C502" s="97">
        <f>'10'!C502</f>
        <v>514</v>
      </c>
      <c r="D502" s="97">
        <f>'10'!D502</f>
        <v>403</v>
      </c>
      <c r="E502" s="97">
        <f>'10'!E502</f>
        <v>917</v>
      </c>
      <c r="F502" s="136">
        <v>1</v>
      </c>
      <c r="G502" s="136">
        <v>3</v>
      </c>
      <c r="H502" s="136">
        <v>0</v>
      </c>
      <c r="I502" s="136">
        <v>3</v>
      </c>
      <c r="J502" s="136">
        <v>12</v>
      </c>
      <c r="K502" s="64">
        <f t="shared" si="61"/>
        <v>7</v>
      </c>
      <c r="L502" s="78">
        <f t="shared" si="62"/>
        <v>3</v>
      </c>
      <c r="M502" s="78">
        <f t="shared" si="63"/>
        <v>19</v>
      </c>
      <c r="N502" s="79">
        <f t="shared" si="64"/>
        <v>0.36842105263157893</v>
      </c>
      <c r="O502" s="137">
        <v>59.880546075085327</v>
      </c>
      <c r="P502" s="137">
        <v>98.549488054607508</v>
      </c>
      <c r="Q502" s="137">
        <v>116.56996587030716</v>
      </c>
      <c r="R502" s="129">
        <v>210.85597269624574</v>
      </c>
      <c r="S502" s="135">
        <v>270</v>
      </c>
      <c r="T502" s="159">
        <v>111</v>
      </c>
      <c r="U502" s="23">
        <f t="shared" si="65"/>
        <v>0.42901716068642748</v>
      </c>
      <c r="V502" s="23">
        <f t="shared" si="66"/>
        <v>0.17276993907272939</v>
      </c>
      <c r="W502" s="129">
        <v>155.54948805460751</v>
      </c>
      <c r="X502" s="23">
        <f t="shared" si="59"/>
        <v>0.16962866745322519</v>
      </c>
      <c r="Y502" s="138">
        <v>63.948122866894195</v>
      </c>
      <c r="Z502" s="79">
        <f t="shared" si="60"/>
        <v>6.9736229952992584E-2</v>
      </c>
    </row>
    <row r="503" spans="1:29" x14ac:dyDescent="0.25">
      <c r="A503" s="9" t="str">
        <f>'10'!A503</f>
        <v>Yough SD</v>
      </c>
      <c r="B503" s="10" t="str">
        <f>'10'!B503</f>
        <v>Westmoreland</v>
      </c>
      <c r="C503" s="97">
        <f>'10'!C503</f>
        <v>320</v>
      </c>
      <c r="D503" s="97">
        <f>'10'!D503</f>
        <v>261</v>
      </c>
      <c r="E503" s="97">
        <f>'10'!E503</f>
        <v>581</v>
      </c>
      <c r="F503" s="136">
        <v>0</v>
      </c>
      <c r="G503" s="136">
        <v>2</v>
      </c>
      <c r="H503" s="136">
        <v>0</v>
      </c>
      <c r="I503" s="136">
        <v>0</v>
      </c>
      <c r="J503" s="136">
        <v>6</v>
      </c>
      <c r="K503" s="64">
        <f t="shared" si="61"/>
        <v>2</v>
      </c>
      <c r="L503" s="78">
        <f t="shared" si="62"/>
        <v>0</v>
      </c>
      <c r="M503" s="78">
        <f t="shared" si="63"/>
        <v>8</v>
      </c>
      <c r="N503" s="79">
        <f t="shared" si="64"/>
        <v>0.25</v>
      </c>
      <c r="O503" s="137">
        <v>6.3264864864864867</v>
      </c>
      <c r="P503" s="137">
        <v>7.6108108108108112</v>
      </c>
      <c r="Q503" s="137">
        <v>8.062702702702703</v>
      </c>
      <c r="R503" s="129">
        <v>49.414054054054056</v>
      </c>
      <c r="S503" s="135">
        <v>22</v>
      </c>
      <c r="T503" s="159">
        <v>0</v>
      </c>
      <c r="U503" s="23">
        <f t="shared" si="65"/>
        <v>0.22</v>
      </c>
      <c r="V503" s="23">
        <f t="shared" si="66"/>
        <v>2.3988463506535797E-2</v>
      </c>
      <c r="W503" s="129">
        <v>13.937297297297297</v>
      </c>
      <c r="X503" s="23">
        <f t="shared" si="59"/>
        <v>2.3988463506535794E-2</v>
      </c>
      <c r="Y503" s="138">
        <v>0</v>
      </c>
      <c r="Z503" s="79">
        <f t="shared" si="60"/>
        <v>0</v>
      </c>
    </row>
    <row r="504" spans="1:29" x14ac:dyDescent="0.25">
      <c r="A504" s="171" t="s">
        <v>528</v>
      </c>
      <c r="B504" s="183"/>
      <c r="C504" s="50">
        <f>'10'!C504</f>
        <v>418384</v>
      </c>
      <c r="D504" s="50">
        <f>'10'!D504</f>
        <v>299039</v>
      </c>
      <c r="E504" s="50">
        <f>'10'!E504</f>
        <v>717423</v>
      </c>
      <c r="F504" s="80">
        <f t="shared" ref="F504:L504" si="67">SUM(F4:F503)</f>
        <v>1342</v>
      </c>
      <c r="G504" s="80">
        <f t="shared" si="67"/>
        <v>1131</v>
      </c>
      <c r="H504" s="80">
        <f t="shared" si="67"/>
        <v>639</v>
      </c>
      <c r="I504" s="80">
        <f t="shared" si="67"/>
        <v>689</v>
      </c>
      <c r="J504" s="80">
        <f t="shared" si="67"/>
        <v>3917</v>
      </c>
      <c r="K504" s="80">
        <f t="shared" si="67"/>
        <v>3801</v>
      </c>
      <c r="L504" s="80">
        <f t="shared" si="67"/>
        <v>1328</v>
      </c>
      <c r="M504" s="81">
        <f t="shared" ref="M504" si="68">SUM(M4:M503)</f>
        <v>7718</v>
      </c>
      <c r="N504" s="82">
        <f>K504/M504</f>
        <v>0.49248509976677896</v>
      </c>
      <c r="O504" s="81">
        <v>44193.208977104463</v>
      </c>
      <c r="P504" s="81">
        <v>57918.012284848563</v>
      </c>
      <c r="Q504" s="81">
        <v>63661.778738046953</v>
      </c>
      <c r="R504" s="81">
        <v>64946.077192986617</v>
      </c>
      <c r="S504" s="81">
        <v>110563</v>
      </c>
      <c r="T504" s="81">
        <v>63988</v>
      </c>
      <c r="U504" s="139">
        <v>0.61123472129830647</v>
      </c>
      <c r="V504" s="139">
        <v>0.1399669671243349</v>
      </c>
      <c r="W504" s="92">
        <v>68020.820664462532</v>
      </c>
      <c r="X504" s="139">
        <v>9.3238214684447596E-2</v>
      </c>
      <c r="Y504" s="81">
        <v>39330.829633957532</v>
      </c>
      <c r="Z504" s="65">
        <v>5.3911968442983821E-2</v>
      </c>
    </row>
    <row r="505" spans="1:29" x14ac:dyDescent="0.25">
      <c r="A505" s="4" t="str">
        <f>'1'!A505</f>
        <v>* 2011-2015 American Community Survey</v>
      </c>
      <c r="C505" s="158"/>
      <c r="D505" s="158"/>
      <c r="E505" s="158"/>
      <c r="F505" s="76"/>
      <c r="G505" s="76"/>
      <c r="H505" s="76"/>
      <c r="I505" s="76"/>
      <c r="J505" s="76"/>
      <c r="K505" s="76"/>
      <c r="L505" s="76"/>
      <c r="M505" s="76"/>
      <c r="N505" s="76"/>
      <c r="O505" s="26"/>
      <c r="P505" s="76"/>
      <c r="Q505" s="76"/>
      <c r="R505" s="76"/>
      <c r="S505" s="76"/>
      <c r="T505" s="76"/>
      <c r="U505" s="76"/>
      <c r="V505" s="26"/>
      <c r="X505" s="76"/>
      <c r="Y505" s="26"/>
      <c r="Z505" s="76"/>
      <c r="AA505" s="26"/>
    </row>
    <row r="506" spans="1:29" x14ac:dyDescent="0.25">
      <c r="A506" s="194" t="s">
        <v>953</v>
      </c>
      <c r="B506" s="194"/>
      <c r="C506" s="194"/>
      <c r="D506" s="194"/>
      <c r="E506" s="194"/>
      <c r="F506" s="194"/>
      <c r="G506" s="194"/>
      <c r="H506" s="194"/>
      <c r="I506" s="194"/>
      <c r="J506" s="194"/>
      <c r="K506" s="194"/>
      <c r="L506" s="194"/>
      <c r="M506" s="194"/>
      <c r="N506" s="194"/>
      <c r="O506" s="194"/>
      <c r="P506" s="194"/>
      <c r="Q506" s="194"/>
      <c r="R506" s="194"/>
      <c r="S506" s="194"/>
      <c r="T506" s="194"/>
      <c r="U506" s="194"/>
      <c r="V506" s="194"/>
      <c r="W506" s="194"/>
      <c r="X506" s="194"/>
      <c r="Y506" s="194"/>
      <c r="Z506" s="194"/>
      <c r="AA506" s="194"/>
      <c r="AB506" s="194"/>
      <c r="AC506" s="194"/>
    </row>
    <row r="507" spans="1:29" x14ac:dyDescent="0.25">
      <c r="A507" s="194" t="s">
        <v>658</v>
      </c>
      <c r="B507" s="194"/>
      <c r="C507" s="194"/>
      <c r="D507" s="194"/>
      <c r="E507" s="194"/>
      <c r="F507" s="194"/>
      <c r="G507" s="194"/>
      <c r="H507" s="194"/>
      <c r="I507" s="194"/>
      <c r="J507" s="194"/>
      <c r="K507" s="194"/>
      <c r="L507" s="194"/>
      <c r="M507" s="194"/>
      <c r="N507" s="194"/>
      <c r="O507" s="194"/>
      <c r="P507" s="194"/>
      <c r="Q507" s="194"/>
      <c r="R507" s="194"/>
      <c r="S507" s="194"/>
      <c r="T507" s="194"/>
      <c r="U507" s="194"/>
      <c r="V507" s="194"/>
      <c r="W507" s="194"/>
      <c r="X507" s="194"/>
      <c r="Y507" s="194"/>
      <c r="Z507" s="194"/>
      <c r="AA507" s="194"/>
      <c r="AB507" s="194"/>
      <c r="AC507" s="194"/>
    </row>
  </sheetData>
  <mergeCells count="6">
    <mergeCell ref="A507:AC507"/>
    <mergeCell ref="A1:AA1"/>
    <mergeCell ref="A2:E2"/>
    <mergeCell ref="A504:B504"/>
    <mergeCell ref="F2:Z2"/>
    <mergeCell ref="A506:AC506"/>
  </mergeCells>
  <pageMargins left="0.3" right="0.3" top="0.4" bottom="0.5" header="0.3" footer="0.3"/>
  <pageSetup orientation="portrait" r:id="rId1"/>
  <headerFooter>
    <oddFooter>&amp;L&amp;8Prepared by:  Office of Child Development and Early Learning&amp;C&amp;8&amp;P&amp;R&amp;8Updated 11/1/2011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510"/>
  <sheetViews>
    <sheetView zoomScaleNormal="100" workbookViewId="0">
      <pane xSplit="2" ySplit="3" topLeftCell="C58" activePane="bottomRight" state="frozen"/>
      <selection pane="topRight" activeCell="C1" sqref="C1"/>
      <selection pane="bottomLeft" activeCell="A4" sqref="A4"/>
      <selection pane="bottomRight" activeCell="C4" sqref="C4"/>
    </sheetView>
  </sheetViews>
  <sheetFormatPr defaultColWidth="9.140625" defaultRowHeight="15" x14ac:dyDescent="0.25"/>
  <cols>
    <col min="1" max="1" width="26" style="111" customWidth="1"/>
    <col min="2" max="2" width="11.85546875" style="111" bestFit="1" customWidth="1"/>
    <col min="3" max="3" width="10" style="94" customWidth="1"/>
    <col min="4" max="4" width="9" style="94" customWidth="1"/>
    <col min="5" max="5" width="8.42578125" style="94" customWidth="1"/>
    <col min="6" max="6" width="14.5703125" style="145" customWidth="1"/>
    <col min="7" max="7" width="14" style="145" customWidth="1"/>
    <col min="8" max="8" width="11.140625" style="145" customWidth="1"/>
    <col min="9" max="9" width="11.7109375" style="145" customWidth="1"/>
    <col min="10" max="10" width="11.5703125" style="145" customWidth="1"/>
    <col min="11" max="11" width="14.42578125" style="143" customWidth="1"/>
    <col min="12" max="16384" width="9.140625" style="111"/>
  </cols>
  <sheetData>
    <row r="1" spans="1:11" ht="12.75" thickBot="1" x14ac:dyDescent="0.25">
      <c r="A1" s="112" t="str">
        <f>'Table of Contents'!B15&amp;": "&amp;'Table of Contents'!C15</f>
        <v>Tab 10: Economic and Academic Risk Factor Data</v>
      </c>
      <c r="C1" s="143"/>
      <c r="D1" s="143"/>
      <c r="E1" s="143"/>
      <c r="F1" s="142"/>
      <c r="G1" s="142"/>
      <c r="H1" s="142"/>
      <c r="I1" s="142"/>
      <c r="J1" s="142"/>
    </row>
    <row r="2" spans="1:11" ht="85.5" thickTop="1" thickBot="1" x14ac:dyDescent="0.25">
      <c r="A2" s="216" t="str">
        <f>'1'!A3</f>
        <v>School District</v>
      </c>
      <c r="B2" s="216" t="str">
        <f>'1'!B3</f>
        <v>County</v>
      </c>
      <c r="C2" s="117" t="s">
        <v>650</v>
      </c>
      <c r="D2" s="117" t="s">
        <v>651</v>
      </c>
      <c r="E2" s="113" t="s">
        <v>652</v>
      </c>
      <c r="F2" s="118" t="s">
        <v>692</v>
      </c>
      <c r="G2" s="118" t="s">
        <v>693</v>
      </c>
      <c r="H2" s="118" t="s">
        <v>684</v>
      </c>
      <c r="I2" s="118" t="s">
        <v>694</v>
      </c>
      <c r="J2" s="118" t="s">
        <v>695</v>
      </c>
      <c r="K2" s="141" t="s">
        <v>691</v>
      </c>
    </row>
    <row r="3" spans="1:11" ht="12.75" thickTop="1" x14ac:dyDescent="0.2">
      <c r="A3" s="217"/>
      <c r="B3" s="217"/>
      <c r="C3" s="218" t="s">
        <v>681</v>
      </c>
      <c r="D3" s="219"/>
      <c r="E3" s="219"/>
      <c r="F3" s="220"/>
      <c r="G3" s="220"/>
      <c r="H3" s="220"/>
      <c r="I3" s="220"/>
      <c r="J3" s="220"/>
      <c r="K3" s="221"/>
    </row>
    <row r="4" spans="1:11" ht="12" x14ac:dyDescent="0.2">
      <c r="A4" s="115" t="s">
        <v>29</v>
      </c>
      <c r="B4" s="116" t="s">
        <v>552</v>
      </c>
      <c r="C4" s="160">
        <v>636</v>
      </c>
      <c r="D4" s="160">
        <v>472</v>
      </c>
      <c r="E4" s="160">
        <f>C4+D4</f>
        <v>1108</v>
      </c>
      <c r="F4" s="164">
        <v>9.0566037735849061E-3</v>
      </c>
      <c r="G4" s="164">
        <v>0.35320754716981134</v>
      </c>
      <c r="H4" s="164">
        <v>0.17341000000000001</v>
      </c>
      <c r="I4" s="164">
        <v>0.21632653061224491</v>
      </c>
      <c r="J4" s="164">
        <v>0.11020408163265306</v>
      </c>
      <c r="K4" s="164">
        <v>5.9699999999999975E-2</v>
      </c>
    </row>
    <row r="5" spans="1:11" ht="12" x14ac:dyDescent="0.2">
      <c r="A5" s="9" t="s">
        <v>30</v>
      </c>
      <c r="B5" s="28" t="s">
        <v>549</v>
      </c>
      <c r="C5" s="161">
        <v>2058</v>
      </c>
      <c r="D5" s="161">
        <v>1313</v>
      </c>
      <c r="E5" s="160">
        <f t="shared" ref="E5:E68" si="0">C5+D5</f>
        <v>3371</v>
      </c>
      <c r="F5" s="165">
        <v>4.8370672097759672E-2</v>
      </c>
      <c r="G5" s="165">
        <v>0.40300407331975557</v>
      </c>
      <c r="H5" s="164">
        <v>0.23088</v>
      </c>
      <c r="I5" s="165">
        <v>0.22664359861591696</v>
      </c>
      <c r="J5" s="165">
        <v>0.11917098445595854</v>
      </c>
      <c r="K5" s="164">
        <v>2.7299999999999991E-2</v>
      </c>
    </row>
    <row r="6" spans="1:11" ht="12" x14ac:dyDescent="0.2">
      <c r="A6" s="9" t="s">
        <v>31</v>
      </c>
      <c r="B6" s="28" t="s">
        <v>565</v>
      </c>
      <c r="C6" s="161">
        <v>718</v>
      </c>
      <c r="D6" s="161">
        <v>551</v>
      </c>
      <c r="E6" s="160">
        <f t="shared" si="0"/>
        <v>1269</v>
      </c>
      <c r="F6" s="165">
        <v>0.43233312921004285</v>
      </c>
      <c r="G6" s="165">
        <v>0.85180649112063689</v>
      </c>
      <c r="H6" s="164">
        <v>0.81611</v>
      </c>
      <c r="I6" s="165">
        <v>0.42788461538461536</v>
      </c>
      <c r="J6" s="165">
        <v>0.25480769230769229</v>
      </c>
      <c r="K6" s="164">
        <v>0.14139999999999997</v>
      </c>
    </row>
    <row r="7" spans="1:11" ht="12" x14ac:dyDescent="0.2">
      <c r="A7" s="9" t="s">
        <v>32</v>
      </c>
      <c r="B7" s="28" t="s">
        <v>564</v>
      </c>
      <c r="C7" s="161">
        <v>314</v>
      </c>
      <c r="D7" s="161">
        <v>266</v>
      </c>
      <c r="E7" s="160">
        <f t="shared" si="0"/>
        <v>580</v>
      </c>
      <c r="F7" s="165">
        <v>0.32033898305084746</v>
      </c>
      <c r="G7" s="165">
        <v>0.67796610169491522</v>
      </c>
      <c r="H7" s="164">
        <v>1</v>
      </c>
      <c r="I7" s="165">
        <v>0.6853932584269663</v>
      </c>
      <c r="J7" s="165">
        <v>0.47727272727272729</v>
      </c>
      <c r="K7" s="164">
        <v>0.17390000000000005</v>
      </c>
    </row>
    <row r="8" spans="1:11" ht="12" x14ac:dyDescent="0.2">
      <c r="A8" s="9" t="s">
        <v>33</v>
      </c>
      <c r="B8" s="28" t="s">
        <v>538</v>
      </c>
      <c r="C8" s="161">
        <v>300</v>
      </c>
      <c r="D8" s="161">
        <v>189</v>
      </c>
      <c r="E8" s="160">
        <f t="shared" si="0"/>
        <v>489</v>
      </c>
      <c r="F8" s="165">
        <v>0.28256513026052105</v>
      </c>
      <c r="G8" s="165">
        <v>0.56312625250501003</v>
      </c>
      <c r="H8" s="164">
        <v>0.45226</v>
      </c>
      <c r="I8" s="165">
        <v>0.25675675675675674</v>
      </c>
      <c r="J8" s="165">
        <v>0.17567567567567569</v>
      </c>
      <c r="K8" s="164">
        <v>4.4100000000000028E-2</v>
      </c>
    </row>
    <row r="9" spans="1:11" ht="12" x14ac:dyDescent="0.2">
      <c r="A9" s="9" t="s">
        <v>34</v>
      </c>
      <c r="B9" s="28" t="s">
        <v>563</v>
      </c>
      <c r="C9" s="161">
        <v>124</v>
      </c>
      <c r="D9" s="161">
        <v>118</v>
      </c>
      <c r="E9" s="160">
        <f t="shared" si="0"/>
        <v>242</v>
      </c>
      <c r="F9" s="165">
        <v>0.1758957654723127</v>
      </c>
      <c r="G9" s="165">
        <v>0.69055374592833874</v>
      </c>
      <c r="H9" s="164">
        <v>0.43396000000000001</v>
      </c>
      <c r="I9" s="165">
        <v>0.32558139534883723</v>
      </c>
      <c r="J9" s="165">
        <v>9.3023255813953487E-2</v>
      </c>
      <c r="K9" s="164">
        <v>1.7900000000000027E-2</v>
      </c>
    </row>
    <row r="10" spans="1:11" ht="12" x14ac:dyDescent="0.2">
      <c r="A10" s="9" t="s">
        <v>35</v>
      </c>
      <c r="B10" s="28" t="s">
        <v>536</v>
      </c>
      <c r="C10" s="161">
        <v>5546</v>
      </c>
      <c r="D10" s="161">
        <v>3471</v>
      </c>
      <c r="E10" s="160">
        <f t="shared" si="0"/>
        <v>9017</v>
      </c>
      <c r="F10" s="165">
        <v>0.43551737160120846</v>
      </c>
      <c r="G10" s="165">
        <v>0.87377265861027187</v>
      </c>
      <c r="H10" s="164">
        <v>1</v>
      </c>
      <c r="I10" s="165">
        <v>0.59707241910631736</v>
      </c>
      <c r="J10" s="165">
        <v>0.41072796934865902</v>
      </c>
      <c r="K10" s="164">
        <v>0.36370000000000002</v>
      </c>
    </row>
    <row r="11" spans="1:11" ht="12" x14ac:dyDescent="0.2">
      <c r="A11" s="9" t="s">
        <v>36</v>
      </c>
      <c r="B11" s="28" t="s">
        <v>537</v>
      </c>
      <c r="C11" s="161">
        <v>1950</v>
      </c>
      <c r="D11" s="161">
        <v>1480</v>
      </c>
      <c r="E11" s="160">
        <f t="shared" si="0"/>
        <v>3430</v>
      </c>
      <c r="F11" s="165">
        <v>0.32742537313432835</v>
      </c>
      <c r="G11" s="165">
        <v>0.77355410447761197</v>
      </c>
      <c r="H11" s="164">
        <v>0.59914999999999996</v>
      </c>
      <c r="I11" s="165">
        <v>0.4121996303142329</v>
      </c>
      <c r="J11" s="165">
        <v>0.26802218114602588</v>
      </c>
      <c r="K11" s="164">
        <v>0.15110000000000001</v>
      </c>
    </row>
    <row r="12" spans="1:11" ht="12" x14ac:dyDescent="0.2">
      <c r="A12" s="9" t="s">
        <v>37</v>
      </c>
      <c r="B12" s="28" t="s">
        <v>564</v>
      </c>
      <c r="C12" s="161">
        <v>614</v>
      </c>
      <c r="D12" s="161">
        <v>464</v>
      </c>
      <c r="E12" s="160">
        <f t="shared" si="0"/>
        <v>1078</v>
      </c>
      <c r="F12" s="165">
        <v>0.20749479528105483</v>
      </c>
      <c r="G12" s="165">
        <v>0.56627342123525326</v>
      </c>
      <c r="H12" s="164">
        <v>0.50636999999999999</v>
      </c>
      <c r="I12" s="165">
        <v>0.45238095238095238</v>
      </c>
      <c r="J12" s="165">
        <v>0.32738095238095238</v>
      </c>
      <c r="K12" s="164">
        <v>0.17700000000000005</v>
      </c>
    </row>
    <row r="13" spans="1:11" ht="12" x14ac:dyDescent="0.2">
      <c r="A13" s="9" t="s">
        <v>38</v>
      </c>
      <c r="B13" s="28" t="s">
        <v>547</v>
      </c>
      <c r="C13" s="161">
        <v>325</v>
      </c>
      <c r="D13" s="161">
        <v>209</v>
      </c>
      <c r="E13" s="160">
        <f t="shared" si="0"/>
        <v>534</v>
      </c>
      <c r="F13" s="165">
        <v>0.10236220472440945</v>
      </c>
      <c r="G13" s="165">
        <v>0.71023622047244095</v>
      </c>
      <c r="H13" s="164">
        <v>0.27631</v>
      </c>
      <c r="I13" s="165">
        <v>0.21296296296296297</v>
      </c>
      <c r="J13" s="165">
        <v>0.1111111111111111</v>
      </c>
      <c r="K13" s="164">
        <v>8.5899999999999976E-2</v>
      </c>
    </row>
    <row r="14" spans="1:11" ht="12" x14ac:dyDescent="0.2">
      <c r="A14" s="9" t="s">
        <v>39</v>
      </c>
      <c r="B14" s="28" t="s">
        <v>551</v>
      </c>
      <c r="C14" s="161">
        <v>321</v>
      </c>
      <c r="D14" s="161">
        <v>299</v>
      </c>
      <c r="E14" s="160">
        <f t="shared" si="0"/>
        <v>620</v>
      </c>
      <c r="F14" s="165">
        <v>0.28485757121439281</v>
      </c>
      <c r="G14" s="165">
        <v>0.70314842578710646</v>
      </c>
      <c r="H14" s="164">
        <v>0.5161</v>
      </c>
      <c r="I14" s="165">
        <v>0.42857142857142855</v>
      </c>
      <c r="J14" s="165">
        <v>0.37662337662337664</v>
      </c>
      <c r="K14" s="164">
        <v>9.5899999999999985E-2</v>
      </c>
    </row>
    <row r="15" spans="1:11" ht="12" x14ac:dyDescent="0.2">
      <c r="A15" s="9" t="s">
        <v>40</v>
      </c>
      <c r="B15" s="28" t="s">
        <v>566</v>
      </c>
      <c r="C15" s="161">
        <v>239</v>
      </c>
      <c r="D15" s="161">
        <v>172</v>
      </c>
      <c r="E15" s="160">
        <f t="shared" si="0"/>
        <v>411</v>
      </c>
      <c r="F15" s="165">
        <v>0.18813905930470348</v>
      </c>
      <c r="G15" s="165">
        <v>0.70143149284253581</v>
      </c>
      <c r="H15" s="164">
        <v>0.52844000000000002</v>
      </c>
      <c r="I15" s="165">
        <v>0.3</v>
      </c>
      <c r="J15" s="165">
        <v>0.17777777777777778</v>
      </c>
      <c r="K15" s="164">
        <v>0.11360000000000003</v>
      </c>
    </row>
    <row r="16" spans="1:11" ht="12" x14ac:dyDescent="0.2">
      <c r="A16" s="9" t="s">
        <v>41</v>
      </c>
      <c r="B16" s="28" t="s">
        <v>566</v>
      </c>
      <c r="C16" s="161">
        <v>1315</v>
      </c>
      <c r="D16" s="161">
        <v>990</v>
      </c>
      <c r="E16" s="160">
        <f t="shared" si="0"/>
        <v>2305</v>
      </c>
      <c r="F16" s="165">
        <v>0.30289855072463767</v>
      </c>
      <c r="G16" s="165">
        <v>0.73840579710144927</v>
      </c>
      <c r="H16" s="164">
        <v>0.49820999999999999</v>
      </c>
      <c r="I16" s="165">
        <v>0.37327188940092165</v>
      </c>
      <c r="J16" s="165">
        <v>0.16129032258064516</v>
      </c>
      <c r="K16" s="164">
        <v>0.12870000000000004</v>
      </c>
    </row>
    <row r="17" spans="1:11" ht="12" x14ac:dyDescent="0.2">
      <c r="A17" s="9" t="s">
        <v>42</v>
      </c>
      <c r="B17" s="28" t="s">
        <v>567</v>
      </c>
      <c r="C17" s="161">
        <v>440</v>
      </c>
      <c r="D17" s="161">
        <v>353</v>
      </c>
      <c r="E17" s="160">
        <f t="shared" si="0"/>
        <v>793</v>
      </c>
      <c r="F17" s="165">
        <v>0.1993801652892562</v>
      </c>
      <c r="G17" s="165">
        <v>0.625</v>
      </c>
      <c r="H17" s="164">
        <v>0.46625</v>
      </c>
      <c r="I17" s="165">
        <v>0.47096774193548385</v>
      </c>
      <c r="J17" s="165">
        <v>0.30769230769230771</v>
      </c>
      <c r="K17" s="164">
        <v>0.14939999999999998</v>
      </c>
    </row>
    <row r="18" spans="1:11" ht="12" x14ac:dyDescent="0.2">
      <c r="A18" s="9" t="s">
        <v>43</v>
      </c>
      <c r="B18" s="28" t="s">
        <v>568</v>
      </c>
      <c r="C18" s="161">
        <v>46</v>
      </c>
      <c r="D18" s="161">
        <v>18</v>
      </c>
      <c r="E18" s="160">
        <f t="shared" si="0"/>
        <v>64</v>
      </c>
      <c r="F18" s="165">
        <v>0.24561403508771928</v>
      </c>
      <c r="G18" s="165">
        <v>0.77192982456140347</v>
      </c>
      <c r="H18" s="164">
        <v>0.57142999999999999</v>
      </c>
      <c r="I18" s="165">
        <v>0.3125</v>
      </c>
      <c r="J18" s="165">
        <v>0.29411764705882354</v>
      </c>
      <c r="K18" s="164">
        <v>0.18179999999999996</v>
      </c>
    </row>
    <row r="19" spans="1:11" ht="12" x14ac:dyDescent="0.2">
      <c r="A19" s="9" t="s">
        <v>44</v>
      </c>
      <c r="B19" s="28" t="s">
        <v>569</v>
      </c>
      <c r="C19" s="161">
        <v>97</v>
      </c>
      <c r="D19" s="161">
        <v>48</v>
      </c>
      <c r="E19" s="160">
        <f t="shared" si="0"/>
        <v>145</v>
      </c>
      <c r="F19" s="165">
        <v>0.20588235294117646</v>
      </c>
      <c r="G19" s="165">
        <v>0.56862745098039214</v>
      </c>
      <c r="H19" s="164">
        <v>0.37924999999999998</v>
      </c>
      <c r="I19" s="165">
        <v>0.35135135135135137</v>
      </c>
      <c r="J19" s="165">
        <v>0.13513513513513514</v>
      </c>
      <c r="K19" s="164">
        <v>7.4999999999999956E-2</v>
      </c>
    </row>
    <row r="20" spans="1:11" ht="12" x14ac:dyDescent="0.2">
      <c r="A20" s="9" t="s">
        <v>45</v>
      </c>
      <c r="B20" s="28" t="s">
        <v>540</v>
      </c>
      <c r="C20" s="161">
        <v>1267</v>
      </c>
      <c r="D20" s="161">
        <v>774</v>
      </c>
      <c r="E20" s="160">
        <f t="shared" si="0"/>
        <v>2041</v>
      </c>
      <c r="F20" s="165">
        <v>6.5162907268170422E-2</v>
      </c>
      <c r="G20" s="165">
        <v>0.40183792815371761</v>
      </c>
      <c r="H20" s="164">
        <v>0.25267000000000001</v>
      </c>
      <c r="I20" s="165">
        <v>0.29971988795518206</v>
      </c>
      <c r="J20" s="165">
        <v>0.13725490196078433</v>
      </c>
      <c r="K20" s="164">
        <v>9.8199999999999954E-2</v>
      </c>
    </row>
    <row r="21" spans="1:11" ht="12" x14ac:dyDescent="0.2">
      <c r="A21" s="9" t="s">
        <v>46</v>
      </c>
      <c r="B21" s="28" t="s">
        <v>538</v>
      </c>
      <c r="C21" s="161">
        <v>435</v>
      </c>
      <c r="D21" s="161">
        <v>343</v>
      </c>
      <c r="E21" s="160">
        <f t="shared" si="0"/>
        <v>778</v>
      </c>
      <c r="F21" s="165">
        <v>2.8712871287128714E-2</v>
      </c>
      <c r="G21" s="165">
        <v>0.2198019801980198</v>
      </c>
      <c r="H21" s="164">
        <v>0.13461999999999999</v>
      </c>
      <c r="I21" s="165">
        <v>0.1391304347826087</v>
      </c>
      <c r="J21" s="165">
        <v>4.3478260869565216E-2</v>
      </c>
      <c r="K21" s="164">
        <v>3.7000000000000033E-2</v>
      </c>
    </row>
    <row r="22" spans="1:11" ht="12" x14ac:dyDescent="0.2">
      <c r="A22" s="9" t="s">
        <v>47</v>
      </c>
      <c r="B22" s="28" t="s">
        <v>553</v>
      </c>
      <c r="C22" s="161">
        <v>353</v>
      </c>
      <c r="D22" s="161">
        <v>241</v>
      </c>
      <c r="E22" s="160">
        <f t="shared" si="0"/>
        <v>594</v>
      </c>
      <c r="F22" s="165">
        <v>0.19791666666666666</v>
      </c>
      <c r="G22" s="165">
        <v>0.74088541666666663</v>
      </c>
      <c r="H22" s="164">
        <v>0.44805</v>
      </c>
      <c r="I22" s="165">
        <v>0.34545454545454546</v>
      </c>
      <c r="J22" s="165">
        <v>0.2</v>
      </c>
      <c r="K22" s="164">
        <v>8.0400000000000027E-2</v>
      </c>
    </row>
    <row r="23" spans="1:11" ht="12" x14ac:dyDescent="0.2">
      <c r="A23" s="9" t="s">
        <v>48</v>
      </c>
      <c r="B23" s="28" t="s">
        <v>538</v>
      </c>
      <c r="C23" s="161">
        <v>1399</v>
      </c>
      <c r="D23" s="161">
        <v>748</v>
      </c>
      <c r="E23" s="160">
        <f t="shared" si="0"/>
        <v>2147</v>
      </c>
      <c r="F23" s="165">
        <v>0.16881028938906753</v>
      </c>
      <c r="G23" s="165">
        <v>0.55305466237942125</v>
      </c>
      <c r="H23" s="164">
        <v>0.38147999999999999</v>
      </c>
      <c r="I23" s="165">
        <v>0.32481751824817517</v>
      </c>
      <c r="J23" s="165">
        <v>0.12867647058823528</v>
      </c>
      <c r="K23" s="164">
        <v>6.3899999999999957E-2</v>
      </c>
    </row>
    <row r="24" spans="1:11" ht="12" x14ac:dyDescent="0.2">
      <c r="A24" s="9" t="s">
        <v>49</v>
      </c>
      <c r="B24" s="28" t="s">
        <v>539</v>
      </c>
      <c r="C24" s="161">
        <v>628</v>
      </c>
      <c r="D24" s="161">
        <v>474</v>
      </c>
      <c r="E24" s="160">
        <f t="shared" si="0"/>
        <v>1102</v>
      </c>
      <c r="F24" s="165">
        <v>5.867014341590613E-2</v>
      </c>
      <c r="G24" s="165">
        <v>0.61473272490221642</v>
      </c>
      <c r="H24" s="164">
        <v>0.44292999999999999</v>
      </c>
      <c r="I24" s="165">
        <v>0.3991031390134529</v>
      </c>
      <c r="J24" s="165">
        <v>0.27027027027027029</v>
      </c>
      <c r="K24" s="164">
        <v>0.10980000000000001</v>
      </c>
    </row>
    <row r="25" spans="1:11" ht="12" x14ac:dyDescent="0.2">
      <c r="A25" s="9" t="s">
        <v>50</v>
      </c>
      <c r="B25" s="28" t="s">
        <v>564</v>
      </c>
      <c r="C25" s="161">
        <v>445</v>
      </c>
      <c r="D25" s="161">
        <v>305</v>
      </c>
      <c r="E25" s="160">
        <f t="shared" si="0"/>
        <v>750</v>
      </c>
      <c r="F25" s="165">
        <v>2.1760633036597428E-2</v>
      </c>
      <c r="G25" s="165">
        <v>0.43026706231454004</v>
      </c>
      <c r="H25" s="164">
        <v>0.19783999999999999</v>
      </c>
      <c r="I25" s="165">
        <v>0.2074074074074074</v>
      </c>
      <c r="J25" s="165">
        <v>6.7164179104477612E-2</v>
      </c>
      <c r="K25" s="164">
        <v>2.8000000000000025E-2</v>
      </c>
    </row>
    <row r="26" spans="1:11" ht="12" x14ac:dyDescent="0.2">
      <c r="A26" s="9" t="s">
        <v>51</v>
      </c>
      <c r="B26" s="28" t="s">
        <v>570</v>
      </c>
      <c r="C26" s="161">
        <v>441</v>
      </c>
      <c r="D26" s="161">
        <v>275</v>
      </c>
      <c r="E26" s="160">
        <f t="shared" si="0"/>
        <v>716</v>
      </c>
      <c r="F26" s="165">
        <v>0.19079685746352412</v>
      </c>
      <c r="G26" s="165">
        <v>0.72390572390572394</v>
      </c>
      <c r="H26" s="164">
        <v>0.47811999999999999</v>
      </c>
      <c r="I26" s="165">
        <v>0.41044776119402987</v>
      </c>
      <c r="J26" s="165">
        <v>0.15671641791044777</v>
      </c>
      <c r="K26" s="164">
        <v>9.209999999999996E-2</v>
      </c>
    </row>
    <row r="27" spans="1:11" ht="12" x14ac:dyDescent="0.2">
      <c r="A27" s="9" t="s">
        <v>52</v>
      </c>
      <c r="B27" s="28" t="s">
        <v>571</v>
      </c>
      <c r="C27" s="161">
        <v>473</v>
      </c>
      <c r="D27" s="161">
        <v>341</v>
      </c>
      <c r="E27" s="160">
        <f t="shared" si="0"/>
        <v>814</v>
      </c>
      <c r="F27" s="165">
        <v>0.13804713804713806</v>
      </c>
      <c r="G27" s="165">
        <v>0.3995510662177329</v>
      </c>
      <c r="H27" s="164">
        <v>0.33507999999999999</v>
      </c>
      <c r="I27" s="165">
        <v>0.34254143646408841</v>
      </c>
      <c r="J27" s="165">
        <v>0.12849162011173185</v>
      </c>
      <c r="K27" s="164">
        <v>8.5600000000000009E-2</v>
      </c>
    </row>
    <row r="28" spans="1:11" ht="12" x14ac:dyDescent="0.2">
      <c r="A28" s="9" t="s">
        <v>53</v>
      </c>
      <c r="B28" s="28" t="s">
        <v>553</v>
      </c>
      <c r="C28" s="161">
        <v>1015</v>
      </c>
      <c r="D28" s="161">
        <v>521</v>
      </c>
      <c r="E28" s="160">
        <f t="shared" si="0"/>
        <v>1536</v>
      </c>
      <c r="F28" s="165">
        <v>0.10836608646827625</v>
      </c>
      <c r="G28" s="165">
        <v>0.63391353172375076</v>
      </c>
      <c r="H28" s="164">
        <v>0.30814000000000002</v>
      </c>
      <c r="I28" s="165">
        <v>0.32093023255813952</v>
      </c>
      <c r="J28" s="165">
        <v>0.15348837209302327</v>
      </c>
      <c r="K28" s="164">
        <v>8.1600000000000006E-2</v>
      </c>
    </row>
    <row r="29" spans="1:11" ht="12" x14ac:dyDescent="0.2">
      <c r="A29" s="9" t="s">
        <v>54</v>
      </c>
      <c r="B29" s="28" t="s">
        <v>537</v>
      </c>
      <c r="C29" s="161">
        <v>251</v>
      </c>
      <c r="D29" s="161">
        <v>193</v>
      </c>
      <c r="E29" s="160">
        <f t="shared" si="0"/>
        <v>444</v>
      </c>
      <c r="F29" s="165">
        <v>0.12103174603174603</v>
      </c>
      <c r="G29" s="165">
        <v>0.76984126984126988</v>
      </c>
      <c r="H29" s="164">
        <v>0.39874999999999999</v>
      </c>
      <c r="I29" s="165">
        <v>0.41414141414141414</v>
      </c>
      <c r="J29" s="165">
        <v>0.23232323232323232</v>
      </c>
      <c r="K29" s="164">
        <v>7.020000000000004E-2</v>
      </c>
    </row>
    <row r="30" spans="1:11" ht="12" x14ac:dyDescent="0.2">
      <c r="A30" s="9" t="s">
        <v>55</v>
      </c>
      <c r="B30" s="28" t="s">
        <v>572</v>
      </c>
      <c r="C30" s="161">
        <v>2072</v>
      </c>
      <c r="D30" s="161">
        <v>1308</v>
      </c>
      <c r="E30" s="160">
        <f t="shared" si="0"/>
        <v>3380</v>
      </c>
      <c r="F30" s="165">
        <v>9.8857542550711122E-2</v>
      </c>
      <c r="G30" s="165">
        <v>0.51130799720214504</v>
      </c>
      <c r="H30" s="164">
        <v>0.52573000000000003</v>
      </c>
      <c r="I30" s="165">
        <v>0.47083333333333333</v>
      </c>
      <c r="J30" s="165">
        <v>0.29583333333333334</v>
      </c>
      <c r="K30" s="164">
        <v>0.19999999999999996</v>
      </c>
    </row>
    <row r="31" spans="1:11" ht="12" x14ac:dyDescent="0.2">
      <c r="A31" s="9" t="s">
        <v>56</v>
      </c>
      <c r="B31" s="28" t="s">
        <v>573</v>
      </c>
      <c r="C31" s="161">
        <v>100</v>
      </c>
      <c r="D31" s="161">
        <v>86</v>
      </c>
      <c r="E31" s="160">
        <f t="shared" si="0"/>
        <v>186</v>
      </c>
      <c r="F31" s="165">
        <v>0.12554112554112554</v>
      </c>
      <c r="G31" s="165">
        <v>0.68831168831168832</v>
      </c>
      <c r="H31" s="164">
        <v>0.39239000000000002</v>
      </c>
      <c r="I31" s="165">
        <v>0.25</v>
      </c>
      <c r="J31" s="165">
        <v>0.14583333333333334</v>
      </c>
      <c r="K31" s="164">
        <v>9.430000000000005E-2</v>
      </c>
    </row>
    <row r="32" spans="1:11" ht="12" x14ac:dyDescent="0.2">
      <c r="A32" s="9" t="s">
        <v>57</v>
      </c>
      <c r="B32" s="28" t="s">
        <v>569</v>
      </c>
      <c r="C32" s="161">
        <v>229</v>
      </c>
      <c r="D32" s="161">
        <v>175</v>
      </c>
      <c r="E32" s="160">
        <f t="shared" si="0"/>
        <v>404</v>
      </c>
      <c r="F32" s="165">
        <v>0.28136882129277568</v>
      </c>
      <c r="G32" s="165">
        <v>0.61787072243346008</v>
      </c>
      <c r="H32" s="164">
        <v>0.45440000000000003</v>
      </c>
      <c r="I32" s="165">
        <v>0.30263157894736842</v>
      </c>
      <c r="J32" s="165">
        <v>0.19736842105263158</v>
      </c>
      <c r="K32" s="164">
        <v>0.15459999999999996</v>
      </c>
    </row>
    <row r="33" spans="1:11" ht="12" x14ac:dyDescent="0.2">
      <c r="A33" s="9" t="s">
        <v>58</v>
      </c>
      <c r="B33" s="28" t="s">
        <v>574</v>
      </c>
      <c r="C33" s="161">
        <v>128</v>
      </c>
      <c r="D33" s="161">
        <v>83</v>
      </c>
      <c r="E33" s="160">
        <f t="shared" si="0"/>
        <v>211</v>
      </c>
      <c r="F33" s="165">
        <v>0.30604982206405695</v>
      </c>
      <c r="G33" s="165">
        <v>0.63701067615658358</v>
      </c>
      <c r="H33" s="164">
        <v>0.40555000000000002</v>
      </c>
      <c r="I33" s="165">
        <v>0.31111111111111112</v>
      </c>
      <c r="J33" s="165">
        <v>0.17777777777777778</v>
      </c>
      <c r="K33" s="164">
        <v>6.8500000000000005E-2</v>
      </c>
    </row>
    <row r="34" spans="1:11" ht="12" x14ac:dyDescent="0.2">
      <c r="A34" s="9" t="s">
        <v>59</v>
      </c>
      <c r="B34" s="28" t="s">
        <v>575</v>
      </c>
      <c r="C34" s="161">
        <v>347</v>
      </c>
      <c r="D34" s="161">
        <v>367</v>
      </c>
      <c r="E34" s="160">
        <f t="shared" si="0"/>
        <v>714</v>
      </c>
      <c r="F34" s="165">
        <v>0.10606060606060606</v>
      </c>
      <c r="G34" s="165">
        <v>0.47186147186147187</v>
      </c>
      <c r="H34" s="164">
        <v>0.35718</v>
      </c>
      <c r="I34" s="165">
        <v>0.35971223021582732</v>
      </c>
      <c r="J34" s="165">
        <v>0.20143884892086331</v>
      </c>
      <c r="K34" s="164">
        <v>5.4200000000000026E-2</v>
      </c>
    </row>
    <row r="35" spans="1:11" ht="12" x14ac:dyDescent="0.2">
      <c r="A35" s="9" t="s">
        <v>60</v>
      </c>
      <c r="B35" s="28" t="s">
        <v>573</v>
      </c>
      <c r="C35" s="161">
        <v>668</v>
      </c>
      <c r="D35" s="161">
        <v>405</v>
      </c>
      <c r="E35" s="160">
        <f t="shared" si="0"/>
        <v>1073</v>
      </c>
      <c r="F35" s="165">
        <v>0.24369085173501578</v>
      </c>
      <c r="G35" s="165">
        <v>0.83280757097791802</v>
      </c>
      <c r="H35" s="164">
        <v>0.59106000000000003</v>
      </c>
      <c r="I35" s="165">
        <v>0.323943661971831</v>
      </c>
      <c r="J35" s="165">
        <v>0.10377358490566038</v>
      </c>
      <c r="K35" s="164">
        <v>8.8099999999999956E-2</v>
      </c>
    </row>
    <row r="36" spans="1:11" ht="12" x14ac:dyDescent="0.2">
      <c r="A36" s="9" t="s">
        <v>61</v>
      </c>
      <c r="B36" s="28" t="s">
        <v>538</v>
      </c>
      <c r="C36" s="161">
        <v>825</v>
      </c>
      <c r="D36" s="161">
        <v>657</v>
      </c>
      <c r="E36" s="160">
        <f t="shared" si="0"/>
        <v>1482</v>
      </c>
      <c r="F36" s="165">
        <v>6.4702788006312462E-2</v>
      </c>
      <c r="G36" s="165">
        <v>0.41767490794318779</v>
      </c>
      <c r="H36" s="164">
        <v>0.13775000000000001</v>
      </c>
      <c r="I36" s="165">
        <v>0.2290909090909091</v>
      </c>
      <c r="J36" s="165">
        <v>0.12363636363636364</v>
      </c>
      <c r="K36" s="164">
        <v>5.600000000000005E-2</v>
      </c>
    </row>
    <row r="37" spans="1:11" ht="12" x14ac:dyDescent="0.2">
      <c r="A37" s="9" t="s">
        <v>62</v>
      </c>
      <c r="B37" s="28" t="s">
        <v>539</v>
      </c>
      <c r="C37" s="161">
        <v>3698</v>
      </c>
      <c r="D37" s="161">
        <v>2244</v>
      </c>
      <c r="E37" s="160">
        <f t="shared" si="0"/>
        <v>5942</v>
      </c>
      <c r="F37" s="165">
        <v>0.23553088133240804</v>
      </c>
      <c r="G37" s="165">
        <v>0.60180430256766138</v>
      </c>
      <c r="H37" s="164">
        <v>0.52693000000000001</v>
      </c>
      <c r="I37" s="165">
        <v>0.42827004219409281</v>
      </c>
      <c r="J37" s="165">
        <v>0.31118143459915609</v>
      </c>
      <c r="K37" s="164">
        <v>0.18940000000000001</v>
      </c>
    </row>
    <row r="38" spans="1:11" ht="12" x14ac:dyDescent="0.2">
      <c r="A38" s="9" t="s">
        <v>63</v>
      </c>
      <c r="B38" s="28" t="s">
        <v>569</v>
      </c>
      <c r="C38" s="161">
        <v>239</v>
      </c>
      <c r="D38" s="161">
        <v>202</v>
      </c>
      <c r="E38" s="160">
        <f t="shared" si="0"/>
        <v>441</v>
      </c>
      <c r="F38" s="165">
        <v>0.28956834532374098</v>
      </c>
      <c r="G38" s="165">
        <v>0.71762589928057552</v>
      </c>
      <c r="H38" s="164">
        <v>0.56974000000000002</v>
      </c>
      <c r="I38" s="165">
        <v>0.35714285714285715</v>
      </c>
      <c r="J38" s="165">
        <v>0.25</v>
      </c>
      <c r="K38" s="164">
        <v>0.16669999999999996</v>
      </c>
    </row>
    <row r="39" spans="1:11" ht="12" x14ac:dyDescent="0.2">
      <c r="A39" s="9" t="s">
        <v>64</v>
      </c>
      <c r="B39" s="28" t="s">
        <v>564</v>
      </c>
      <c r="C39" s="161">
        <v>433</v>
      </c>
      <c r="D39" s="161">
        <v>454</v>
      </c>
      <c r="E39" s="160">
        <f t="shared" si="0"/>
        <v>887</v>
      </c>
      <c r="F39" s="165">
        <v>0.5696846388606307</v>
      </c>
      <c r="G39" s="165">
        <v>0.90030518819938965</v>
      </c>
      <c r="H39" s="164">
        <v>0.94176000000000004</v>
      </c>
      <c r="I39" s="165">
        <v>0.54838709677419351</v>
      </c>
      <c r="J39" s="165">
        <v>0.29599999999999999</v>
      </c>
      <c r="K39" s="164">
        <v>0.11760000000000004</v>
      </c>
    </row>
    <row r="40" spans="1:11" ht="12" x14ac:dyDescent="0.2">
      <c r="A40" s="9" t="s">
        <v>65</v>
      </c>
      <c r="B40" s="28" t="s">
        <v>576</v>
      </c>
      <c r="C40" s="161">
        <v>788</v>
      </c>
      <c r="D40" s="161">
        <v>537</v>
      </c>
      <c r="E40" s="160">
        <f t="shared" si="0"/>
        <v>1325</v>
      </c>
      <c r="F40" s="165">
        <v>0.14326853851691865</v>
      </c>
      <c r="G40" s="165">
        <v>0.67602591792656586</v>
      </c>
      <c r="H40" s="164">
        <v>0.35802</v>
      </c>
      <c r="I40" s="165">
        <v>0.28823529411764703</v>
      </c>
      <c r="J40" s="165">
        <v>0.19411764705882353</v>
      </c>
      <c r="K40" s="164">
        <v>0.11890000000000001</v>
      </c>
    </row>
    <row r="41" spans="1:11" ht="12" x14ac:dyDescent="0.2">
      <c r="A41" s="9" t="s">
        <v>66</v>
      </c>
      <c r="B41" s="28" t="s">
        <v>564</v>
      </c>
      <c r="C41" s="161">
        <v>469</v>
      </c>
      <c r="D41" s="161">
        <v>279</v>
      </c>
      <c r="E41" s="160">
        <f t="shared" si="0"/>
        <v>748</v>
      </c>
      <c r="F41" s="165">
        <v>0.11456102783725911</v>
      </c>
      <c r="G41" s="165">
        <v>0.53747323340471087</v>
      </c>
      <c r="H41" s="164">
        <v>0.28056999999999999</v>
      </c>
      <c r="I41" s="165">
        <v>0.36597938144329895</v>
      </c>
      <c r="J41" s="165">
        <v>0.17010309278350516</v>
      </c>
      <c r="K41" s="164">
        <v>7.5600000000000001E-2</v>
      </c>
    </row>
    <row r="42" spans="1:11" ht="12" x14ac:dyDescent="0.2">
      <c r="A42" s="9" t="s">
        <v>67</v>
      </c>
      <c r="B42" s="28" t="s">
        <v>545</v>
      </c>
      <c r="C42" s="161">
        <v>206</v>
      </c>
      <c r="D42" s="161">
        <v>114</v>
      </c>
      <c r="E42" s="160">
        <f t="shared" si="0"/>
        <v>320</v>
      </c>
      <c r="F42" s="165">
        <v>0.28242677824267781</v>
      </c>
      <c r="G42" s="165">
        <v>0.66736401673640167</v>
      </c>
      <c r="H42" s="164">
        <v>0.52520999999999995</v>
      </c>
      <c r="I42" s="165">
        <v>0.67307692307692313</v>
      </c>
      <c r="J42" s="165">
        <v>0.40384615384615385</v>
      </c>
      <c r="K42" s="164">
        <v>0.14710000000000001</v>
      </c>
    </row>
    <row r="43" spans="1:11" ht="12" x14ac:dyDescent="0.2">
      <c r="A43" s="9" t="s">
        <v>68</v>
      </c>
      <c r="B43" s="28" t="s">
        <v>577</v>
      </c>
      <c r="C43" s="161">
        <v>452</v>
      </c>
      <c r="D43" s="161">
        <v>319</v>
      </c>
      <c r="E43" s="160">
        <f t="shared" si="0"/>
        <v>771</v>
      </c>
      <c r="F43" s="165">
        <v>0.27368421052631581</v>
      </c>
      <c r="G43" s="165">
        <v>0.81315789473684208</v>
      </c>
      <c r="H43" s="164">
        <v>0.44318000000000002</v>
      </c>
      <c r="I43" s="165">
        <v>0.29565217391304349</v>
      </c>
      <c r="J43" s="165">
        <v>0.13043478260869565</v>
      </c>
      <c r="K43" s="164">
        <v>9.0899999999999981E-2</v>
      </c>
    </row>
    <row r="44" spans="1:11" ht="12" x14ac:dyDescent="0.2">
      <c r="A44" s="9" t="s">
        <v>69</v>
      </c>
      <c r="B44" s="28" t="s">
        <v>573</v>
      </c>
      <c r="C44" s="161">
        <v>620</v>
      </c>
      <c r="D44" s="161">
        <v>269</v>
      </c>
      <c r="E44" s="160">
        <f t="shared" si="0"/>
        <v>889</v>
      </c>
      <c r="F44" s="165">
        <v>0.23285024154589373</v>
      </c>
      <c r="G44" s="165">
        <v>0.72753623188405792</v>
      </c>
      <c r="H44" s="164">
        <v>0.47004000000000001</v>
      </c>
      <c r="I44" s="165">
        <v>0.32258064516129031</v>
      </c>
      <c r="J44" s="165">
        <v>0.17073170731707318</v>
      </c>
      <c r="K44" s="164">
        <v>5.8799999999999963E-2</v>
      </c>
    </row>
    <row r="45" spans="1:11" ht="12" x14ac:dyDescent="0.2">
      <c r="A45" s="9" t="s">
        <v>70</v>
      </c>
      <c r="B45" s="28" t="s">
        <v>578</v>
      </c>
      <c r="C45" s="161">
        <v>452</v>
      </c>
      <c r="D45" s="161">
        <v>458</v>
      </c>
      <c r="E45" s="160">
        <f t="shared" si="0"/>
        <v>910</v>
      </c>
      <c r="F45" s="165">
        <v>0.1970074812967581</v>
      </c>
      <c r="G45" s="165">
        <v>0.54197838736492099</v>
      </c>
      <c r="H45" s="164">
        <v>0.25056</v>
      </c>
      <c r="I45" s="165">
        <v>0.25543478260869568</v>
      </c>
      <c r="J45" s="165">
        <v>0.10869565217391304</v>
      </c>
      <c r="K45" s="164">
        <v>6.2200000000000033E-2</v>
      </c>
    </row>
    <row r="46" spans="1:11" ht="12" x14ac:dyDescent="0.2">
      <c r="A46" s="9" t="s">
        <v>71</v>
      </c>
      <c r="B46" s="28" t="s">
        <v>579</v>
      </c>
      <c r="C46" s="161">
        <v>257</v>
      </c>
      <c r="D46" s="161">
        <v>106</v>
      </c>
      <c r="E46" s="160">
        <f t="shared" si="0"/>
        <v>363</v>
      </c>
      <c r="F46" s="165">
        <v>0.2167381974248927</v>
      </c>
      <c r="G46" s="165">
        <v>0.77896995708154504</v>
      </c>
      <c r="H46" s="164">
        <v>0.48294999999999999</v>
      </c>
      <c r="I46" s="165">
        <v>0.36486486486486486</v>
      </c>
      <c r="J46" s="165">
        <v>0.1891891891891892</v>
      </c>
      <c r="K46" s="164">
        <v>5.0599999999999978E-2</v>
      </c>
    </row>
    <row r="47" spans="1:11" ht="12" x14ac:dyDescent="0.2">
      <c r="A47" s="9" t="s">
        <v>72</v>
      </c>
      <c r="B47" s="28" t="s">
        <v>551</v>
      </c>
      <c r="C47" s="161">
        <v>1489</v>
      </c>
      <c r="D47" s="161">
        <v>879</v>
      </c>
      <c r="E47" s="160">
        <f t="shared" si="0"/>
        <v>2368</v>
      </c>
      <c r="F47" s="165">
        <v>0.10709366391184573</v>
      </c>
      <c r="G47" s="165">
        <v>0.42286501377410468</v>
      </c>
      <c r="H47" s="164">
        <v>0.25777</v>
      </c>
      <c r="I47" s="165">
        <v>0.31451612903225806</v>
      </c>
      <c r="J47" s="165">
        <v>0.11267605633802817</v>
      </c>
      <c r="K47" s="164">
        <v>0.10329999999999995</v>
      </c>
    </row>
    <row r="48" spans="1:11" ht="12" x14ac:dyDescent="0.2">
      <c r="A48" s="9" t="s">
        <v>73</v>
      </c>
      <c r="B48" s="28" t="s">
        <v>580</v>
      </c>
      <c r="C48" s="161">
        <v>606</v>
      </c>
      <c r="D48" s="161">
        <v>493</v>
      </c>
      <c r="E48" s="160">
        <f t="shared" si="0"/>
        <v>1099</v>
      </c>
      <c r="F48" s="165">
        <v>0.3830715532286213</v>
      </c>
      <c r="G48" s="165">
        <v>0.76876090750436299</v>
      </c>
      <c r="H48" s="164">
        <v>0.55366000000000004</v>
      </c>
      <c r="I48" s="165">
        <v>0.45348837209302323</v>
      </c>
      <c r="J48" s="165">
        <v>0.23255813953488372</v>
      </c>
      <c r="K48" s="164">
        <v>5.7599999999999985E-2</v>
      </c>
    </row>
    <row r="49" spans="1:11" ht="12" x14ac:dyDescent="0.2">
      <c r="A49" s="9" t="s">
        <v>74</v>
      </c>
      <c r="B49" s="28" t="s">
        <v>551</v>
      </c>
      <c r="C49" s="161">
        <v>335</v>
      </c>
      <c r="D49" s="161">
        <v>255</v>
      </c>
      <c r="E49" s="160">
        <f t="shared" si="0"/>
        <v>590</v>
      </c>
      <c r="F49" s="165">
        <v>2.1186440677966101E-2</v>
      </c>
      <c r="G49" s="165">
        <v>0.59180790960451979</v>
      </c>
      <c r="H49" s="164">
        <v>0.27972999999999998</v>
      </c>
      <c r="I49" s="165">
        <v>0.35454545454545455</v>
      </c>
      <c r="J49" s="165">
        <v>0.12727272727272726</v>
      </c>
      <c r="K49" s="164">
        <v>7.2100000000000053E-2</v>
      </c>
    </row>
    <row r="50" spans="1:11" ht="12" x14ac:dyDescent="0.2">
      <c r="A50" s="9" t="s">
        <v>75</v>
      </c>
      <c r="B50" s="28" t="s">
        <v>538</v>
      </c>
      <c r="C50" s="161">
        <v>270</v>
      </c>
      <c r="D50" s="161">
        <v>165</v>
      </c>
      <c r="E50" s="160">
        <f t="shared" si="0"/>
        <v>435</v>
      </c>
      <c r="F50" s="165">
        <v>0.10956521739130434</v>
      </c>
      <c r="G50" s="165">
        <v>0.38956521739130434</v>
      </c>
      <c r="H50" s="164">
        <v>0.44213000000000002</v>
      </c>
      <c r="I50" s="165">
        <v>0.31645569620253167</v>
      </c>
      <c r="J50" s="165">
        <v>0.17721518987341772</v>
      </c>
      <c r="K50" s="164">
        <v>0</v>
      </c>
    </row>
    <row r="51" spans="1:11" ht="12" x14ac:dyDescent="0.2">
      <c r="A51" s="9" t="s">
        <v>76</v>
      </c>
      <c r="B51" s="28" t="s">
        <v>572</v>
      </c>
      <c r="C51" s="161">
        <v>199</v>
      </c>
      <c r="D51" s="161">
        <v>288</v>
      </c>
      <c r="E51" s="160">
        <f t="shared" si="0"/>
        <v>487</v>
      </c>
      <c r="F51" s="165">
        <v>0.375</v>
      </c>
      <c r="G51" s="165">
        <v>0.67013888888888884</v>
      </c>
      <c r="H51" s="164">
        <v>0.67415000000000003</v>
      </c>
      <c r="I51" s="165">
        <v>0.4563106796116505</v>
      </c>
      <c r="J51" s="165">
        <v>0.40776699029126212</v>
      </c>
      <c r="K51" s="164">
        <v>0.19999999999999996</v>
      </c>
    </row>
    <row r="52" spans="1:11" ht="12" x14ac:dyDescent="0.2">
      <c r="A52" s="9" t="s">
        <v>77</v>
      </c>
      <c r="B52" s="28" t="s">
        <v>572</v>
      </c>
      <c r="C52" s="161">
        <v>2072</v>
      </c>
      <c r="D52" s="161">
        <v>1203</v>
      </c>
      <c r="E52" s="160">
        <f t="shared" si="0"/>
        <v>3275</v>
      </c>
      <c r="F52" s="165">
        <v>0.14926133469179828</v>
      </c>
      <c r="G52" s="165">
        <v>0.63550687722873156</v>
      </c>
      <c r="H52" s="164">
        <v>0.55227000000000004</v>
      </c>
      <c r="I52" s="165">
        <v>0.48256880733944957</v>
      </c>
      <c r="J52" s="165">
        <v>0.31329690346083788</v>
      </c>
      <c r="K52" s="164">
        <v>0.13580000000000003</v>
      </c>
    </row>
    <row r="53" spans="1:11" ht="12" x14ac:dyDescent="0.2">
      <c r="A53" s="9" t="s">
        <v>78</v>
      </c>
      <c r="B53" s="28" t="s">
        <v>581</v>
      </c>
      <c r="C53" s="161">
        <v>278</v>
      </c>
      <c r="D53" s="161">
        <v>173</v>
      </c>
      <c r="E53" s="160">
        <f t="shared" si="0"/>
        <v>451</v>
      </c>
      <c r="F53" s="165">
        <v>0.26975945017182129</v>
      </c>
      <c r="G53" s="165">
        <v>0.86082474226804129</v>
      </c>
      <c r="H53" s="164">
        <v>0.42458000000000001</v>
      </c>
      <c r="I53" s="165">
        <v>0.39726027397260272</v>
      </c>
      <c r="J53" s="165">
        <v>0.19178082191780821</v>
      </c>
      <c r="K53" s="164">
        <v>7.8099999999999947E-2</v>
      </c>
    </row>
    <row r="54" spans="1:11" ht="12" x14ac:dyDescent="0.2">
      <c r="A54" s="9" t="s">
        <v>79</v>
      </c>
      <c r="B54" s="28" t="s">
        <v>581</v>
      </c>
      <c r="C54" s="161">
        <v>315</v>
      </c>
      <c r="D54" s="161">
        <v>242</v>
      </c>
      <c r="E54" s="160">
        <f t="shared" si="0"/>
        <v>557</v>
      </c>
      <c r="F54" s="165">
        <v>0.23225806451612904</v>
      </c>
      <c r="G54" s="165">
        <v>0.70967741935483875</v>
      </c>
      <c r="H54" s="164">
        <v>0.46356000000000003</v>
      </c>
      <c r="I54" s="165">
        <v>0.36936936936936937</v>
      </c>
      <c r="J54" s="165">
        <v>0.12612612612612611</v>
      </c>
      <c r="K54" s="164">
        <v>3.3299999999999996E-2</v>
      </c>
    </row>
    <row r="55" spans="1:11" ht="12" x14ac:dyDescent="0.2">
      <c r="A55" s="9" t="s">
        <v>80</v>
      </c>
      <c r="B55" s="28" t="s">
        <v>565</v>
      </c>
      <c r="C55" s="161">
        <v>456</v>
      </c>
      <c r="D55" s="161">
        <v>264</v>
      </c>
      <c r="E55" s="160">
        <f t="shared" si="0"/>
        <v>720</v>
      </c>
      <c r="F55" s="165">
        <v>0.40582959641255606</v>
      </c>
      <c r="G55" s="165">
        <v>0.85538116591928248</v>
      </c>
      <c r="H55" s="164">
        <v>0.69193000000000005</v>
      </c>
      <c r="I55" s="165">
        <v>0.62727272727272732</v>
      </c>
      <c r="J55" s="165">
        <v>0.36936936936936937</v>
      </c>
      <c r="K55" s="164">
        <v>0.23780000000000001</v>
      </c>
    </row>
    <row r="56" spans="1:11" ht="12" x14ac:dyDescent="0.2">
      <c r="A56" s="9" t="s">
        <v>81</v>
      </c>
      <c r="B56" s="28" t="s">
        <v>549</v>
      </c>
      <c r="C56" s="161">
        <v>26</v>
      </c>
      <c r="D56" s="161">
        <v>37</v>
      </c>
      <c r="E56" s="160">
        <f t="shared" si="0"/>
        <v>63</v>
      </c>
      <c r="F56" s="165">
        <v>0</v>
      </c>
      <c r="G56" s="165">
        <v>0.30645161290322581</v>
      </c>
      <c r="H56" s="164"/>
      <c r="I56" s="165"/>
      <c r="J56" s="165"/>
      <c r="K56" s="164"/>
    </row>
    <row r="57" spans="1:11" ht="12" x14ac:dyDescent="0.2">
      <c r="A57" s="9" t="s">
        <v>82</v>
      </c>
      <c r="B57" s="28" t="s">
        <v>569</v>
      </c>
      <c r="C57" s="161">
        <v>213</v>
      </c>
      <c r="D57" s="161">
        <v>193</v>
      </c>
      <c r="E57" s="160">
        <f t="shared" si="0"/>
        <v>406</v>
      </c>
      <c r="F57" s="165">
        <v>0.18907563025210083</v>
      </c>
      <c r="G57" s="165">
        <v>0.49789915966386555</v>
      </c>
      <c r="H57" s="164">
        <v>0.42723</v>
      </c>
      <c r="I57" s="165">
        <v>0.38271604938271603</v>
      </c>
      <c r="J57" s="165">
        <v>0.14814814814814814</v>
      </c>
      <c r="K57" s="164">
        <v>0.16820000000000002</v>
      </c>
    </row>
    <row r="58" spans="1:11" ht="12" x14ac:dyDescent="0.2">
      <c r="A58" s="9" t="s">
        <v>83</v>
      </c>
      <c r="B58" s="28" t="s">
        <v>571</v>
      </c>
      <c r="C58" s="161">
        <v>338</v>
      </c>
      <c r="D58" s="161">
        <v>205</v>
      </c>
      <c r="E58" s="160">
        <f t="shared" si="0"/>
        <v>543</v>
      </c>
      <c r="F58" s="165">
        <v>0.20344827586206896</v>
      </c>
      <c r="G58" s="165">
        <v>0.53620689655172415</v>
      </c>
      <c r="H58" s="164">
        <v>0.30706</v>
      </c>
      <c r="I58" s="165">
        <v>0.2734375</v>
      </c>
      <c r="J58" s="165">
        <v>0.1328125</v>
      </c>
      <c r="K58" s="164">
        <v>9.5600000000000018E-2</v>
      </c>
    </row>
    <row r="59" spans="1:11" ht="12" x14ac:dyDescent="0.2">
      <c r="A59" s="9" t="s">
        <v>84</v>
      </c>
      <c r="B59" s="28" t="s">
        <v>582</v>
      </c>
      <c r="C59" s="161">
        <v>1768</v>
      </c>
      <c r="D59" s="161">
        <v>1453</v>
      </c>
      <c r="E59" s="160">
        <f t="shared" si="0"/>
        <v>3221</v>
      </c>
      <c r="F59" s="165">
        <v>0.24496914408371345</v>
      </c>
      <c r="G59" s="165">
        <v>0.61389857794472769</v>
      </c>
      <c r="H59" s="164">
        <v>0.40577999999999997</v>
      </c>
      <c r="I59" s="165">
        <v>0.34072580645161288</v>
      </c>
      <c r="J59" s="165">
        <v>0.14516129032258066</v>
      </c>
      <c r="K59" s="164">
        <v>6.4899999999999958E-2</v>
      </c>
    </row>
    <row r="60" spans="1:11" ht="12" x14ac:dyDescent="0.2">
      <c r="A60" s="9" t="s">
        <v>85</v>
      </c>
      <c r="B60" s="28" t="s">
        <v>569</v>
      </c>
      <c r="C60" s="161">
        <v>192</v>
      </c>
      <c r="D60" s="161">
        <v>131</v>
      </c>
      <c r="E60" s="160">
        <f t="shared" si="0"/>
        <v>323</v>
      </c>
      <c r="F60" s="165">
        <v>0.15118790496760259</v>
      </c>
      <c r="G60" s="165">
        <v>0.65226781857451399</v>
      </c>
      <c r="H60" s="164">
        <v>0.42010999999999998</v>
      </c>
      <c r="I60" s="165">
        <v>0.31578947368421051</v>
      </c>
      <c r="J60" s="165">
        <v>0.20689655172413793</v>
      </c>
      <c r="K60" s="164">
        <v>5.1899999999999946E-2</v>
      </c>
    </row>
    <row r="61" spans="1:11" ht="12" x14ac:dyDescent="0.2">
      <c r="A61" s="9" t="s">
        <v>86</v>
      </c>
      <c r="B61" s="28" t="s">
        <v>545</v>
      </c>
      <c r="C61" s="161">
        <v>255</v>
      </c>
      <c r="D61" s="161">
        <v>239</v>
      </c>
      <c r="E61" s="160">
        <f t="shared" si="0"/>
        <v>494</v>
      </c>
      <c r="F61" s="165">
        <v>0.15658362989323843</v>
      </c>
      <c r="G61" s="165">
        <v>0.66725978647686834</v>
      </c>
      <c r="H61" s="164">
        <v>0.37015999999999999</v>
      </c>
      <c r="I61" s="165">
        <v>0.31858407079646017</v>
      </c>
      <c r="J61" s="165">
        <v>8.8495575221238937E-2</v>
      </c>
      <c r="K61" s="164">
        <v>9.9000000000000199E-3</v>
      </c>
    </row>
    <row r="62" spans="1:11" ht="12" x14ac:dyDescent="0.2">
      <c r="A62" s="9" t="s">
        <v>87</v>
      </c>
      <c r="B62" s="28" t="s">
        <v>583</v>
      </c>
      <c r="C62" s="161">
        <v>83</v>
      </c>
      <c r="D62" s="161">
        <v>128</v>
      </c>
      <c r="E62" s="160">
        <f t="shared" si="0"/>
        <v>211</v>
      </c>
      <c r="F62" s="165">
        <v>0.25957446808510637</v>
      </c>
      <c r="G62" s="165">
        <v>0.91063829787234041</v>
      </c>
      <c r="H62" s="164">
        <v>0.61646000000000001</v>
      </c>
      <c r="I62" s="165">
        <v>0.17948717948717949</v>
      </c>
      <c r="J62" s="165">
        <v>7.4999999999999997E-2</v>
      </c>
      <c r="K62" s="164">
        <v>0.16359999999999997</v>
      </c>
    </row>
    <row r="63" spans="1:11" ht="12" x14ac:dyDescent="0.2">
      <c r="A63" s="9" t="s">
        <v>88</v>
      </c>
      <c r="B63" s="28" t="s">
        <v>576</v>
      </c>
      <c r="C63" s="161">
        <v>125</v>
      </c>
      <c r="D63" s="161">
        <v>222</v>
      </c>
      <c r="E63" s="160">
        <f t="shared" si="0"/>
        <v>347</v>
      </c>
      <c r="F63" s="165">
        <v>4.5333333333333337E-2</v>
      </c>
      <c r="G63" s="165">
        <v>0.36799999999999999</v>
      </c>
      <c r="H63" s="164">
        <v>0.15390999999999999</v>
      </c>
      <c r="I63" s="165">
        <v>0.125</v>
      </c>
      <c r="J63" s="165">
        <v>6.25E-2</v>
      </c>
      <c r="K63" s="164">
        <v>8.7899999999999978E-2</v>
      </c>
    </row>
    <row r="64" spans="1:11" ht="12" x14ac:dyDescent="0.2">
      <c r="A64" s="9" t="s">
        <v>89</v>
      </c>
      <c r="B64" s="28" t="s">
        <v>569</v>
      </c>
      <c r="C64" s="161">
        <v>1184</v>
      </c>
      <c r="D64" s="161">
        <v>919</v>
      </c>
      <c r="E64" s="160">
        <f t="shared" si="0"/>
        <v>2103</v>
      </c>
      <c r="F64" s="165">
        <v>2.9389312977099236E-2</v>
      </c>
      <c r="G64" s="165">
        <v>0.38664122137404583</v>
      </c>
      <c r="H64" s="164">
        <v>0.19619</v>
      </c>
      <c r="I64" s="165">
        <v>0.12771739130434784</v>
      </c>
      <c r="J64" s="165">
        <v>2.717391304347826E-2</v>
      </c>
      <c r="K64" s="164">
        <v>4.8799999999999955E-2</v>
      </c>
    </row>
    <row r="65" spans="1:11" ht="12" x14ac:dyDescent="0.2">
      <c r="A65" s="9" t="s">
        <v>90</v>
      </c>
      <c r="B65" s="28" t="s">
        <v>567</v>
      </c>
      <c r="C65" s="161">
        <v>299</v>
      </c>
      <c r="D65" s="161">
        <v>145</v>
      </c>
      <c r="E65" s="160">
        <f t="shared" si="0"/>
        <v>444</v>
      </c>
      <c r="F65" s="165">
        <v>0.29749103942652327</v>
      </c>
      <c r="G65" s="165">
        <v>0.90322580645161288</v>
      </c>
      <c r="H65" s="164">
        <v>0.73116000000000003</v>
      </c>
      <c r="I65" s="165">
        <v>0.35714285714285715</v>
      </c>
      <c r="J65" s="165">
        <v>0.2</v>
      </c>
      <c r="K65" s="164">
        <v>0.16420000000000001</v>
      </c>
    </row>
    <row r="66" spans="1:11" ht="12" x14ac:dyDescent="0.2">
      <c r="A66" s="9" t="s">
        <v>91</v>
      </c>
      <c r="B66" s="28" t="s">
        <v>552</v>
      </c>
      <c r="C66" s="161">
        <v>280</v>
      </c>
      <c r="D66" s="161">
        <v>268</v>
      </c>
      <c r="E66" s="160">
        <f t="shared" si="0"/>
        <v>548</v>
      </c>
      <c r="F66" s="165">
        <v>0.40709459459459457</v>
      </c>
      <c r="G66" s="165">
        <v>0.97466216216216217</v>
      </c>
      <c r="H66" s="164">
        <v>0.64410000000000001</v>
      </c>
      <c r="I66" s="165">
        <v>0.48031496062992124</v>
      </c>
      <c r="J66" s="165">
        <v>0.40157480314960631</v>
      </c>
      <c r="K66" s="164">
        <v>0.12839999999999996</v>
      </c>
    </row>
    <row r="67" spans="1:11" ht="12" x14ac:dyDescent="0.2">
      <c r="A67" s="9" t="s">
        <v>92</v>
      </c>
      <c r="B67" s="28" t="s">
        <v>576</v>
      </c>
      <c r="C67" s="161">
        <v>1216</v>
      </c>
      <c r="D67" s="161">
        <v>943</v>
      </c>
      <c r="E67" s="160">
        <f t="shared" si="0"/>
        <v>2159</v>
      </c>
      <c r="F67" s="165">
        <v>0.26781147241505299</v>
      </c>
      <c r="G67" s="165">
        <v>0.58312020460358061</v>
      </c>
      <c r="H67" s="164">
        <v>0.36342999999999998</v>
      </c>
      <c r="I67" s="165">
        <v>0.35674157303370785</v>
      </c>
      <c r="J67" s="165">
        <v>0.25770308123249297</v>
      </c>
      <c r="K67" s="164">
        <v>0.15949999999999998</v>
      </c>
    </row>
    <row r="68" spans="1:11" ht="12" x14ac:dyDescent="0.2">
      <c r="A68" s="9" t="s">
        <v>93</v>
      </c>
      <c r="B68" s="28" t="s">
        <v>538</v>
      </c>
      <c r="C68" s="161">
        <v>785</v>
      </c>
      <c r="D68" s="161">
        <v>267</v>
      </c>
      <c r="E68" s="160">
        <f t="shared" si="0"/>
        <v>1052</v>
      </c>
      <c r="F68" s="165">
        <v>0.2896764252696456</v>
      </c>
      <c r="G68" s="165">
        <v>0.66563944530046226</v>
      </c>
      <c r="H68" s="164">
        <v>0.56893000000000005</v>
      </c>
      <c r="I68" s="165">
        <v>0.27619047619047621</v>
      </c>
      <c r="J68" s="165">
        <v>0.14285714285714285</v>
      </c>
      <c r="K68" s="164">
        <v>9.2799999999999994E-2</v>
      </c>
    </row>
    <row r="69" spans="1:11" ht="12" x14ac:dyDescent="0.2">
      <c r="A69" s="9" t="s">
        <v>94</v>
      </c>
      <c r="B69" s="28" t="s">
        <v>584</v>
      </c>
      <c r="C69" s="161">
        <v>233</v>
      </c>
      <c r="D69" s="161">
        <v>302</v>
      </c>
      <c r="E69" s="160">
        <f t="shared" ref="E69:E132" si="1">C69+D69</f>
        <v>535</v>
      </c>
      <c r="F69" s="165">
        <v>0.36070381231671556</v>
      </c>
      <c r="G69" s="165">
        <v>0.85923753665689151</v>
      </c>
      <c r="H69" s="164">
        <v>0.51368999999999998</v>
      </c>
      <c r="I69" s="165">
        <v>0.6901408450704225</v>
      </c>
      <c r="J69" s="165">
        <v>0.40845070422535212</v>
      </c>
      <c r="K69" s="164">
        <v>0.22670000000000001</v>
      </c>
    </row>
    <row r="70" spans="1:11" ht="12" x14ac:dyDescent="0.2">
      <c r="A70" s="9" t="s">
        <v>95</v>
      </c>
      <c r="B70" s="28" t="s">
        <v>536</v>
      </c>
      <c r="C70" s="161">
        <v>417</v>
      </c>
      <c r="D70" s="161">
        <v>245</v>
      </c>
      <c r="E70" s="160">
        <f t="shared" si="1"/>
        <v>662</v>
      </c>
      <c r="F70" s="165">
        <v>0.38020833333333331</v>
      </c>
      <c r="G70" s="165">
        <v>0.74088541666666663</v>
      </c>
      <c r="H70" s="164">
        <v>0.58052000000000004</v>
      </c>
      <c r="I70" s="165">
        <v>0.47058823529411764</v>
      </c>
      <c r="J70" s="165">
        <v>0.27731092436974791</v>
      </c>
      <c r="K70" s="164">
        <v>6.899999999999995E-2</v>
      </c>
    </row>
    <row r="71" spans="1:11" ht="12" x14ac:dyDescent="0.2">
      <c r="A71" s="9" t="s">
        <v>96</v>
      </c>
      <c r="B71" s="28" t="s">
        <v>572</v>
      </c>
      <c r="C71" s="161">
        <v>1451</v>
      </c>
      <c r="D71" s="161">
        <v>1106</v>
      </c>
      <c r="E71" s="160">
        <f t="shared" si="1"/>
        <v>2557</v>
      </c>
      <c r="F71" s="165">
        <v>0.12820512820512819</v>
      </c>
      <c r="G71" s="165">
        <v>0.39969834087481149</v>
      </c>
      <c r="H71" s="164">
        <v>0.33646999999999999</v>
      </c>
      <c r="I71" s="165">
        <v>0.38618925831202044</v>
      </c>
      <c r="J71" s="165">
        <v>0.24173027989821882</v>
      </c>
      <c r="K71" s="164">
        <v>5.4699999999999971E-2</v>
      </c>
    </row>
    <row r="72" spans="1:11" ht="12" x14ac:dyDescent="0.2">
      <c r="A72" s="9" t="s">
        <v>954</v>
      </c>
      <c r="B72" s="28" t="s">
        <v>564</v>
      </c>
      <c r="C72" s="161">
        <v>350</v>
      </c>
      <c r="D72" s="161">
        <v>428</v>
      </c>
      <c r="E72" s="160">
        <f>C72+D72</f>
        <v>778</v>
      </c>
      <c r="F72" s="166">
        <v>0.223</v>
      </c>
      <c r="G72" s="166">
        <v>0.44900000000000001</v>
      </c>
      <c r="H72" s="164">
        <v>0.32134000000000001</v>
      </c>
      <c r="I72" s="165">
        <v>0.31318681318681318</v>
      </c>
      <c r="J72" s="165">
        <v>0.15934065934065933</v>
      </c>
      <c r="K72" s="164">
        <v>0.16500000000000004</v>
      </c>
    </row>
    <row r="73" spans="1:11" ht="12" x14ac:dyDescent="0.2">
      <c r="A73" s="9" t="s">
        <v>97</v>
      </c>
      <c r="B73" s="28" t="s">
        <v>572</v>
      </c>
      <c r="C73" s="161">
        <v>2670</v>
      </c>
      <c r="D73" s="161">
        <v>2531</v>
      </c>
      <c r="E73" s="160">
        <f t="shared" si="1"/>
        <v>5201</v>
      </c>
      <c r="F73" s="165">
        <v>5.0492610837438424E-2</v>
      </c>
      <c r="G73" s="165">
        <v>0.21736453201970443</v>
      </c>
      <c r="H73" s="164">
        <v>8.8270000000000001E-2</v>
      </c>
      <c r="I73" s="165">
        <v>0.15</v>
      </c>
      <c r="J73" s="165">
        <v>7.5815011372251703E-2</v>
      </c>
      <c r="K73" s="164">
        <v>2.1399999999999975E-2</v>
      </c>
    </row>
    <row r="74" spans="1:11" ht="12" x14ac:dyDescent="0.2">
      <c r="A74" s="9" t="s">
        <v>98</v>
      </c>
      <c r="B74" s="28" t="s">
        <v>545</v>
      </c>
      <c r="C74" s="161">
        <v>280</v>
      </c>
      <c r="D74" s="161">
        <v>238</v>
      </c>
      <c r="E74" s="160">
        <f t="shared" si="1"/>
        <v>518</v>
      </c>
      <c r="F74" s="165">
        <v>0.10215053763440861</v>
      </c>
      <c r="G74" s="165">
        <v>0.53584229390681004</v>
      </c>
      <c r="H74" s="164">
        <v>0.33967999999999998</v>
      </c>
      <c r="I74" s="165">
        <v>0.36036036036036034</v>
      </c>
      <c r="J74" s="165">
        <v>0.22522522522522523</v>
      </c>
      <c r="K74" s="164">
        <v>0</v>
      </c>
    </row>
    <row r="75" spans="1:11" ht="12" x14ac:dyDescent="0.2">
      <c r="A75" s="9" t="s">
        <v>99</v>
      </c>
      <c r="B75" s="28" t="s">
        <v>573</v>
      </c>
      <c r="C75" s="161">
        <v>336</v>
      </c>
      <c r="D75" s="161">
        <v>369</v>
      </c>
      <c r="E75" s="160">
        <f t="shared" si="1"/>
        <v>705</v>
      </c>
      <c r="F75" s="165">
        <v>7.3985680190930783E-2</v>
      </c>
      <c r="G75" s="165">
        <v>0.46062052505966589</v>
      </c>
      <c r="H75" s="164">
        <v>0.31225000000000003</v>
      </c>
      <c r="I75" s="165">
        <v>0.25925925925925924</v>
      </c>
      <c r="J75" s="165">
        <v>0.12592592592592591</v>
      </c>
      <c r="K75" s="164">
        <v>9.7199999999999953E-2</v>
      </c>
    </row>
    <row r="76" spans="1:11" ht="12" x14ac:dyDescent="0.2">
      <c r="A76" s="9" t="s">
        <v>100</v>
      </c>
      <c r="B76" s="28" t="s">
        <v>543</v>
      </c>
      <c r="C76" s="161">
        <v>3230</v>
      </c>
      <c r="D76" s="161">
        <v>2100</v>
      </c>
      <c r="E76" s="160">
        <f t="shared" si="1"/>
        <v>5330</v>
      </c>
      <c r="F76" s="165">
        <v>0.13125499600319745</v>
      </c>
      <c r="G76" s="165">
        <v>0.48665067945643486</v>
      </c>
      <c r="H76" s="164">
        <v>0.39365</v>
      </c>
      <c r="I76" s="165">
        <v>0.37993235625704624</v>
      </c>
      <c r="J76" s="165">
        <v>0.22121896162528218</v>
      </c>
      <c r="K76" s="164">
        <v>0.14829999999999999</v>
      </c>
    </row>
    <row r="77" spans="1:11" ht="12" x14ac:dyDescent="0.2">
      <c r="A77" s="9" t="s">
        <v>101</v>
      </c>
      <c r="B77" s="28" t="s">
        <v>585</v>
      </c>
      <c r="C77" s="161">
        <v>224</v>
      </c>
      <c r="D77" s="161">
        <v>217</v>
      </c>
      <c r="E77" s="160">
        <f t="shared" si="1"/>
        <v>441</v>
      </c>
      <c r="F77" s="165">
        <v>0.23022847100175747</v>
      </c>
      <c r="G77" s="165">
        <v>0.71353251318101929</v>
      </c>
      <c r="H77" s="164">
        <v>0.45938000000000001</v>
      </c>
      <c r="I77" s="165">
        <v>0.18666666666666668</v>
      </c>
      <c r="J77" s="165">
        <v>2.6666666666666668E-2</v>
      </c>
      <c r="K77" s="164">
        <v>0.13639999999999997</v>
      </c>
    </row>
    <row r="78" spans="1:11" ht="12" x14ac:dyDescent="0.2">
      <c r="A78" s="9" t="s">
        <v>102</v>
      </c>
      <c r="B78" s="28" t="s">
        <v>584</v>
      </c>
      <c r="C78" s="161">
        <v>352</v>
      </c>
      <c r="D78" s="161">
        <v>299</v>
      </c>
      <c r="E78" s="160">
        <f t="shared" si="1"/>
        <v>651</v>
      </c>
      <c r="F78" s="165">
        <v>0.20089955022488756</v>
      </c>
      <c r="G78" s="165">
        <v>0.58020989505247378</v>
      </c>
      <c r="H78" s="164">
        <v>0.42864999999999998</v>
      </c>
      <c r="I78" s="165">
        <v>0.53237410071942448</v>
      </c>
      <c r="J78" s="165">
        <v>0.32857142857142857</v>
      </c>
      <c r="K78" s="164">
        <v>0.14480000000000004</v>
      </c>
    </row>
    <row r="79" spans="1:11" ht="12" x14ac:dyDescent="0.2">
      <c r="A79" s="9" t="s">
        <v>103</v>
      </c>
      <c r="B79" s="28" t="s">
        <v>555</v>
      </c>
      <c r="C79" s="161">
        <v>1059</v>
      </c>
      <c r="D79" s="161">
        <v>688</v>
      </c>
      <c r="E79" s="160">
        <f t="shared" si="1"/>
        <v>1747</v>
      </c>
      <c r="F79" s="165">
        <v>6.6634476098503134E-2</v>
      </c>
      <c r="G79" s="165">
        <v>0.54031868662481897</v>
      </c>
      <c r="H79" s="164">
        <v>0.35476999999999997</v>
      </c>
      <c r="I79" s="165">
        <v>0.33415233415233414</v>
      </c>
      <c r="J79" s="165">
        <v>0.16543209876543211</v>
      </c>
      <c r="K79" s="164">
        <v>8.120000000000005E-2</v>
      </c>
    </row>
    <row r="80" spans="1:11" ht="12" x14ac:dyDescent="0.2">
      <c r="A80" s="9" t="s">
        <v>104</v>
      </c>
      <c r="B80" s="28" t="s">
        <v>586</v>
      </c>
      <c r="C80" s="161">
        <v>2358</v>
      </c>
      <c r="D80" s="161">
        <v>1919</v>
      </c>
      <c r="E80" s="160">
        <f t="shared" si="1"/>
        <v>4277</v>
      </c>
      <c r="F80" s="165">
        <v>0.27998493692336662</v>
      </c>
      <c r="G80" s="165">
        <v>0.64375823762003392</v>
      </c>
      <c r="H80" s="164">
        <v>0.54432000000000003</v>
      </c>
      <c r="I80" s="165">
        <v>0.39592430858806404</v>
      </c>
      <c r="J80" s="165">
        <v>0.22852983988355166</v>
      </c>
      <c r="K80" s="164">
        <v>0.23399999999999999</v>
      </c>
    </row>
    <row r="81" spans="1:11" ht="12" x14ac:dyDescent="0.2">
      <c r="A81" s="9" t="s">
        <v>105</v>
      </c>
      <c r="B81" s="28" t="s">
        <v>569</v>
      </c>
      <c r="C81" s="161">
        <v>308</v>
      </c>
      <c r="D81" s="161">
        <v>234</v>
      </c>
      <c r="E81" s="160">
        <f t="shared" si="1"/>
        <v>542</v>
      </c>
      <c r="F81" s="165">
        <v>0.38664812239221141</v>
      </c>
      <c r="G81" s="165">
        <v>0.65229485396383868</v>
      </c>
      <c r="H81" s="164">
        <v>0.51675000000000004</v>
      </c>
      <c r="I81" s="165">
        <v>0.31958762886597936</v>
      </c>
      <c r="J81" s="165">
        <v>0.22680412371134021</v>
      </c>
      <c r="K81" s="164">
        <v>0.21930000000000005</v>
      </c>
    </row>
    <row r="82" spans="1:11" ht="12" x14ac:dyDescent="0.2">
      <c r="A82" s="9" t="s">
        <v>106</v>
      </c>
      <c r="B82" s="28" t="s">
        <v>538</v>
      </c>
      <c r="C82" s="161">
        <v>725</v>
      </c>
      <c r="D82" s="161">
        <v>606</v>
      </c>
      <c r="E82" s="160">
        <f t="shared" si="1"/>
        <v>1331</v>
      </c>
      <c r="F82" s="165">
        <v>0.11144397843019772</v>
      </c>
      <c r="G82" s="165">
        <v>0.35949670461354105</v>
      </c>
      <c r="H82" s="164">
        <v>0.27472999999999997</v>
      </c>
      <c r="I82" s="165">
        <v>0.2109704641350211</v>
      </c>
      <c r="J82" s="165">
        <v>0.10126582278481013</v>
      </c>
      <c r="K82" s="164">
        <v>3.5599999999999965E-2</v>
      </c>
    </row>
    <row r="83" spans="1:11" ht="12" x14ac:dyDescent="0.2">
      <c r="A83" s="9" t="s">
        <v>107</v>
      </c>
      <c r="B83" s="28" t="s">
        <v>569</v>
      </c>
      <c r="C83" s="161">
        <v>203</v>
      </c>
      <c r="D83" s="161">
        <v>206</v>
      </c>
      <c r="E83" s="160">
        <f t="shared" si="1"/>
        <v>409</v>
      </c>
      <c r="F83" s="165">
        <v>3.325942350332594E-2</v>
      </c>
      <c r="G83" s="165">
        <v>0.46784922394678491</v>
      </c>
      <c r="H83" s="164">
        <v>0.40365000000000001</v>
      </c>
      <c r="I83" s="165">
        <v>0.30337078651685395</v>
      </c>
      <c r="J83" s="165">
        <v>0.10227272727272728</v>
      </c>
      <c r="K83" s="164">
        <v>0.14880000000000004</v>
      </c>
    </row>
    <row r="84" spans="1:11" ht="12" x14ac:dyDescent="0.2">
      <c r="A84" s="9" t="s">
        <v>108</v>
      </c>
      <c r="B84" s="28" t="s">
        <v>549</v>
      </c>
      <c r="C84" s="161">
        <v>1103</v>
      </c>
      <c r="D84" s="161">
        <v>729</v>
      </c>
      <c r="E84" s="160">
        <f t="shared" si="1"/>
        <v>1832</v>
      </c>
      <c r="F84" s="165">
        <v>6.2117647058823527E-2</v>
      </c>
      <c r="G84" s="165">
        <v>0.31482352941176472</v>
      </c>
      <c r="H84" s="164">
        <v>0.40464</v>
      </c>
      <c r="I84" s="165">
        <v>0.33128834355828218</v>
      </c>
      <c r="J84" s="165">
        <v>0.15644171779141106</v>
      </c>
      <c r="K84" s="164">
        <v>9.2899999999999983E-2</v>
      </c>
    </row>
    <row r="85" spans="1:11" ht="12" x14ac:dyDescent="0.2">
      <c r="A85" s="9" t="s">
        <v>109</v>
      </c>
      <c r="B85" s="28" t="s">
        <v>541</v>
      </c>
      <c r="C85" s="161">
        <v>1483</v>
      </c>
      <c r="D85" s="161">
        <v>1162</v>
      </c>
      <c r="E85" s="160">
        <f t="shared" si="1"/>
        <v>2645</v>
      </c>
      <c r="F85" s="165">
        <v>0.49499857102029149</v>
      </c>
      <c r="G85" s="165">
        <v>0.8991140325807373</v>
      </c>
      <c r="H85" s="164">
        <v>1</v>
      </c>
      <c r="I85" s="165">
        <v>0.81132075471698117</v>
      </c>
      <c r="J85" s="165">
        <v>0.61783439490445857</v>
      </c>
      <c r="K85" s="164">
        <v>0.48680000000000001</v>
      </c>
    </row>
    <row r="86" spans="1:11" ht="12" x14ac:dyDescent="0.2">
      <c r="A86" s="9" t="s">
        <v>110</v>
      </c>
      <c r="B86" s="28" t="s">
        <v>570</v>
      </c>
      <c r="C86" s="161">
        <v>276</v>
      </c>
      <c r="D86" s="161">
        <v>261</v>
      </c>
      <c r="E86" s="160">
        <f t="shared" si="1"/>
        <v>537</v>
      </c>
      <c r="F86" s="165">
        <v>0.2232620320855615</v>
      </c>
      <c r="G86" s="165">
        <v>0.79946524064171121</v>
      </c>
      <c r="H86" s="164">
        <v>0.51576999999999995</v>
      </c>
      <c r="I86" s="165">
        <v>0.35</v>
      </c>
      <c r="J86" s="165">
        <v>0.21</v>
      </c>
      <c r="K86" s="164">
        <v>4.0000000000000036E-2</v>
      </c>
    </row>
    <row r="87" spans="1:11" ht="12" x14ac:dyDescent="0.2">
      <c r="A87" s="9" t="s">
        <v>111</v>
      </c>
      <c r="B87" s="28" t="s">
        <v>541</v>
      </c>
      <c r="C87" s="161">
        <v>1064</v>
      </c>
      <c r="D87" s="161">
        <v>533</v>
      </c>
      <c r="E87" s="160">
        <f t="shared" si="1"/>
        <v>1597</v>
      </c>
      <c r="F87" s="165">
        <v>0.14353064431639601</v>
      </c>
      <c r="G87" s="165">
        <v>0.65426925091671029</v>
      </c>
      <c r="H87" s="164">
        <v>0.65175000000000005</v>
      </c>
      <c r="I87" s="165">
        <v>0.4642857142857143</v>
      </c>
      <c r="J87" s="165">
        <v>0.34399999999999997</v>
      </c>
      <c r="K87" s="164">
        <v>0.21289999999999998</v>
      </c>
    </row>
    <row r="88" spans="1:11" ht="12" x14ac:dyDescent="0.2">
      <c r="A88" s="9" t="s">
        <v>112</v>
      </c>
      <c r="B88" s="28" t="s">
        <v>538</v>
      </c>
      <c r="C88" s="161">
        <v>201</v>
      </c>
      <c r="D88" s="161">
        <v>223</v>
      </c>
      <c r="E88" s="160">
        <f t="shared" si="1"/>
        <v>424</v>
      </c>
      <c r="F88" s="165">
        <v>0.39816933638443935</v>
      </c>
      <c r="G88" s="165">
        <v>0.87414187643020591</v>
      </c>
      <c r="H88" s="164">
        <v>1</v>
      </c>
      <c r="I88" s="165">
        <v>0.61290322580645162</v>
      </c>
      <c r="J88" s="165">
        <v>0.4838709677419355</v>
      </c>
      <c r="K88" s="164">
        <v>0.19999999999999996</v>
      </c>
    </row>
    <row r="89" spans="1:11" ht="12" x14ac:dyDescent="0.2">
      <c r="A89" s="9" t="s">
        <v>113</v>
      </c>
      <c r="B89" s="28" t="s">
        <v>563</v>
      </c>
      <c r="C89" s="161">
        <v>211</v>
      </c>
      <c r="D89" s="161">
        <v>107</v>
      </c>
      <c r="E89" s="160">
        <f t="shared" si="1"/>
        <v>318</v>
      </c>
      <c r="F89" s="165">
        <v>0.28080229226361031</v>
      </c>
      <c r="G89" s="165">
        <v>0.56733524355300857</v>
      </c>
      <c r="H89" s="164">
        <v>0.34200999999999998</v>
      </c>
      <c r="I89" s="165">
        <v>0.35849056603773582</v>
      </c>
      <c r="J89" s="165">
        <v>0.16981132075471697</v>
      </c>
      <c r="K89" s="164">
        <v>9.8400000000000043E-2</v>
      </c>
    </row>
    <row r="90" spans="1:11" ht="12" x14ac:dyDescent="0.2">
      <c r="A90" s="9" t="s">
        <v>114</v>
      </c>
      <c r="B90" s="28" t="s">
        <v>563</v>
      </c>
      <c r="C90" s="161">
        <v>256</v>
      </c>
      <c r="D90" s="161">
        <v>102</v>
      </c>
      <c r="E90" s="160">
        <f t="shared" si="1"/>
        <v>358</v>
      </c>
      <c r="F90" s="165">
        <v>0.42791762013729978</v>
      </c>
      <c r="G90" s="165">
        <v>0.78489702517162474</v>
      </c>
      <c r="H90" s="164">
        <v>0.45893</v>
      </c>
      <c r="I90" s="165">
        <v>0.25862068965517243</v>
      </c>
      <c r="J90" s="165">
        <v>0.10344827586206896</v>
      </c>
      <c r="K90" s="164">
        <v>4.5499999999999985E-2</v>
      </c>
    </row>
    <row r="91" spans="1:11" ht="12" x14ac:dyDescent="0.2">
      <c r="A91" s="9" t="s">
        <v>115</v>
      </c>
      <c r="B91" s="28" t="s">
        <v>537</v>
      </c>
      <c r="C91" s="161">
        <v>271</v>
      </c>
      <c r="D91" s="161">
        <v>200</v>
      </c>
      <c r="E91" s="160">
        <f t="shared" si="1"/>
        <v>471</v>
      </c>
      <c r="F91" s="165">
        <v>0.2607879924953096</v>
      </c>
      <c r="G91" s="165">
        <v>0.89118198874296439</v>
      </c>
      <c r="H91" s="164">
        <v>0.62077000000000004</v>
      </c>
      <c r="I91" s="165">
        <v>0.39344262295081966</v>
      </c>
      <c r="J91" s="165">
        <v>6.4516129032258063E-2</v>
      </c>
      <c r="K91" s="164">
        <v>5.5599999999999983E-2</v>
      </c>
    </row>
    <row r="92" spans="1:11" ht="12" x14ac:dyDescent="0.2">
      <c r="A92" s="9" t="s">
        <v>116</v>
      </c>
      <c r="B92" s="28" t="s">
        <v>587</v>
      </c>
      <c r="C92" s="161">
        <v>589</v>
      </c>
      <c r="D92" s="161">
        <v>555</v>
      </c>
      <c r="E92" s="160">
        <f t="shared" si="1"/>
        <v>1144</v>
      </c>
      <c r="F92" s="165">
        <v>0.29358552631578949</v>
      </c>
      <c r="G92" s="165">
        <v>0.68009868421052633</v>
      </c>
      <c r="H92" s="164">
        <v>0.61029</v>
      </c>
      <c r="I92" s="165">
        <v>0.4463276836158192</v>
      </c>
      <c r="J92" s="165">
        <v>0.19318181818181818</v>
      </c>
      <c r="K92" s="164">
        <v>9.6400000000000041E-2</v>
      </c>
    </row>
    <row r="93" spans="1:11" ht="12" x14ac:dyDescent="0.2">
      <c r="A93" s="9" t="s">
        <v>117</v>
      </c>
      <c r="B93" s="28" t="s">
        <v>540</v>
      </c>
      <c r="C93" s="161">
        <v>2974</v>
      </c>
      <c r="D93" s="161">
        <v>2104</v>
      </c>
      <c r="E93" s="160">
        <f t="shared" si="1"/>
        <v>5078</v>
      </c>
      <c r="F93" s="165">
        <v>0.20624486442070666</v>
      </c>
      <c r="G93" s="165">
        <v>0.53705834018077236</v>
      </c>
      <c r="H93" s="164">
        <v>0.53625999999999996</v>
      </c>
      <c r="I93" s="165">
        <v>0.53374233128834359</v>
      </c>
      <c r="J93" s="165">
        <v>0.35902636916835701</v>
      </c>
      <c r="K93" s="164">
        <v>0.22440000000000004</v>
      </c>
    </row>
    <row r="94" spans="1:11" ht="12" x14ac:dyDescent="0.2">
      <c r="A94" s="9" t="s">
        <v>118</v>
      </c>
      <c r="B94" s="28" t="s">
        <v>546</v>
      </c>
      <c r="C94" s="161">
        <v>1174</v>
      </c>
      <c r="D94" s="161">
        <v>582</v>
      </c>
      <c r="E94" s="160">
        <f t="shared" si="1"/>
        <v>1756</v>
      </c>
      <c r="F94" s="165">
        <v>0.12575406032482597</v>
      </c>
      <c r="G94" s="165">
        <v>0.63944315545243624</v>
      </c>
      <c r="H94" s="164">
        <v>0.30321999999999999</v>
      </c>
      <c r="I94" s="165">
        <v>0.26066350710900477</v>
      </c>
      <c r="J94" s="165">
        <v>0.1895734597156398</v>
      </c>
      <c r="K94" s="164">
        <v>7.3100000000000054E-2</v>
      </c>
    </row>
    <row r="95" spans="1:11" ht="12" x14ac:dyDescent="0.2">
      <c r="A95" s="9" t="s">
        <v>119</v>
      </c>
      <c r="B95" s="28" t="s">
        <v>549</v>
      </c>
      <c r="C95" s="161">
        <v>1618</v>
      </c>
      <c r="D95" s="161">
        <v>900</v>
      </c>
      <c r="E95" s="160">
        <f t="shared" si="1"/>
        <v>2518</v>
      </c>
      <c r="F95" s="165">
        <v>6.3056644104025644E-2</v>
      </c>
      <c r="G95" s="165">
        <v>0.25293908086925543</v>
      </c>
      <c r="H95" s="164">
        <v>0.20524999999999999</v>
      </c>
      <c r="I95" s="165">
        <v>0.16709511568123395</v>
      </c>
      <c r="J95" s="165">
        <v>7.4550128534704371E-2</v>
      </c>
      <c r="K95" s="164">
        <v>3.2399999999999984E-2</v>
      </c>
    </row>
    <row r="96" spans="1:11" ht="12" x14ac:dyDescent="0.2">
      <c r="A96" s="9" t="s">
        <v>120</v>
      </c>
      <c r="B96" s="28" t="s">
        <v>546</v>
      </c>
      <c r="C96" s="161">
        <v>503</v>
      </c>
      <c r="D96" s="161">
        <v>461</v>
      </c>
      <c r="E96" s="160">
        <f t="shared" si="1"/>
        <v>964</v>
      </c>
      <c r="F96" s="165">
        <v>0.25486561631139942</v>
      </c>
      <c r="G96" s="165">
        <v>0.79518072289156627</v>
      </c>
      <c r="H96" s="164">
        <v>0.87409000000000003</v>
      </c>
      <c r="I96" s="165">
        <v>0.52577319587628868</v>
      </c>
      <c r="J96" s="165">
        <v>0.31958762886597936</v>
      </c>
      <c r="K96" s="164">
        <v>0.35709999999999997</v>
      </c>
    </row>
    <row r="97" spans="1:11" ht="12" x14ac:dyDescent="0.2">
      <c r="A97" s="9" t="s">
        <v>121</v>
      </c>
      <c r="B97" s="28" t="s">
        <v>588</v>
      </c>
      <c r="C97" s="161">
        <v>131</v>
      </c>
      <c r="D97" s="161">
        <v>122</v>
      </c>
      <c r="E97" s="160">
        <f t="shared" si="1"/>
        <v>253</v>
      </c>
      <c r="F97" s="165">
        <v>0.23157894736842105</v>
      </c>
      <c r="G97" s="165">
        <v>0.74035087719298243</v>
      </c>
      <c r="H97" s="164">
        <v>0.46493000000000001</v>
      </c>
      <c r="I97" s="165">
        <v>0.2</v>
      </c>
      <c r="J97" s="165">
        <v>6.6666666666666666E-2</v>
      </c>
      <c r="K97" s="164">
        <v>7.1400000000000019E-2</v>
      </c>
    </row>
    <row r="98" spans="1:11" ht="12" x14ac:dyDescent="0.2">
      <c r="A98" s="9" t="s">
        <v>122</v>
      </c>
      <c r="B98" s="28" t="s">
        <v>574</v>
      </c>
      <c r="C98" s="161">
        <v>184</v>
      </c>
      <c r="D98" s="161">
        <v>162</v>
      </c>
      <c r="E98" s="160">
        <f t="shared" si="1"/>
        <v>346</v>
      </c>
      <c r="F98" s="165">
        <v>5.2419354838709679E-2</v>
      </c>
      <c r="G98" s="165">
        <v>0.47580645161290325</v>
      </c>
      <c r="H98" s="164">
        <v>0.44940000000000002</v>
      </c>
      <c r="I98" s="165">
        <v>0.28205128205128205</v>
      </c>
      <c r="J98" s="165">
        <v>6.4102564102564097E-2</v>
      </c>
      <c r="K98" s="164">
        <v>3.8000000000000034E-2</v>
      </c>
    </row>
    <row r="99" spans="1:11" ht="12" x14ac:dyDescent="0.2">
      <c r="A99" s="9" t="s">
        <v>123</v>
      </c>
      <c r="B99" s="28" t="s">
        <v>545</v>
      </c>
      <c r="C99" s="161">
        <v>253</v>
      </c>
      <c r="D99" s="161">
        <v>103</v>
      </c>
      <c r="E99" s="160">
        <f t="shared" si="1"/>
        <v>356</v>
      </c>
      <c r="F99" s="165">
        <v>0.25136612021857924</v>
      </c>
      <c r="G99" s="165">
        <v>0.75683060109289613</v>
      </c>
      <c r="H99" s="164">
        <v>0.54623999999999995</v>
      </c>
      <c r="I99" s="165">
        <v>0.34920634920634919</v>
      </c>
      <c r="J99" s="165">
        <v>0.17460317460317459</v>
      </c>
      <c r="K99" s="164">
        <v>6.5599999999999992E-2</v>
      </c>
    </row>
    <row r="100" spans="1:11" ht="12" x14ac:dyDescent="0.2">
      <c r="A100" s="9" t="s">
        <v>124</v>
      </c>
      <c r="B100" s="28" t="s">
        <v>546</v>
      </c>
      <c r="C100" s="161">
        <v>1439</v>
      </c>
      <c r="D100" s="161">
        <v>933</v>
      </c>
      <c r="E100" s="160">
        <f t="shared" si="1"/>
        <v>2372</v>
      </c>
      <c r="F100" s="165">
        <v>0.25545851528384278</v>
      </c>
      <c r="G100" s="165">
        <v>0.71033478893740898</v>
      </c>
      <c r="H100" s="164">
        <v>0.37446000000000002</v>
      </c>
      <c r="I100" s="165">
        <v>0.34069400630914826</v>
      </c>
      <c r="J100" s="165">
        <v>0.22712933753943218</v>
      </c>
      <c r="K100" s="164">
        <v>8.3099999999999952E-2</v>
      </c>
    </row>
    <row r="101" spans="1:11" ht="12" x14ac:dyDescent="0.2">
      <c r="A101" s="9" t="s">
        <v>125</v>
      </c>
      <c r="B101" s="28" t="s">
        <v>575</v>
      </c>
      <c r="C101" s="161">
        <v>898</v>
      </c>
      <c r="D101" s="161">
        <v>676</v>
      </c>
      <c r="E101" s="160">
        <f t="shared" si="1"/>
        <v>1574</v>
      </c>
      <c r="F101" s="165">
        <v>0.22559999999999999</v>
      </c>
      <c r="G101" s="165">
        <v>0.62026666666666663</v>
      </c>
      <c r="H101" s="164">
        <v>0.44618999999999998</v>
      </c>
      <c r="I101" s="165">
        <v>0.36</v>
      </c>
      <c r="J101" s="165">
        <v>0.16666666666666666</v>
      </c>
      <c r="K101" s="164">
        <v>9.6700000000000008E-2</v>
      </c>
    </row>
    <row r="102" spans="1:11" ht="12" x14ac:dyDescent="0.2">
      <c r="A102" s="9" t="s">
        <v>126</v>
      </c>
      <c r="B102" s="28" t="s">
        <v>589</v>
      </c>
      <c r="C102" s="161">
        <v>403</v>
      </c>
      <c r="D102" s="161">
        <v>298</v>
      </c>
      <c r="E102" s="160">
        <f t="shared" si="1"/>
        <v>701</v>
      </c>
      <c r="F102" s="165">
        <v>0.26504751847940866</v>
      </c>
      <c r="G102" s="165">
        <v>0.79619852164730731</v>
      </c>
      <c r="H102" s="164">
        <v>0.48381999999999997</v>
      </c>
      <c r="I102" s="165">
        <v>0.33333333333333331</v>
      </c>
      <c r="J102" s="165">
        <v>0.20261437908496732</v>
      </c>
      <c r="K102" s="164">
        <v>0.12670000000000003</v>
      </c>
    </row>
    <row r="103" spans="1:11" ht="12" x14ac:dyDescent="0.2">
      <c r="A103" s="9" t="s">
        <v>127</v>
      </c>
      <c r="B103" s="28" t="s">
        <v>565</v>
      </c>
      <c r="C103" s="161">
        <v>1012</v>
      </c>
      <c r="D103" s="161">
        <v>828</v>
      </c>
      <c r="E103" s="160">
        <f t="shared" si="1"/>
        <v>1840</v>
      </c>
      <c r="F103" s="165">
        <v>0.3516068052930057</v>
      </c>
      <c r="G103" s="165">
        <v>0.78308128544423439</v>
      </c>
      <c r="H103" s="164">
        <v>0.76393999999999995</v>
      </c>
      <c r="I103" s="165">
        <v>0.48136645962732921</v>
      </c>
      <c r="J103" s="165">
        <v>0.21362229102167182</v>
      </c>
      <c r="K103" s="164">
        <v>0.32499999999999996</v>
      </c>
    </row>
    <row r="104" spans="1:11" ht="12" x14ac:dyDescent="0.2">
      <c r="A104" s="9" t="s">
        <v>128</v>
      </c>
      <c r="B104" s="28" t="s">
        <v>551</v>
      </c>
      <c r="C104" s="161">
        <v>588</v>
      </c>
      <c r="D104" s="161">
        <v>409</v>
      </c>
      <c r="E104" s="160">
        <f t="shared" si="1"/>
        <v>997</v>
      </c>
      <c r="F104" s="165">
        <v>0.18577405857740587</v>
      </c>
      <c r="G104" s="165">
        <v>0.58744769874476988</v>
      </c>
      <c r="H104" s="164">
        <v>0.30697000000000002</v>
      </c>
      <c r="I104" s="165">
        <v>0.44776119402985076</v>
      </c>
      <c r="J104" s="165">
        <v>0.14356435643564355</v>
      </c>
      <c r="K104" s="164">
        <v>0.10089999999999999</v>
      </c>
    </row>
    <row r="105" spans="1:11" ht="12" x14ac:dyDescent="0.2">
      <c r="A105" s="9" t="s">
        <v>129</v>
      </c>
      <c r="B105" s="28" t="s">
        <v>538</v>
      </c>
      <c r="C105" s="161">
        <v>279</v>
      </c>
      <c r="D105" s="161">
        <v>86</v>
      </c>
      <c r="E105" s="160">
        <f t="shared" si="1"/>
        <v>365</v>
      </c>
      <c r="F105" s="165">
        <v>0.18472906403940886</v>
      </c>
      <c r="G105" s="165">
        <v>0.73891625615763545</v>
      </c>
      <c r="H105" s="164">
        <v>0.79152999999999996</v>
      </c>
      <c r="I105" s="165">
        <v>0.37777777777777777</v>
      </c>
      <c r="J105" s="165">
        <v>0.31111111111111112</v>
      </c>
      <c r="K105" s="164">
        <v>8.5099999999999953E-2</v>
      </c>
    </row>
    <row r="106" spans="1:11" ht="12" x14ac:dyDescent="0.2">
      <c r="A106" s="9" t="s">
        <v>130</v>
      </c>
      <c r="B106" s="28" t="s">
        <v>547</v>
      </c>
      <c r="C106" s="161">
        <v>1269</v>
      </c>
      <c r="D106" s="161">
        <v>885</v>
      </c>
      <c r="E106" s="160">
        <f t="shared" si="1"/>
        <v>2154</v>
      </c>
      <c r="F106" s="165">
        <v>0.13132530120481928</v>
      </c>
      <c r="G106" s="165">
        <v>0.58634538152610438</v>
      </c>
      <c r="H106" s="164">
        <v>0.34281</v>
      </c>
      <c r="I106" s="165">
        <v>0.3002832861189802</v>
      </c>
      <c r="J106" s="165">
        <v>0.14447592067988668</v>
      </c>
      <c r="K106" s="164">
        <v>0.1089</v>
      </c>
    </row>
    <row r="107" spans="1:11" ht="12" x14ac:dyDescent="0.2">
      <c r="A107" s="9" t="s">
        <v>131</v>
      </c>
      <c r="B107" s="28" t="s">
        <v>542</v>
      </c>
      <c r="C107" s="161">
        <v>729</v>
      </c>
      <c r="D107" s="161">
        <v>420</v>
      </c>
      <c r="E107" s="160">
        <f t="shared" si="1"/>
        <v>1149</v>
      </c>
      <c r="F107" s="165">
        <v>0.35725308641975306</v>
      </c>
      <c r="G107" s="165">
        <v>0.90432098765432101</v>
      </c>
      <c r="H107" s="164">
        <v>0.64032999999999995</v>
      </c>
      <c r="I107" s="165">
        <v>0.49704142011834318</v>
      </c>
      <c r="J107" s="165">
        <v>0.27810650887573962</v>
      </c>
      <c r="K107" s="164">
        <v>8.3799999999999986E-2</v>
      </c>
    </row>
    <row r="108" spans="1:11" ht="12" x14ac:dyDescent="0.2">
      <c r="A108" s="9" t="s">
        <v>132</v>
      </c>
      <c r="B108" s="28" t="s">
        <v>568</v>
      </c>
      <c r="C108" s="161">
        <v>188</v>
      </c>
      <c r="D108" s="161">
        <v>173</v>
      </c>
      <c r="E108" s="160">
        <f t="shared" si="1"/>
        <v>361</v>
      </c>
      <c r="F108" s="165">
        <v>0.16184971098265896</v>
      </c>
      <c r="G108" s="165">
        <v>0.52890173410404628</v>
      </c>
      <c r="H108" s="164">
        <v>0.48038999999999998</v>
      </c>
      <c r="I108" s="165">
        <v>0.37254901960784315</v>
      </c>
      <c r="J108" s="165">
        <v>0.15686274509803921</v>
      </c>
      <c r="K108" s="164">
        <v>0.14000000000000001</v>
      </c>
    </row>
    <row r="109" spans="1:11" ht="12" x14ac:dyDescent="0.2">
      <c r="A109" s="9" t="s">
        <v>133</v>
      </c>
      <c r="B109" s="28" t="s">
        <v>572</v>
      </c>
      <c r="C109" s="161">
        <v>1795</v>
      </c>
      <c r="D109" s="161">
        <v>1645</v>
      </c>
      <c r="E109" s="160">
        <f t="shared" si="1"/>
        <v>3440</v>
      </c>
      <c r="F109" s="165">
        <v>1.4439485429246522E-2</v>
      </c>
      <c r="G109" s="165">
        <v>0.17721186663166186</v>
      </c>
      <c r="H109" s="164">
        <v>8.9910000000000004E-2</v>
      </c>
      <c r="I109" s="165">
        <v>0.19480519480519481</v>
      </c>
      <c r="J109" s="165">
        <v>6.7708333333333329E-2</v>
      </c>
      <c r="K109" s="164">
        <v>1.529999999999998E-2</v>
      </c>
    </row>
    <row r="110" spans="1:11" ht="12" x14ac:dyDescent="0.2">
      <c r="A110" s="9" t="s">
        <v>134</v>
      </c>
      <c r="B110" s="28" t="s">
        <v>590</v>
      </c>
      <c r="C110" s="161">
        <v>277</v>
      </c>
      <c r="D110" s="161">
        <v>308</v>
      </c>
      <c r="E110" s="160">
        <f t="shared" si="1"/>
        <v>585</v>
      </c>
      <c r="F110" s="165">
        <v>0.24748201438848921</v>
      </c>
      <c r="G110" s="165">
        <v>0.6489208633093525</v>
      </c>
      <c r="H110" s="164">
        <v>0.46029999999999999</v>
      </c>
      <c r="I110" s="165">
        <v>0.37179487179487181</v>
      </c>
      <c r="J110" s="165">
        <v>0.17948717948717949</v>
      </c>
      <c r="K110" s="164">
        <v>4.6499999999999986E-2</v>
      </c>
    </row>
    <row r="111" spans="1:11" ht="12" x14ac:dyDescent="0.2">
      <c r="A111" s="9" t="s">
        <v>135</v>
      </c>
      <c r="B111" s="28" t="s">
        <v>589</v>
      </c>
      <c r="C111" s="161">
        <v>972</v>
      </c>
      <c r="D111" s="161">
        <v>862</v>
      </c>
      <c r="E111" s="160">
        <f t="shared" si="1"/>
        <v>1834</v>
      </c>
      <c r="F111" s="165">
        <v>0.3129216398546964</v>
      </c>
      <c r="G111" s="165">
        <v>0.7898287493513233</v>
      </c>
      <c r="H111" s="164">
        <v>0.50041999999999998</v>
      </c>
      <c r="I111" s="165">
        <v>0.52447552447552448</v>
      </c>
      <c r="J111" s="165">
        <v>0.2986111111111111</v>
      </c>
      <c r="K111" s="164">
        <v>0.10360000000000003</v>
      </c>
    </row>
    <row r="112" spans="1:11" ht="12" x14ac:dyDescent="0.2">
      <c r="A112" s="9" t="s">
        <v>136</v>
      </c>
      <c r="B112" s="28" t="s">
        <v>544</v>
      </c>
      <c r="C112" s="161">
        <v>462</v>
      </c>
      <c r="D112" s="161">
        <v>489</v>
      </c>
      <c r="E112" s="160">
        <f t="shared" si="1"/>
        <v>951</v>
      </c>
      <c r="F112" s="165">
        <v>5.2456286427976687E-2</v>
      </c>
      <c r="G112" s="165">
        <v>0.41298917568692756</v>
      </c>
      <c r="H112" s="164">
        <v>0.18962000000000001</v>
      </c>
      <c r="I112" s="165">
        <v>0.26190476190476192</v>
      </c>
      <c r="J112" s="165">
        <v>8.1339712918660281E-2</v>
      </c>
      <c r="K112" s="164">
        <v>3.5900000000000043E-2</v>
      </c>
    </row>
    <row r="113" spans="1:11" ht="12" x14ac:dyDescent="0.2">
      <c r="A113" s="9" t="s">
        <v>137</v>
      </c>
      <c r="B113" s="28" t="s">
        <v>576</v>
      </c>
      <c r="C113" s="161">
        <v>1521</v>
      </c>
      <c r="D113" s="161">
        <v>1311</v>
      </c>
      <c r="E113" s="160">
        <f t="shared" si="1"/>
        <v>2832</v>
      </c>
      <c r="F113" s="165">
        <v>7.7357929187741745E-2</v>
      </c>
      <c r="G113" s="165">
        <v>0.30794406426658733</v>
      </c>
      <c r="H113" s="164">
        <v>0.17645</v>
      </c>
      <c r="I113" s="165">
        <v>0.19703703703703704</v>
      </c>
      <c r="J113" s="165">
        <v>9.9112426035502965E-2</v>
      </c>
      <c r="K113" s="164">
        <v>5.6799999999999962E-2</v>
      </c>
    </row>
    <row r="114" spans="1:11" ht="12" x14ac:dyDescent="0.2">
      <c r="A114" s="9" t="s">
        <v>138</v>
      </c>
      <c r="B114" s="28" t="s">
        <v>587</v>
      </c>
      <c r="C114" s="161">
        <v>231</v>
      </c>
      <c r="D114" s="161">
        <v>151</v>
      </c>
      <c r="E114" s="160">
        <f t="shared" si="1"/>
        <v>382</v>
      </c>
      <c r="F114" s="165">
        <v>0.22907488986784141</v>
      </c>
      <c r="G114" s="165">
        <v>0.77973568281938321</v>
      </c>
      <c r="H114" s="164">
        <v>0.50914000000000004</v>
      </c>
      <c r="I114" s="165">
        <v>0.24675324675324675</v>
      </c>
      <c r="J114" s="165">
        <v>0.18181818181818182</v>
      </c>
      <c r="K114" s="164">
        <v>0.14770000000000005</v>
      </c>
    </row>
    <row r="115" spans="1:11" ht="12" x14ac:dyDescent="0.2">
      <c r="A115" s="9" t="s">
        <v>139</v>
      </c>
      <c r="B115" s="28" t="s">
        <v>544</v>
      </c>
      <c r="C115" s="161">
        <v>478</v>
      </c>
      <c r="D115" s="161">
        <v>342</v>
      </c>
      <c r="E115" s="160">
        <f t="shared" si="1"/>
        <v>820</v>
      </c>
      <c r="F115" s="165">
        <v>0.16267465069860279</v>
      </c>
      <c r="G115" s="165">
        <v>0.50199600798403199</v>
      </c>
      <c r="H115" s="164">
        <v>0.22287999999999999</v>
      </c>
      <c r="I115" s="165">
        <v>0.14583333333333334</v>
      </c>
      <c r="J115" s="165">
        <v>5.2356020942408377E-2</v>
      </c>
      <c r="K115" s="164">
        <v>4.0599999999999969E-2</v>
      </c>
    </row>
    <row r="116" spans="1:11" ht="12" x14ac:dyDescent="0.2">
      <c r="A116" s="9" t="s">
        <v>140</v>
      </c>
      <c r="B116" s="28" t="s">
        <v>555</v>
      </c>
      <c r="C116" s="161">
        <v>1133</v>
      </c>
      <c r="D116" s="161">
        <v>831</v>
      </c>
      <c r="E116" s="160">
        <f t="shared" si="1"/>
        <v>1964</v>
      </c>
      <c r="F116" s="165">
        <v>0.15524422567209389</v>
      </c>
      <c r="G116" s="165">
        <v>0.48352896630064368</v>
      </c>
      <c r="H116" s="164">
        <v>0.29948000000000002</v>
      </c>
      <c r="I116" s="165">
        <v>0.18257261410788381</v>
      </c>
      <c r="J116" s="165">
        <v>0.12291666666666666</v>
      </c>
      <c r="K116" s="164">
        <v>6.3100000000000045E-2</v>
      </c>
    </row>
    <row r="117" spans="1:11" ht="12" x14ac:dyDescent="0.2">
      <c r="A117" s="9" t="s">
        <v>141</v>
      </c>
      <c r="B117" s="28" t="s">
        <v>551</v>
      </c>
      <c r="C117" s="161">
        <v>458</v>
      </c>
      <c r="D117" s="161">
        <v>446</v>
      </c>
      <c r="E117" s="160">
        <f t="shared" si="1"/>
        <v>904</v>
      </c>
      <c r="F117" s="165">
        <v>5.2927024859663191E-2</v>
      </c>
      <c r="G117" s="165">
        <v>0.44667201283079389</v>
      </c>
      <c r="H117" s="164">
        <v>0.26965</v>
      </c>
      <c r="I117" s="165">
        <v>0.31111111111111112</v>
      </c>
      <c r="J117" s="165">
        <v>0.17699115044247787</v>
      </c>
      <c r="K117" s="164">
        <v>0.10299999999999998</v>
      </c>
    </row>
    <row r="118" spans="1:11" ht="12" x14ac:dyDescent="0.2">
      <c r="A118" s="9" t="s">
        <v>142</v>
      </c>
      <c r="B118" s="28" t="s">
        <v>591</v>
      </c>
      <c r="C118" s="161">
        <v>680</v>
      </c>
      <c r="D118" s="161">
        <v>366</v>
      </c>
      <c r="E118" s="160">
        <f t="shared" si="1"/>
        <v>1046</v>
      </c>
      <c r="F118" s="165">
        <v>0.15772089182493806</v>
      </c>
      <c r="G118" s="165">
        <v>0.60776218001651527</v>
      </c>
      <c r="H118" s="164">
        <v>0.35593000000000002</v>
      </c>
      <c r="I118" s="165">
        <v>0.29585798816568049</v>
      </c>
      <c r="J118" s="165">
        <v>0.20588235294117646</v>
      </c>
      <c r="K118" s="164">
        <v>0.12</v>
      </c>
    </row>
    <row r="119" spans="1:11" ht="12" x14ac:dyDescent="0.2">
      <c r="A119" s="9" t="s">
        <v>143</v>
      </c>
      <c r="B119" s="28" t="s">
        <v>538</v>
      </c>
      <c r="C119" s="161">
        <v>355</v>
      </c>
      <c r="D119" s="161">
        <v>391</v>
      </c>
      <c r="E119" s="160">
        <f t="shared" si="1"/>
        <v>746</v>
      </c>
      <c r="F119" s="165">
        <v>8.7488240827845717E-2</v>
      </c>
      <c r="G119" s="165">
        <v>0.50047036688617119</v>
      </c>
      <c r="H119" s="164">
        <v>0.28953000000000001</v>
      </c>
      <c r="I119" s="165">
        <v>0.27642276422764228</v>
      </c>
      <c r="J119" s="165">
        <v>0.25203252032520324</v>
      </c>
      <c r="K119" s="164">
        <v>3.5499999999999976E-2</v>
      </c>
    </row>
    <row r="120" spans="1:11" ht="12" x14ac:dyDescent="0.2">
      <c r="A120" s="9" t="s">
        <v>144</v>
      </c>
      <c r="B120" s="28" t="s">
        <v>592</v>
      </c>
      <c r="C120" s="161">
        <v>734</v>
      </c>
      <c r="D120" s="161">
        <v>398</v>
      </c>
      <c r="E120" s="160">
        <f t="shared" si="1"/>
        <v>1132</v>
      </c>
      <c r="F120" s="165">
        <v>0.15799614643545279</v>
      </c>
      <c r="G120" s="165">
        <v>0.49903660886319845</v>
      </c>
      <c r="H120" s="164">
        <v>0.32168999999999998</v>
      </c>
      <c r="I120" s="165">
        <v>0.22392638036809817</v>
      </c>
      <c r="J120" s="165">
        <v>0.11009174311926606</v>
      </c>
      <c r="K120" s="164">
        <v>7.0899999999999963E-2</v>
      </c>
    </row>
    <row r="121" spans="1:11" ht="12" x14ac:dyDescent="0.2">
      <c r="A121" s="9" t="s">
        <v>145</v>
      </c>
      <c r="B121" s="28" t="s">
        <v>571</v>
      </c>
      <c r="C121" s="161">
        <v>431</v>
      </c>
      <c r="D121" s="161">
        <v>430</v>
      </c>
      <c r="E121" s="160">
        <f t="shared" si="1"/>
        <v>861</v>
      </c>
      <c r="F121" s="165">
        <v>0.25993883792048927</v>
      </c>
      <c r="G121" s="165">
        <v>0.74108053007135577</v>
      </c>
      <c r="H121" s="164">
        <v>0.47682999999999998</v>
      </c>
      <c r="I121" s="165">
        <v>0.34911242603550297</v>
      </c>
      <c r="J121" s="165">
        <v>0.18235294117647058</v>
      </c>
      <c r="K121" s="164">
        <v>6.899999999999995E-2</v>
      </c>
    </row>
    <row r="122" spans="1:11" ht="12" x14ac:dyDescent="0.2">
      <c r="A122" s="9" t="s">
        <v>146</v>
      </c>
      <c r="B122" s="28" t="s">
        <v>543</v>
      </c>
      <c r="C122" s="161">
        <v>711</v>
      </c>
      <c r="D122" s="161">
        <v>449</v>
      </c>
      <c r="E122" s="160">
        <f t="shared" si="1"/>
        <v>1160</v>
      </c>
      <c r="F122" s="165">
        <v>6.5659881812212745E-2</v>
      </c>
      <c r="G122" s="165">
        <v>0.44189100459619174</v>
      </c>
      <c r="H122" s="164">
        <v>0.18884999999999999</v>
      </c>
      <c r="I122" s="165">
        <v>0.23893805309734514</v>
      </c>
      <c r="J122" s="165">
        <v>0.10619469026548672</v>
      </c>
      <c r="K122" s="164">
        <v>3.7699999999999956E-2</v>
      </c>
    </row>
    <row r="123" spans="1:11" ht="12" x14ac:dyDescent="0.2">
      <c r="A123" s="9" t="s">
        <v>147</v>
      </c>
      <c r="B123" s="28" t="s">
        <v>546</v>
      </c>
      <c r="C123" s="161">
        <v>743</v>
      </c>
      <c r="D123" s="161">
        <v>457</v>
      </c>
      <c r="E123" s="160">
        <f t="shared" si="1"/>
        <v>1200</v>
      </c>
      <c r="F123" s="165">
        <v>0.18518518518518517</v>
      </c>
      <c r="G123" s="165">
        <v>0.52929292929292926</v>
      </c>
      <c r="H123" s="164">
        <v>0.37713999999999998</v>
      </c>
      <c r="I123" s="165">
        <v>0.31904761904761902</v>
      </c>
      <c r="J123" s="165">
        <v>0.1761904761904762</v>
      </c>
      <c r="K123" s="164">
        <v>8.120000000000005E-2</v>
      </c>
    </row>
    <row r="124" spans="1:11" ht="12" x14ac:dyDescent="0.2">
      <c r="A124" s="9" t="s">
        <v>148</v>
      </c>
      <c r="B124" s="28" t="s">
        <v>555</v>
      </c>
      <c r="C124" s="161">
        <v>896</v>
      </c>
      <c r="D124" s="161">
        <v>795</v>
      </c>
      <c r="E124" s="160">
        <f t="shared" si="1"/>
        <v>1691</v>
      </c>
      <c r="F124" s="165">
        <v>9.4832179009057008E-2</v>
      </c>
      <c r="G124" s="165">
        <v>0.64784230154501865</v>
      </c>
      <c r="H124" s="164">
        <v>0.40760000000000002</v>
      </c>
      <c r="I124" s="165">
        <v>0.40944881889763779</v>
      </c>
      <c r="J124" s="165">
        <v>0.13779527559055119</v>
      </c>
      <c r="K124" s="164">
        <v>0.14339999999999997</v>
      </c>
    </row>
    <row r="125" spans="1:11" ht="12" x14ac:dyDescent="0.2">
      <c r="A125" s="9" t="s">
        <v>149</v>
      </c>
      <c r="B125" s="28" t="s">
        <v>540</v>
      </c>
      <c r="C125" s="161">
        <v>2572</v>
      </c>
      <c r="D125" s="161">
        <v>1672</v>
      </c>
      <c r="E125" s="160">
        <f t="shared" si="1"/>
        <v>4244</v>
      </c>
      <c r="F125" s="165">
        <v>3.6884441828526585E-2</v>
      </c>
      <c r="G125" s="165">
        <v>0.17520109868550127</v>
      </c>
      <c r="H125" s="164">
        <v>8.5720000000000005E-2</v>
      </c>
      <c r="I125" s="165">
        <v>0.12996777658431793</v>
      </c>
      <c r="J125" s="165">
        <v>7.9484425349087007E-2</v>
      </c>
      <c r="K125" s="164">
        <v>3.4100000000000019E-2</v>
      </c>
    </row>
    <row r="126" spans="1:11" ht="12" x14ac:dyDescent="0.2">
      <c r="A126" s="9" t="s">
        <v>150</v>
      </c>
      <c r="B126" s="28" t="s">
        <v>587</v>
      </c>
      <c r="C126" s="161">
        <v>836</v>
      </c>
      <c r="D126" s="161">
        <v>565</v>
      </c>
      <c r="E126" s="160">
        <f t="shared" si="1"/>
        <v>1401</v>
      </c>
      <c r="F126" s="165">
        <v>0.32554257095158595</v>
      </c>
      <c r="G126" s="165">
        <v>0.73678352810239289</v>
      </c>
      <c r="H126" s="164">
        <v>0.49192999999999998</v>
      </c>
      <c r="I126" s="165">
        <v>0.28222996515679444</v>
      </c>
      <c r="J126" s="165">
        <v>0.21254355400696864</v>
      </c>
      <c r="K126" s="164">
        <v>6.6699999999999982E-2</v>
      </c>
    </row>
    <row r="127" spans="1:11" ht="12" x14ac:dyDescent="0.2">
      <c r="A127" s="9" t="s">
        <v>151</v>
      </c>
      <c r="B127" s="28" t="s">
        <v>552</v>
      </c>
      <c r="C127" s="161">
        <v>339</v>
      </c>
      <c r="D127" s="161">
        <v>326</v>
      </c>
      <c r="E127" s="160">
        <f t="shared" si="1"/>
        <v>665</v>
      </c>
      <c r="F127" s="165">
        <v>0.22403003754693368</v>
      </c>
      <c r="G127" s="165">
        <v>0.52315394242803503</v>
      </c>
      <c r="H127" s="164">
        <v>0.38605</v>
      </c>
      <c r="I127" s="165">
        <v>0.29032258064516131</v>
      </c>
      <c r="J127" s="165">
        <v>0.18548387096774194</v>
      </c>
      <c r="K127" s="164">
        <v>9.7300000000000053E-2</v>
      </c>
    </row>
    <row r="128" spans="1:11" ht="12" x14ac:dyDescent="0.2">
      <c r="A128" s="9" t="s">
        <v>152</v>
      </c>
      <c r="B128" s="28" t="s">
        <v>538</v>
      </c>
      <c r="C128" s="161">
        <v>336</v>
      </c>
      <c r="D128" s="161">
        <v>181</v>
      </c>
      <c r="E128" s="160">
        <f t="shared" si="1"/>
        <v>517</v>
      </c>
      <c r="F128" s="165">
        <v>0.68849557522123894</v>
      </c>
      <c r="G128" s="165">
        <v>0.97168141592920354</v>
      </c>
      <c r="H128" s="164">
        <v>1</v>
      </c>
      <c r="I128" s="165">
        <v>0.82978723404255317</v>
      </c>
      <c r="J128" s="165">
        <v>0.7142857142857143</v>
      </c>
      <c r="K128" s="164" t="e">
        <v>#N/A</v>
      </c>
    </row>
    <row r="129" spans="1:11" ht="12" x14ac:dyDescent="0.2">
      <c r="A129" s="9" t="s">
        <v>153</v>
      </c>
      <c r="B129" s="28" t="s">
        <v>538</v>
      </c>
      <c r="C129" s="161">
        <v>656</v>
      </c>
      <c r="D129" s="161">
        <v>326</v>
      </c>
      <c r="E129" s="160">
        <f t="shared" si="1"/>
        <v>982</v>
      </c>
      <c r="F129" s="165">
        <v>0.3907942238267148</v>
      </c>
      <c r="G129" s="165">
        <v>0.80054151624548742</v>
      </c>
      <c r="H129" s="164">
        <v>0.82911000000000001</v>
      </c>
      <c r="I129" s="165">
        <v>0.61403508771929827</v>
      </c>
      <c r="J129" s="165">
        <v>0.39655172413793105</v>
      </c>
      <c r="K129" s="164">
        <v>0.23529999999999995</v>
      </c>
    </row>
    <row r="130" spans="1:11" ht="12" x14ac:dyDescent="0.2">
      <c r="A130" s="9" t="s">
        <v>154</v>
      </c>
      <c r="B130" s="28" t="s">
        <v>554</v>
      </c>
      <c r="C130" s="161">
        <v>377</v>
      </c>
      <c r="D130" s="161">
        <v>252</v>
      </c>
      <c r="E130" s="160">
        <f t="shared" si="1"/>
        <v>629</v>
      </c>
      <c r="F130" s="165">
        <v>0.29784537389100124</v>
      </c>
      <c r="G130" s="165">
        <v>0.67173637515842843</v>
      </c>
      <c r="H130" s="164">
        <v>0.31842999999999999</v>
      </c>
      <c r="I130" s="165">
        <v>0.19827586206896552</v>
      </c>
      <c r="J130" s="165">
        <v>2.5862068965517241E-2</v>
      </c>
      <c r="K130" s="164">
        <v>7.5600000000000001E-2</v>
      </c>
    </row>
    <row r="131" spans="1:11" ht="12" x14ac:dyDescent="0.2">
      <c r="A131" s="9" t="s">
        <v>155</v>
      </c>
      <c r="B131" s="28" t="s">
        <v>536</v>
      </c>
      <c r="C131" s="161">
        <v>1753</v>
      </c>
      <c r="D131" s="161">
        <v>1541</v>
      </c>
      <c r="E131" s="160">
        <f t="shared" si="1"/>
        <v>3294</v>
      </c>
      <c r="F131" s="165">
        <v>0.1022991475071041</v>
      </c>
      <c r="G131" s="165">
        <v>0.38853009558253682</v>
      </c>
      <c r="H131" s="164">
        <v>0.25135999999999997</v>
      </c>
      <c r="I131" s="165">
        <v>0.26480263157894735</v>
      </c>
      <c r="J131" s="165">
        <v>0.12171052631578948</v>
      </c>
      <c r="K131" s="164">
        <v>7.6200000000000045E-2</v>
      </c>
    </row>
    <row r="132" spans="1:11" ht="12" x14ac:dyDescent="0.2">
      <c r="A132" s="9" t="s">
        <v>156</v>
      </c>
      <c r="B132" s="28" t="s">
        <v>576</v>
      </c>
      <c r="C132" s="161">
        <v>716</v>
      </c>
      <c r="D132" s="161">
        <v>470</v>
      </c>
      <c r="E132" s="160">
        <f t="shared" si="1"/>
        <v>1186</v>
      </c>
      <c r="F132" s="165">
        <v>0.14560862865947613</v>
      </c>
      <c r="G132" s="165">
        <v>0.60939907550077044</v>
      </c>
      <c r="H132" s="164">
        <v>0.29616999999999999</v>
      </c>
      <c r="I132" s="165">
        <v>0.32195121951219513</v>
      </c>
      <c r="J132" s="165">
        <v>0.17647058823529413</v>
      </c>
      <c r="K132" s="164">
        <v>9.6799999999999997E-2</v>
      </c>
    </row>
    <row r="133" spans="1:11" ht="12" x14ac:dyDescent="0.2">
      <c r="A133" s="9" t="s">
        <v>157</v>
      </c>
      <c r="B133" s="28" t="s">
        <v>593</v>
      </c>
      <c r="C133" s="161">
        <v>1067</v>
      </c>
      <c r="D133" s="161">
        <v>1116</v>
      </c>
      <c r="E133" s="160">
        <f t="shared" ref="E133:E196" si="2">C133+D133</f>
        <v>2183</v>
      </c>
      <c r="F133" s="165">
        <v>0.15123226288274833</v>
      </c>
      <c r="G133" s="165">
        <v>0.67961165048543692</v>
      </c>
      <c r="H133" s="164">
        <v>0.50712000000000002</v>
      </c>
      <c r="I133" s="165">
        <v>0.30786516853932583</v>
      </c>
      <c r="J133" s="165">
        <v>0.16853932584269662</v>
      </c>
      <c r="K133" s="164">
        <v>0.16720000000000002</v>
      </c>
    </row>
    <row r="134" spans="1:11" ht="12" x14ac:dyDescent="0.2">
      <c r="A134" s="9" t="s">
        <v>158</v>
      </c>
      <c r="B134" s="28" t="s">
        <v>546</v>
      </c>
      <c r="C134" s="161">
        <v>1377</v>
      </c>
      <c r="D134" s="161">
        <v>839</v>
      </c>
      <c r="E134" s="160">
        <f t="shared" si="2"/>
        <v>2216</v>
      </c>
      <c r="F134" s="165">
        <v>0.14858156028368794</v>
      </c>
      <c r="G134" s="165">
        <v>0.63900709219858154</v>
      </c>
      <c r="H134" s="164">
        <v>0.36537999999999998</v>
      </c>
      <c r="I134" s="165">
        <v>0.37130801687763715</v>
      </c>
      <c r="J134" s="165">
        <v>0.1940928270042194</v>
      </c>
      <c r="K134" s="164">
        <v>8.4400000000000031E-2</v>
      </c>
    </row>
    <row r="135" spans="1:11" ht="12" x14ac:dyDescent="0.2">
      <c r="A135" s="9" t="s">
        <v>159</v>
      </c>
      <c r="B135" s="28" t="s">
        <v>547</v>
      </c>
      <c r="C135" s="161">
        <v>859</v>
      </c>
      <c r="D135" s="161">
        <v>703</v>
      </c>
      <c r="E135" s="160">
        <f t="shared" si="2"/>
        <v>1562</v>
      </c>
      <c r="F135" s="165">
        <v>0.10498046875</v>
      </c>
      <c r="G135" s="165">
        <v>0.67822265625</v>
      </c>
      <c r="H135" s="164">
        <v>0.30157</v>
      </c>
      <c r="I135" s="165">
        <v>0.36363636363636365</v>
      </c>
      <c r="J135" s="165">
        <v>0.28409090909090912</v>
      </c>
      <c r="K135" s="164">
        <v>0.12570000000000003</v>
      </c>
    </row>
    <row r="136" spans="1:11" ht="12" x14ac:dyDescent="0.2">
      <c r="A136" s="9" t="s">
        <v>160</v>
      </c>
      <c r="B136" s="28" t="s">
        <v>555</v>
      </c>
      <c r="C136" s="161">
        <v>756</v>
      </c>
      <c r="D136" s="161">
        <v>361</v>
      </c>
      <c r="E136" s="160">
        <f t="shared" si="2"/>
        <v>1117</v>
      </c>
      <c r="F136" s="165">
        <v>0.15931941221964424</v>
      </c>
      <c r="G136" s="165">
        <v>0.6024748646558391</v>
      </c>
      <c r="H136" s="164">
        <v>0.41581000000000001</v>
      </c>
      <c r="I136" s="165">
        <v>0.29533678756476683</v>
      </c>
      <c r="J136" s="165">
        <v>0.15025906735751296</v>
      </c>
      <c r="K136" s="164">
        <v>7.9799999999999982E-2</v>
      </c>
    </row>
    <row r="137" spans="1:11" ht="12" x14ac:dyDescent="0.2">
      <c r="A137" s="9" t="s">
        <v>161</v>
      </c>
      <c r="B137" s="28" t="s">
        <v>539</v>
      </c>
      <c r="C137" s="161">
        <v>2011</v>
      </c>
      <c r="D137" s="161">
        <v>1674</v>
      </c>
      <c r="E137" s="160">
        <f t="shared" si="2"/>
        <v>3685</v>
      </c>
      <c r="F137" s="165">
        <v>0.14586498806164533</v>
      </c>
      <c r="G137" s="165">
        <v>0.50705448230952899</v>
      </c>
      <c r="H137" s="164">
        <v>0.51942999999999995</v>
      </c>
      <c r="I137" s="165">
        <v>0.40888888888888891</v>
      </c>
      <c r="J137" s="165">
        <v>0.20326409495548961</v>
      </c>
      <c r="K137" s="164">
        <v>0.8841</v>
      </c>
    </row>
    <row r="138" spans="1:11" ht="12" x14ac:dyDescent="0.2">
      <c r="A138" s="9" t="s">
        <v>162</v>
      </c>
      <c r="B138" s="28" t="s">
        <v>538</v>
      </c>
      <c r="C138" s="161">
        <v>402</v>
      </c>
      <c r="D138" s="161">
        <v>223</v>
      </c>
      <c r="E138" s="160">
        <f t="shared" si="2"/>
        <v>625</v>
      </c>
      <c r="F138" s="165">
        <v>0.14521841794569068</v>
      </c>
      <c r="G138" s="165">
        <v>0.500590318772137</v>
      </c>
      <c r="H138" s="164">
        <v>0.36008000000000001</v>
      </c>
      <c r="I138" s="165">
        <v>0.27368421052631581</v>
      </c>
      <c r="J138" s="165">
        <v>0.12105263157894737</v>
      </c>
      <c r="K138" s="164">
        <v>4.2599999999999971E-2</v>
      </c>
    </row>
    <row r="139" spans="1:11" ht="12" x14ac:dyDescent="0.2">
      <c r="A139" s="9" t="s">
        <v>163</v>
      </c>
      <c r="B139" s="28" t="s">
        <v>546</v>
      </c>
      <c r="C139" s="161">
        <v>1004</v>
      </c>
      <c r="D139" s="161">
        <v>533</v>
      </c>
      <c r="E139" s="160">
        <f t="shared" si="2"/>
        <v>1537</v>
      </c>
      <c r="F139" s="165">
        <v>8.5125858123569792E-2</v>
      </c>
      <c r="G139" s="165">
        <v>0.50022883295194509</v>
      </c>
      <c r="H139" s="164">
        <v>0.27081</v>
      </c>
      <c r="I139" s="165">
        <v>0.29720279720279719</v>
      </c>
      <c r="J139" s="165">
        <v>0.15384615384615385</v>
      </c>
      <c r="K139" s="164">
        <v>7.669999999999999E-2</v>
      </c>
    </row>
    <row r="140" spans="1:11" ht="12" x14ac:dyDescent="0.2">
      <c r="A140" s="9" t="s">
        <v>164</v>
      </c>
      <c r="B140" s="28" t="s">
        <v>579</v>
      </c>
      <c r="C140" s="161">
        <v>167</v>
      </c>
      <c r="D140" s="161">
        <v>170</v>
      </c>
      <c r="E140" s="160">
        <f t="shared" si="2"/>
        <v>337</v>
      </c>
      <c r="F140" s="165">
        <v>0.20297951582867785</v>
      </c>
      <c r="G140" s="165">
        <v>0.66480446927374304</v>
      </c>
      <c r="H140" s="164">
        <v>0.5</v>
      </c>
      <c r="I140" s="165">
        <v>0.43333333333333335</v>
      </c>
      <c r="J140" s="165">
        <v>0.2808988764044944</v>
      </c>
      <c r="K140" s="164">
        <v>0.13480000000000003</v>
      </c>
    </row>
    <row r="141" spans="1:11" ht="12" x14ac:dyDescent="0.2">
      <c r="A141" s="9" t="s">
        <v>165</v>
      </c>
      <c r="B141" s="28" t="s">
        <v>548</v>
      </c>
      <c r="C141" s="161">
        <v>450</v>
      </c>
      <c r="D141" s="161">
        <v>247</v>
      </c>
      <c r="E141" s="160">
        <f t="shared" si="2"/>
        <v>697</v>
      </c>
      <c r="F141" s="165">
        <v>0.21776155717761558</v>
      </c>
      <c r="G141" s="165">
        <v>0.69221411192214111</v>
      </c>
      <c r="H141" s="164">
        <v>0.46527000000000002</v>
      </c>
      <c r="I141" s="165">
        <v>0.3046875</v>
      </c>
      <c r="J141" s="165">
        <v>0.171875</v>
      </c>
      <c r="K141" s="164">
        <v>0.10529999999999995</v>
      </c>
    </row>
    <row r="142" spans="1:11" ht="12" x14ac:dyDescent="0.2">
      <c r="A142" s="9" t="s">
        <v>166</v>
      </c>
      <c r="B142" s="28" t="s">
        <v>546</v>
      </c>
      <c r="C142" s="161">
        <v>1570</v>
      </c>
      <c r="D142" s="161">
        <v>977</v>
      </c>
      <c r="E142" s="160">
        <f t="shared" si="2"/>
        <v>2547</v>
      </c>
      <c r="F142" s="165">
        <v>0.11413237924865832</v>
      </c>
      <c r="G142" s="165">
        <v>0.68264758497316635</v>
      </c>
      <c r="H142" s="164">
        <v>0.40033999999999997</v>
      </c>
      <c r="I142" s="165">
        <v>0.29411764705882354</v>
      </c>
      <c r="J142" s="165">
        <v>0.14596273291925466</v>
      </c>
      <c r="K142" s="164">
        <v>0.11739999999999995</v>
      </c>
    </row>
    <row r="143" spans="1:11" ht="12" x14ac:dyDescent="0.2">
      <c r="A143" s="9" t="s">
        <v>167</v>
      </c>
      <c r="B143" s="28" t="s">
        <v>542</v>
      </c>
      <c r="C143" s="161">
        <v>4302</v>
      </c>
      <c r="D143" s="161">
        <v>2640</v>
      </c>
      <c r="E143" s="160">
        <f t="shared" si="2"/>
        <v>6942</v>
      </c>
      <c r="F143" s="165">
        <v>0.44169298799747314</v>
      </c>
      <c r="G143" s="165">
        <v>0.85698041692988003</v>
      </c>
      <c r="H143" s="164">
        <v>1</v>
      </c>
      <c r="I143" s="165">
        <v>0.67307692307692313</v>
      </c>
      <c r="J143" s="165">
        <v>0.44244604316546765</v>
      </c>
      <c r="K143" s="164">
        <v>0.24519999999999997</v>
      </c>
    </row>
    <row r="144" spans="1:11" ht="12" x14ac:dyDescent="0.2">
      <c r="A144" s="9" t="s">
        <v>168</v>
      </c>
      <c r="B144" s="28" t="s">
        <v>570</v>
      </c>
      <c r="C144" s="161">
        <v>290</v>
      </c>
      <c r="D144" s="161">
        <v>274</v>
      </c>
      <c r="E144" s="160">
        <f t="shared" si="2"/>
        <v>564</v>
      </c>
      <c r="F144" s="165">
        <v>0.31023102310231021</v>
      </c>
      <c r="G144" s="165">
        <v>0.73432343234323427</v>
      </c>
      <c r="H144" s="164">
        <v>0.59160999999999997</v>
      </c>
      <c r="I144" s="165">
        <v>0.44444444444444442</v>
      </c>
      <c r="J144" s="165">
        <v>0.24691358024691357</v>
      </c>
      <c r="K144" s="164">
        <v>7.8699999999999992E-2</v>
      </c>
    </row>
    <row r="145" spans="1:11" ht="12" x14ac:dyDescent="0.2">
      <c r="A145" s="9" t="s">
        <v>169</v>
      </c>
      <c r="B145" s="28" t="s">
        <v>551</v>
      </c>
      <c r="C145" s="161">
        <v>851</v>
      </c>
      <c r="D145" s="161">
        <v>717</v>
      </c>
      <c r="E145" s="160">
        <f t="shared" si="2"/>
        <v>1568</v>
      </c>
      <c r="F145" s="165">
        <v>4.2864610559330892E-2</v>
      </c>
      <c r="G145" s="165">
        <v>0.30998431782540514</v>
      </c>
      <c r="H145" s="164">
        <v>0.14641000000000001</v>
      </c>
      <c r="I145" s="165">
        <v>0.27350427350427353</v>
      </c>
      <c r="J145" s="165">
        <v>0.13247863247863248</v>
      </c>
      <c r="K145" s="164">
        <v>9.8899999999999988E-2</v>
      </c>
    </row>
    <row r="146" spans="1:11" ht="12" x14ac:dyDescent="0.2">
      <c r="A146" s="9" t="s">
        <v>170</v>
      </c>
      <c r="B146" s="28" t="s">
        <v>575</v>
      </c>
      <c r="C146" s="161">
        <v>278</v>
      </c>
      <c r="D146" s="161">
        <v>197</v>
      </c>
      <c r="E146" s="160">
        <f t="shared" si="2"/>
        <v>475</v>
      </c>
      <c r="F146" s="165">
        <v>1.8648018648018648E-2</v>
      </c>
      <c r="G146" s="165">
        <v>0.24475524475524477</v>
      </c>
      <c r="H146" s="164">
        <v>0.24348</v>
      </c>
      <c r="I146" s="165">
        <v>0.35820895522388058</v>
      </c>
      <c r="J146" s="165">
        <v>0.19402985074626866</v>
      </c>
      <c r="K146" s="164">
        <v>6.3200000000000034E-2</v>
      </c>
    </row>
    <row r="147" spans="1:11" ht="12" x14ac:dyDescent="0.2">
      <c r="A147" s="9" t="s">
        <v>171</v>
      </c>
      <c r="B147" s="28" t="s">
        <v>542</v>
      </c>
      <c r="C147" s="161">
        <v>202</v>
      </c>
      <c r="D147" s="161">
        <v>162</v>
      </c>
      <c r="E147" s="160">
        <f t="shared" si="2"/>
        <v>364</v>
      </c>
      <c r="F147" s="165">
        <v>0.13471502590673576</v>
      </c>
      <c r="G147" s="165">
        <v>0.40587219343696029</v>
      </c>
      <c r="H147" s="164">
        <v>0.19553000000000001</v>
      </c>
      <c r="I147" s="165">
        <v>0.17829457364341086</v>
      </c>
      <c r="J147" s="165">
        <v>9.3023255813953487E-2</v>
      </c>
      <c r="K147" s="164">
        <v>3.7900000000000045E-2</v>
      </c>
    </row>
    <row r="148" spans="1:11" ht="12" x14ac:dyDescent="0.2">
      <c r="A148" s="9" t="s">
        <v>172</v>
      </c>
      <c r="B148" s="28" t="s">
        <v>586</v>
      </c>
      <c r="C148" s="161">
        <v>196</v>
      </c>
      <c r="D148" s="161">
        <v>129</v>
      </c>
      <c r="E148" s="160">
        <f t="shared" si="2"/>
        <v>325</v>
      </c>
      <c r="F148" s="165">
        <v>0.30327868852459017</v>
      </c>
      <c r="G148" s="165">
        <v>0.81967213114754101</v>
      </c>
      <c r="H148" s="164">
        <v>0.40121000000000001</v>
      </c>
      <c r="I148" s="165">
        <v>0.38775510204081631</v>
      </c>
      <c r="J148" s="165">
        <v>0.18367346938775511</v>
      </c>
      <c r="K148" s="164">
        <v>0.18420000000000003</v>
      </c>
    </row>
    <row r="149" spans="1:11" ht="12" x14ac:dyDescent="0.2">
      <c r="A149" s="9" t="s">
        <v>173</v>
      </c>
      <c r="B149" s="28" t="s">
        <v>588</v>
      </c>
      <c r="C149" s="161">
        <v>190</v>
      </c>
      <c r="D149" s="161">
        <v>69</v>
      </c>
      <c r="E149" s="160">
        <f t="shared" si="2"/>
        <v>259</v>
      </c>
      <c r="F149" s="165">
        <v>0.44859813084112149</v>
      </c>
      <c r="G149" s="165">
        <v>0.92990654205607481</v>
      </c>
      <c r="H149" s="164">
        <v>1</v>
      </c>
      <c r="I149" s="165">
        <v>0.53333333333333333</v>
      </c>
      <c r="J149" s="165">
        <v>0.47826086956521741</v>
      </c>
      <c r="K149" s="164">
        <v>0.11319999999999997</v>
      </c>
    </row>
    <row r="150" spans="1:11" ht="12" x14ac:dyDescent="0.2">
      <c r="A150" s="9" t="s">
        <v>174</v>
      </c>
      <c r="B150" s="28" t="s">
        <v>545</v>
      </c>
      <c r="C150" s="161">
        <v>165</v>
      </c>
      <c r="D150" s="161">
        <v>128</v>
      </c>
      <c r="E150" s="160">
        <f t="shared" si="2"/>
        <v>293</v>
      </c>
      <c r="F150" s="165">
        <v>0.47029702970297027</v>
      </c>
      <c r="G150" s="165">
        <v>0.85396039603960394</v>
      </c>
      <c r="H150" s="164">
        <v>0.71848000000000001</v>
      </c>
      <c r="I150" s="165">
        <v>0.34</v>
      </c>
      <c r="J150" s="165">
        <v>0.18</v>
      </c>
      <c r="K150" s="164">
        <v>0.14629999999999999</v>
      </c>
    </row>
    <row r="151" spans="1:11" ht="12" x14ac:dyDescent="0.2">
      <c r="A151" s="9" t="s">
        <v>175</v>
      </c>
      <c r="B151" s="28" t="s">
        <v>551</v>
      </c>
      <c r="C151" s="161">
        <v>558</v>
      </c>
      <c r="D151" s="161">
        <v>293</v>
      </c>
      <c r="E151" s="160">
        <f t="shared" si="2"/>
        <v>851</v>
      </c>
      <c r="F151" s="165">
        <v>0.19745845552297164</v>
      </c>
      <c r="G151" s="165">
        <v>0.57966764418377326</v>
      </c>
      <c r="H151" s="164">
        <v>0.25902999999999998</v>
      </c>
      <c r="I151" s="165">
        <v>0.30573248407643311</v>
      </c>
      <c r="J151" s="165">
        <v>0.17834394904458598</v>
      </c>
      <c r="K151" s="164">
        <v>0.12239999999999995</v>
      </c>
    </row>
    <row r="152" spans="1:11" ht="12" x14ac:dyDescent="0.2">
      <c r="A152" s="9" t="s">
        <v>176</v>
      </c>
      <c r="B152" s="28" t="s">
        <v>585</v>
      </c>
      <c r="C152" s="161">
        <v>63</v>
      </c>
      <c r="D152" s="161">
        <v>70</v>
      </c>
      <c r="E152" s="160">
        <f t="shared" si="2"/>
        <v>133</v>
      </c>
      <c r="F152" s="165">
        <v>0.15337423312883436</v>
      </c>
      <c r="G152" s="165">
        <v>0.74846625766871167</v>
      </c>
      <c r="H152" s="164">
        <v>0.47765000000000002</v>
      </c>
      <c r="I152" s="165">
        <v>0.30769230769230771</v>
      </c>
      <c r="J152" s="165">
        <v>0.11538461538461539</v>
      </c>
      <c r="K152" s="164">
        <v>0.19350000000000001</v>
      </c>
    </row>
    <row r="153" spans="1:11" ht="12" x14ac:dyDescent="0.2">
      <c r="A153" s="9" t="s">
        <v>177</v>
      </c>
      <c r="B153" s="28" t="s">
        <v>594</v>
      </c>
      <c r="C153" s="161">
        <v>66</v>
      </c>
      <c r="D153" s="161">
        <v>61</v>
      </c>
      <c r="E153" s="160">
        <f t="shared" si="2"/>
        <v>127</v>
      </c>
      <c r="F153" s="165">
        <v>0.24852071005917159</v>
      </c>
      <c r="G153" s="165">
        <v>0.57988165680473369</v>
      </c>
      <c r="H153" s="164">
        <v>0.53173000000000004</v>
      </c>
      <c r="I153" s="165">
        <v>0.45161290322580644</v>
      </c>
      <c r="J153" s="165">
        <v>0.22580645161290322</v>
      </c>
      <c r="K153" s="164">
        <v>5.8799999999999963E-2</v>
      </c>
    </row>
    <row r="154" spans="1:11" ht="12" x14ac:dyDescent="0.2">
      <c r="A154" s="9" t="s">
        <v>178</v>
      </c>
      <c r="B154" s="28" t="s">
        <v>579</v>
      </c>
      <c r="C154" s="161">
        <v>203</v>
      </c>
      <c r="D154" s="161">
        <v>181</v>
      </c>
      <c r="E154" s="160">
        <f t="shared" si="2"/>
        <v>384</v>
      </c>
      <c r="F154" s="165">
        <v>0.24802110817941952</v>
      </c>
      <c r="G154" s="165">
        <v>0.73350923482849606</v>
      </c>
      <c r="H154" s="164">
        <v>0.56732000000000005</v>
      </c>
      <c r="I154" s="165">
        <v>0.26415094339622641</v>
      </c>
      <c r="J154" s="165">
        <v>0.20754716981132076</v>
      </c>
      <c r="K154" s="164">
        <v>1.5900000000000025E-2</v>
      </c>
    </row>
    <row r="155" spans="1:11" ht="12" x14ac:dyDescent="0.2">
      <c r="A155" s="9" t="s">
        <v>179</v>
      </c>
      <c r="B155" s="28" t="s">
        <v>545</v>
      </c>
      <c r="C155" s="161">
        <v>361</v>
      </c>
      <c r="D155" s="161">
        <v>201</v>
      </c>
      <c r="E155" s="160">
        <f t="shared" si="2"/>
        <v>562</v>
      </c>
      <c r="F155" s="165">
        <v>0.21906116642958748</v>
      </c>
      <c r="G155" s="165">
        <v>0.71692745376955902</v>
      </c>
      <c r="H155" s="164">
        <v>0.44485999999999998</v>
      </c>
      <c r="I155" s="165">
        <v>0.2620689655172414</v>
      </c>
      <c r="J155" s="165">
        <v>0.13793103448275862</v>
      </c>
      <c r="K155" s="164">
        <v>5.5599999999999983E-2</v>
      </c>
    </row>
    <row r="156" spans="1:11" ht="12" x14ac:dyDescent="0.2">
      <c r="A156" s="9" t="s">
        <v>180</v>
      </c>
      <c r="B156" s="28" t="s">
        <v>569</v>
      </c>
      <c r="C156" s="161">
        <v>251</v>
      </c>
      <c r="D156" s="161">
        <v>156</v>
      </c>
      <c r="E156" s="160">
        <f t="shared" si="2"/>
        <v>407</v>
      </c>
      <c r="F156" s="165">
        <v>0.18762088974854932</v>
      </c>
      <c r="G156" s="165">
        <v>0.539651837524178</v>
      </c>
      <c r="H156" s="164">
        <v>0.39867999999999998</v>
      </c>
      <c r="I156" s="165">
        <v>0.19565217391304349</v>
      </c>
      <c r="J156" s="165">
        <v>0.12087912087912088</v>
      </c>
      <c r="K156" s="164">
        <v>7.8699999999999992E-2</v>
      </c>
    </row>
    <row r="157" spans="1:11" ht="12" x14ac:dyDescent="0.2">
      <c r="A157" s="9" t="s">
        <v>181</v>
      </c>
      <c r="B157" s="28" t="s">
        <v>542</v>
      </c>
      <c r="C157" s="161">
        <v>413</v>
      </c>
      <c r="D157" s="161">
        <v>377</v>
      </c>
      <c r="E157" s="160">
        <f t="shared" si="2"/>
        <v>790</v>
      </c>
      <c r="F157" s="165">
        <v>2.3640661938534278E-2</v>
      </c>
      <c r="G157" s="165">
        <v>0.57919621749408978</v>
      </c>
      <c r="H157" s="164">
        <v>0.45312999999999998</v>
      </c>
      <c r="I157" s="165">
        <v>0.30921052631578949</v>
      </c>
      <c r="J157" s="165">
        <v>0.13815789473684212</v>
      </c>
      <c r="K157" s="164">
        <v>6.3400000000000012E-2</v>
      </c>
    </row>
    <row r="158" spans="1:11" ht="12" x14ac:dyDescent="0.2">
      <c r="A158" s="9" t="s">
        <v>182</v>
      </c>
      <c r="B158" s="28" t="s">
        <v>538</v>
      </c>
      <c r="C158" s="161">
        <v>816</v>
      </c>
      <c r="D158" s="161">
        <v>779</v>
      </c>
      <c r="E158" s="160">
        <f t="shared" si="2"/>
        <v>1595</v>
      </c>
      <c r="F158" s="165">
        <v>9.5502779181404748E-2</v>
      </c>
      <c r="G158" s="165">
        <v>0.34663971702880242</v>
      </c>
      <c r="H158" s="164">
        <v>0.18504999999999999</v>
      </c>
      <c r="I158" s="165">
        <v>0.1464968152866242</v>
      </c>
      <c r="J158" s="165">
        <v>6.3897763578274758E-2</v>
      </c>
      <c r="K158" s="164">
        <v>2.6499999999999968E-2</v>
      </c>
    </row>
    <row r="159" spans="1:11" ht="12" x14ac:dyDescent="0.2">
      <c r="A159" s="9" t="s">
        <v>183</v>
      </c>
      <c r="B159" s="28" t="s">
        <v>590</v>
      </c>
      <c r="C159" s="161">
        <v>469</v>
      </c>
      <c r="D159" s="161">
        <v>336</v>
      </c>
      <c r="E159" s="160">
        <f t="shared" si="2"/>
        <v>805</v>
      </c>
      <c r="F159" s="165">
        <v>0.32788461538461539</v>
      </c>
      <c r="G159" s="165">
        <v>0.78653846153846152</v>
      </c>
      <c r="H159" s="164">
        <v>0.51546999999999998</v>
      </c>
      <c r="I159" s="165">
        <v>0.46153846153846156</v>
      </c>
      <c r="J159" s="165">
        <v>0.28025477707006369</v>
      </c>
      <c r="K159" s="164">
        <v>0.12880000000000003</v>
      </c>
    </row>
    <row r="160" spans="1:11" ht="12" x14ac:dyDescent="0.2">
      <c r="A160" s="9" t="s">
        <v>184</v>
      </c>
      <c r="B160" s="28" t="s">
        <v>571</v>
      </c>
      <c r="C160" s="161">
        <v>654</v>
      </c>
      <c r="D160" s="161">
        <v>495</v>
      </c>
      <c r="E160" s="160">
        <f t="shared" si="2"/>
        <v>1149</v>
      </c>
      <c r="F160" s="165">
        <v>5.5058499655884378E-2</v>
      </c>
      <c r="G160" s="165">
        <v>0.29731589814177561</v>
      </c>
      <c r="H160" s="164">
        <v>0.13000999999999999</v>
      </c>
      <c r="I160" s="165">
        <v>0.21428571428571427</v>
      </c>
      <c r="J160" s="165">
        <v>9.569377990430622E-2</v>
      </c>
      <c r="K160" s="164">
        <v>1.6499999999999959E-2</v>
      </c>
    </row>
    <row r="161" spans="1:11" ht="12" x14ac:dyDescent="0.2">
      <c r="A161" s="9" t="s">
        <v>185</v>
      </c>
      <c r="B161" s="28" t="s">
        <v>565</v>
      </c>
      <c r="C161" s="161">
        <v>152</v>
      </c>
      <c r="D161" s="161">
        <v>156</v>
      </c>
      <c r="E161" s="160">
        <f t="shared" si="2"/>
        <v>308</v>
      </c>
      <c r="F161" s="165">
        <v>0.12962962962962962</v>
      </c>
      <c r="G161" s="165">
        <v>0.59259259259259256</v>
      </c>
      <c r="H161" s="164">
        <v>0.40283000000000002</v>
      </c>
      <c r="I161" s="165">
        <v>0.35820895522388058</v>
      </c>
      <c r="J161" s="165">
        <v>0.20588235294117646</v>
      </c>
      <c r="K161" s="164">
        <v>0.14459999999999995</v>
      </c>
    </row>
    <row r="162" spans="1:11" ht="12" x14ac:dyDescent="0.2">
      <c r="A162" s="9" t="s">
        <v>186</v>
      </c>
      <c r="B162" s="28" t="s">
        <v>564</v>
      </c>
      <c r="C162" s="161">
        <v>535</v>
      </c>
      <c r="D162" s="161">
        <v>231</v>
      </c>
      <c r="E162" s="160">
        <f t="shared" si="2"/>
        <v>766</v>
      </c>
      <c r="F162" s="165">
        <v>0.18861607142857142</v>
      </c>
      <c r="G162" s="165">
        <v>0.6629464285714286</v>
      </c>
      <c r="H162" s="164">
        <v>0.47193000000000002</v>
      </c>
      <c r="I162" s="165">
        <v>0.42268041237113402</v>
      </c>
      <c r="J162" s="165">
        <v>0.14432989690721648</v>
      </c>
      <c r="K162" s="164">
        <v>6.899999999999995E-2</v>
      </c>
    </row>
    <row r="163" spans="1:11" ht="12" x14ac:dyDescent="0.2">
      <c r="A163" s="9" t="s">
        <v>187</v>
      </c>
      <c r="B163" s="28" t="s">
        <v>566</v>
      </c>
      <c r="C163" s="161">
        <v>304</v>
      </c>
      <c r="D163" s="161">
        <v>222</v>
      </c>
      <c r="E163" s="160">
        <f t="shared" si="2"/>
        <v>526</v>
      </c>
      <c r="F163" s="165">
        <v>7.768595041322314E-2</v>
      </c>
      <c r="G163" s="165">
        <v>0.36528925619834712</v>
      </c>
      <c r="H163" s="164">
        <v>0.28032000000000001</v>
      </c>
      <c r="I163" s="165">
        <v>0.2231404958677686</v>
      </c>
      <c r="J163" s="165">
        <v>0.12396694214876033</v>
      </c>
      <c r="K163" s="164">
        <v>7.2999999999999732E-3</v>
      </c>
    </row>
    <row r="164" spans="1:11" ht="12" x14ac:dyDescent="0.2">
      <c r="A164" s="9" t="s">
        <v>188</v>
      </c>
      <c r="B164" s="28" t="s">
        <v>568</v>
      </c>
      <c r="C164" s="161">
        <v>82</v>
      </c>
      <c r="D164" s="161">
        <v>53</v>
      </c>
      <c r="E164" s="160">
        <f t="shared" si="2"/>
        <v>135</v>
      </c>
      <c r="F164" s="165">
        <v>0.40957446808510639</v>
      </c>
      <c r="G164" s="165">
        <v>0.84042553191489366</v>
      </c>
      <c r="H164" s="164">
        <v>0.59777000000000002</v>
      </c>
      <c r="I164" s="165">
        <v>0.42857142857142855</v>
      </c>
      <c r="J164" s="165">
        <v>0.2857142857142857</v>
      </c>
      <c r="K164" s="164">
        <v>0.19999999999999996</v>
      </c>
    </row>
    <row r="165" spans="1:11" ht="12" x14ac:dyDescent="0.2">
      <c r="A165" s="9" t="s">
        <v>189</v>
      </c>
      <c r="B165" s="28" t="s">
        <v>541</v>
      </c>
      <c r="C165" s="161">
        <v>515</v>
      </c>
      <c r="D165" s="161">
        <v>611</v>
      </c>
      <c r="E165" s="160">
        <f t="shared" si="2"/>
        <v>1126</v>
      </c>
      <c r="F165" s="165">
        <v>3.1270358306188926E-2</v>
      </c>
      <c r="G165" s="165">
        <v>0.22671009771986972</v>
      </c>
      <c r="H165" s="164">
        <v>8.7569999999999995E-2</v>
      </c>
      <c r="I165" s="165">
        <v>0.15083798882681565</v>
      </c>
      <c r="J165" s="165">
        <v>4.7486033519553071E-2</v>
      </c>
      <c r="K165" s="164">
        <v>2.5399999999999978E-2</v>
      </c>
    </row>
    <row r="166" spans="1:11" ht="12" x14ac:dyDescent="0.2">
      <c r="A166" s="9" t="s">
        <v>190</v>
      </c>
      <c r="B166" s="28" t="s">
        <v>538</v>
      </c>
      <c r="C166" s="161">
        <v>744</v>
      </c>
      <c r="D166" s="161">
        <v>756</v>
      </c>
      <c r="E166" s="160">
        <f t="shared" si="2"/>
        <v>1500</v>
      </c>
      <c r="F166" s="165">
        <v>0.10747374922791847</v>
      </c>
      <c r="G166" s="165">
        <v>0.55466337245213093</v>
      </c>
      <c r="H166" s="164">
        <v>0.46744000000000002</v>
      </c>
      <c r="I166" s="165">
        <v>0.35390946502057613</v>
      </c>
      <c r="J166" s="165">
        <v>0.15637860082304528</v>
      </c>
      <c r="K166" s="164">
        <v>0.10099999999999998</v>
      </c>
    </row>
    <row r="167" spans="1:11" ht="12" x14ac:dyDescent="0.2">
      <c r="A167" s="9" t="s">
        <v>191</v>
      </c>
      <c r="B167" s="28" t="s">
        <v>542</v>
      </c>
      <c r="C167" s="161">
        <v>574</v>
      </c>
      <c r="D167" s="161">
        <v>288</v>
      </c>
      <c r="E167" s="160">
        <f t="shared" si="2"/>
        <v>862</v>
      </c>
      <c r="F167" s="165">
        <v>0.11633663366336634</v>
      </c>
      <c r="G167" s="165">
        <v>0.65676567656765672</v>
      </c>
      <c r="H167" s="164">
        <v>0.34439999999999998</v>
      </c>
      <c r="I167" s="165">
        <v>0.26845637583892618</v>
      </c>
      <c r="J167" s="165">
        <v>0.11333333333333333</v>
      </c>
      <c r="K167" s="164">
        <v>2.7800000000000047E-2</v>
      </c>
    </row>
    <row r="168" spans="1:11" ht="12" x14ac:dyDescent="0.2">
      <c r="A168" s="9" t="s">
        <v>192</v>
      </c>
      <c r="B168" s="28" t="s">
        <v>575</v>
      </c>
      <c r="C168" s="161">
        <v>669</v>
      </c>
      <c r="D168" s="161">
        <v>474</v>
      </c>
      <c r="E168" s="160">
        <f t="shared" si="2"/>
        <v>1143</v>
      </c>
      <c r="F168" s="165">
        <v>0.39721485411140584</v>
      </c>
      <c r="G168" s="165">
        <v>0.72745358090185674</v>
      </c>
      <c r="H168" s="164">
        <v>0.49197000000000002</v>
      </c>
      <c r="I168" s="165">
        <v>0.31840796019900497</v>
      </c>
      <c r="J168" s="165">
        <v>0.15422885572139303</v>
      </c>
      <c r="K168" s="164">
        <v>7.7300000000000035E-2</v>
      </c>
    </row>
    <row r="169" spans="1:11" ht="12" x14ac:dyDescent="0.2">
      <c r="A169" s="9" t="s">
        <v>193</v>
      </c>
      <c r="B169" s="28" t="s">
        <v>542</v>
      </c>
      <c r="C169" s="161">
        <v>370</v>
      </c>
      <c r="D169" s="161">
        <v>299</v>
      </c>
      <c r="E169" s="160">
        <f t="shared" si="2"/>
        <v>669</v>
      </c>
      <c r="F169" s="165">
        <v>0.196048632218845</v>
      </c>
      <c r="G169" s="165">
        <v>0.7264437689969605</v>
      </c>
      <c r="H169" s="164">
        <v>0.54747999999999997</v>
      </c>
      <c r="I169" s="165">
        <v>0.35185185185185186</v>
      </c>
      <c r="J169" s="165">
        <v>4.5871559633027525E-2</v>
      </c>
      <c r="K169" s="164">
        <v>7.350000000000001E-2</v>
      </c>
    </row>
    <row r="170" spans="1:11" ht="12" x14ac:dyDescent="0.2">
      <c r="A170" s="9" t="s">
        <v>194</v>
      </c>
      <c r="B170" s="28" t="s">
        <v>587</v>
      </c>
      <c r="C170" s="161">
        <v>125</v>
      </c>
      <c r="D170" s="161">
        <v>146</v>
      </c>
      <c r="E170" s="160">
        <f t="shared" si="2"/>
        <v>271</v>
      </c>
      <c r="F170" s="165">
        <v>0.40327868852459015</v>
      </c>
      <c r="G170" s="165">
        <v>0.78360655737704921</v>
      </c>
      <c r="H170" s="164">
        <v>0.57052000000000003</v>
      </c>
      <c r="I170" s="165">
        <v>0.43636363636363634</v>
      </c>
      <c r="J170" s="165">
        <v>0.25454545454545452</v>
      </c>
      <c r="K170" s="164">
        <v>8.9600000000000013E-2</v>
      </c>
    </row>
    <row r="171" spans="1:11" ht="12" x14ac:dyDescent="0.2">
      <c r="A171" s="9" t="s">
        <v>195</v>
      </c>
      <c r="B171" s="28" t="s">
        <v>551</v>
      </c>
      <c r="C171" s="161">
        <v>912</v>
      </c>
      <c r="D171" s="161">
        <v>609</v>
      </c>
      <c r="E171" s="160">
        <f t="shared" si="2"/>
        <v>1521</v>
      </c>
      <c r="F171" s="165">
        <v>7.3118279569892475E-2</v>
      </c>
      <c r="G171" s="165">
        <v>0.5102150537634409</v>
      </c>
      <c r="H171" s="164">
        <v>0.37641999999999998</v>
      </c>
      <c r="I171" s="165">
        <v>0.28956228956228958</v>
      </c>
      <c r="J171" s="165">
        <v>0.14527027027027026</v>
      </c>
      <c r="K171" s="164">
        <v>8.7899999999999978E-2</v>
      </c>
    </row>
    <row r="172" spans="1:11" ht="12" x14ac:dyDescent="0.2">
      <c r="A172" s="9" t="s">
        <v>196</v>
      </c>
      <c r="B172" s="28" t="s">
        <v>540</v>
      </c>
      <c r="C172" s="161">
        <v>690</v>
      </c>
      <c r="D172" s="161">
        <v>814</v>
      </c>
      <c r="E172" s="160">
        <f t="shared" si="2"/>
        <v>1504</v>
      </c>
      <c r="F172" s="165">
        <v>5.349397590361446E-2</v>
      </c>
      <c r="G172" s="165">
        <v>0.28867469879518071</v>
      </c>
      <c r="H172" s="164">
        <v>0.13539000000000001</v>
      </c>
      <c r="I172" s="165">
        <v>0.12459016393442623</v>
      </c>
      <c r="J172" s="165">
        <v>6.535947712418301E-2</v>
      </c>
      <c r="K172" s="164">
        <v>2.0199999999999996E-2</v>
      </c>
    </row>
    <row r="173" spans="1:11" ht="12" x14ac:dyDescent="0.2">
      <c r="A173" s="9" t="s">
        <v>197</v>
      </c>
      <c r="B173" s="28" t="s">
        <v>545</v>
      </c>
      <c r="C173" s="161">
        <v>844</v>
      </c>
      <c r="D173" s="161">
        <v>819</v>
      </c>
      <c r="E173" s="160">
        <f t="shared" si="2"/>
        <v>1663</v>
      </c>
      <c r="F173" s="165">
        <v>0.55237633365664407</v>
      </c>
      <c r="G173" s="165">
        <v>0.85935984481086325</v>
      </c>
      <c r="H173" s="164">
        <v>1</v>
      </c>
      <c r="I173" s="165">
        <v>0.68141592920353977</v>
      </c>
      <c r="J173" s="165">
        <v>0.44541484716157204</v>
      </c>
      <c r="K173" s="164">
        <v>0.31499999999999995</v>
      </c>
    </row>
    <row r="174" spans="1:11" ht="12" x14ac:dyDescent="0.2">
      <c r="A174" s="9" t="s">
        <v>198</v>
      </c>
      <c r="B174" s="28" t="s">
        <v>571</v>
      </c>
      <c r="C174" s="161">
        <v>705</v>
      </c>
      <c r="D174" s="161">
        <v>367</v>
      </c>
      <c r="E174" s="160">
        <f t="shared" si="2"/>
        <v>1072</v>
      </c>
      <c r="F174" s="165">
        <v>0.1093638313080772</v>
      </c>
      <c r="G174" s="165">
        <v>0.39814152966404576</v>
      </c>
      <c r="H174" s="164">
        <v>0.30924000000000001</v>
      </c>
      <c r="I174" s="165">
        <v>0.23367697594501718</v>
      </c>
      <c r="J174" s="165">
        <v>0.13058419243986255</v>
      </c>
      <c r="K174" s="164">
        <v>6.3100000000000045E-2</v>
      </c>
    </row>
    <row r="175" spans="1:11" ht="12" x14ac:dyDescent="0.2">
      <c r="A175" s="9" t="s">
        <v>199</v>
      </c>
      <c r="B175" s="28" t="s">
        <v>544</v>
      </c>
      <c r="C175" s="161">
        <v>422</v>
      </c>
      <c r="D175" s="161">
        <v>395</v>
      </c>
      <c r="E175" s="160">
        <f t="shared" si="2"/>
        <v>817</v>
      </c>
      <c r="F175" s="165">
        <v>0.48108108108108111</v>
      </c>
      <c r="G175" s="165">
        <v>0.84954954954954953</v>
      </c>
      <c r="H175" s="164">
        <v>0.63010999999999995</v>
      </c>
      <c r="I175" s="165">
        <v>0.50955414012738853</v>
      </c>
      <c r="J175" s="165">
        <v>0.42675159235668791</v>
      </c>
      <c r="K175" s="164">
        <v>7.9500000000000015E-2</v>
      </c>
    </row>
    <row r="176" spans="1:11" ht="12" x14ac:dyDescent="0.2">
      <c r="A176" s="9" t="s">
        <v>200</v>
      </c>
      <c r="B176" s="28" t="s">
        <v>586</v>
      </c>
      <c r="C176" s="161">
        <v>668</v>
      </c>
      <c r="D176" s="161">
        <v>368</v>
      </c>
      <c r="E176" s="160">
        <f t="shared" si="2"/>
        <v>1036</v>
      </c>
      <c r="F176" s="165">
        <v>2.7027027027027029E-2</v>
      </c>
      <c r="G176" s="165">
        <v>0.55003652300949601</v>
      </c>
      <c r="H176" s="164">
        <v>0.28910999999999998</v>
      </c>
      <c r="I176" s="165">
        <v>0.31707317073170732</v>
      </c>
      <c r="J176" s="165">
        <v>0.12601626016260162</v>
      </c>
      <c r="K176" s="164">
        <v>3.7000000000000033E-2</v>
      </c>
    </row>
    <row r="177" spans="1:11" ht="12" x14ac:dyDescent="0.2">
      <c r="A177" s="9" t="s">
        <v>201</v>
      </c>
      <c r="B177" s="28" t="s">
        <v>571</v>
      </c>
      <c r="C177" s="161">
        <v>671</v>
      </c>
      <c r="D177" s="161">
        <v>558</v>
      </c>
      <c r="E177" s="160">
        <f t="shared" si="2"/>
        <v>1229</v>
      </c>
      <c r="F177" s="165">
        <v>0.26521164021164023</v>
      </c>
      <c r="G177" s="165">
        <v>0.67592592592592593</v>
      </c>
      <c r="H177" s="164">
        <v>0.47664000000000001</v>
      </c>
      <c r="I177" s="165">
        <v>0.25221238938053098</v>
      </c>
      <c r="J177" s="165">
        <v>0.1111111111111111</v>
      </c>
      <c r="K177" s="164">
        <v>0.11639999999999995</v>
      </c>
    </row>
    <row r="178" spans="1:11" ht="12" x14ac:dyDescent="0.2">
      <c r="A178" s="9" t="s">
        <v>202</v>
      </c>
      <c r="B178" s="28" t="s">
        <v>588</v>
      </c>
      <c r="C178" s="161">
        <v>230</v>
      </c>
      <c r="D178" s="161">
        <v>273</v>
      </c>
      <c r="E178" s="160">
        <f t="shared" si="2"/>
        <v>503</v>
      </c>
      <c r="F178" s="165">
        <v>0.35775127768313458</v>
      </c>
      <c r="G178" s="165">
        <v>0.81260647359454852</v>
      </c>
      <c r="H178" s="164">
        <v>0.48507</v>
      </c>
      <c r="I178" s="165">
        <v>0.36904761904761907</v>
      </c>
      <c r="J178" s="165">
        <v>0.16666666666666666</v>
      </c>
      <c r="K178" s="164">
        <v>3.73E-2</v>
      </c>
    </row>
    <row r="179" spans="1:11" ht="12" x14ac:dyDescent="0.2">
      <c r="A179" s="9" t="s">
        <v>203</v>
      </c>
      <c r="B179" s="28" t="s">
        <v>595</v>
      </c>
      <c r="C179" s="161">
        <v>136</v>
      </c>
      <c r="D179" s="161">
        <v>106</v>
      </c>
      <c r="E179" s="160">
        <f t="shared" si="2"/>
        <v>242</v>
      </c>
      <c r="F179" s="165">
        <v>4.4117647058823532E-2</v>
      </c>
      <c r="G179" s="165">
        <v>0.59411764705882353</v>
      </c>
      <c r="H179" s="164">
        <v>0.30998999999999999</v>
      </c>
      <c r="I179" s="165">
        <v>0.20370370370370369</v>
      </c>
      <c r="J179" s="165">
        <v>0.1111111111111111</v>
      </c>
      <c r="K179" s="164">
        <v>0</v>
      </c>
    </row>
    <row r="180" spans="1:11" ht="12" x14ac:dyDescent="0.2">
      <c r="A180" s="9" t="s">
        <v>204</v>
      </c>
      <c r="B180" s="28" t="s">
        <v>588</v>
      </c>
      <c r="C180" s="161">
        <v>426</v>
      </c>
      <c r="D180" s="161">
        <v>341</v>
      </c>
      <c r="E180" s="160">
        <f t="shared" si="2"/>
        <v>767</v>
      </c>
      <c r="F180" s="165">
        <v>0.18996415770609318</v>
      </c>
      <c r="G180" s="165">
        <v>0.56989247311827962</v>
      </c>
      <c r="H180" s="164">
        <v>0.29946</v>
      </c>
      <c r="I180" s="165">
        <v>0.3188405797101449</v>
      </c>
      <c r="J180" s="165">
        <v>0.14388489208633093</v>
      </c>
      <c r="K180" s="164">
        <v>7.3799999999999977E-2</v>
      </c>
    </row>
    <row r="181" spans="1:11" ht="12" x14ac:dyDescent="0.2">
      <c r="A181" s="9" t="s">
        <v>205</v>
      </c>
      <c r="B181" s="28" t="s">
        <v>543</v>
      </c>
      <c r="C181" s="161">
        <v>296</v>
      </c>
      <c r="D181" s="161">
        <v>107</v>
      </c>
      <c r="E181" s="160">
        <f t="shared" si="2"/>
        <v>403</v>
      </c>
      <c r="F181" s="165">
        <v>0.15023474178403756</v>
      </c>
      <c r="G181" s="165">
        <v>0.715962441314554</v>
      </c>
      <c r="H181" s="164">
        <v>0.34497</v>
      </c>
      <c r="I181" s="165">
        <v>0.39436619718309857</v>
      </c>
      <c r="J181" s="165">
        <v>0.30555555555555558</v>
      </c>
      <c r="K181" s="164">
        <v>0.11109999999999998</v>
      </c>
    </row>
    <row r="182" spans="1:11" ht="12" x14ac:dyDescent="0.2">
      <c r="A182" s="9" t="s">
        <v>206</v>
      </c>
      <c r="B182" s="28" t="s">
        <v>551</v>
      </c>
      <c r="C182" s="161">
        <v>310</v>
      </c>
      <c r="D182" s="161">
        <v>405</v>
      </c>
      <c r="E182" s="160">
        <f t="shared" si="2"/>
        <v>715</v>
      </c>
      <c r="F182" s="165">
        <v>0.17948717948717949</v>
      </c>
      <c r="G182" s="165">
        <v>0.58241758241758246</v>
      </c>
      <c r="H182" s="164">
        <v>0.41686000000000001</v>
      </c>
      <c r="I182" s="165">
        <v>0.24358974358974358</v>
      </c>
      <c r="J182" s="165">
        <v>0.11538461538461539</v>
      </c>
      <c r="K182" s="164">
        <v>0.12139999999999995</v>
      </c>
    </row>
    <row r="183" spans="1:11" ht="12" x14ac:dyDescent="0.2">
      <c r="A183" s="9" t="s">
        <v>207</v>
      </c>
      <c r="B183" s="28" t="s">
        <v>538</v>
      </c>
      <c r="C183" s="161">
        <v>388</v>
      </c>
      <c r="D183" s="161">
        <v>546</v>
      </c>
      <c r="E183" s="160">
        <f t="shared" si="2"/>
        <v>934</v>
      </c>
      <c r="F183" s="165">
        <v>2.5666337611056269E-2</v>
      </c>
      <c r="G183" s="165">
        <v>0.22013820335636722</v>
      </c>
      <c r="H183" s="164">
        <v>0.11989</v>
      </c>
      <c r="I183" s="165">
        <v>0.14619883040935672</v>
      </c>
      <c r="J183" s="165">
        <v>6.4327485380116955E-2</v>
      </c>
      <c r="K183" s="164">
        <v>1.4299999999999979E-2</v>
      </c>
    </row>
    <row r="184" spans="1:11" ht="12" x14ac:dyDescent="0.2">
      <c r="A184" s="9" t="s">
        <v>208</v>
      </c>
      <c r="B184" s="28" t="s">
        <v>544</v>
      </c>
      <c r="C184" s="161">
        <v>370</v>
      </c>
      <c r="D184" s="161">
        <v>251</v>
      </c>
      <c r="E184" s="160">
        <f t="shared" si="2"/>
        <v>621</v>
      </c>
      <c r="F184" s="165">
        <v>0.39328859060402682</v>
      </c>
      <c r="G184" s="165">
        <v>0.73825503355704702</v>
      </c>
      <c r="H184" s="164">
        <v>0.72092999999999996</v>
      </c>
      <c r="I184" s="165">
        <v>0.51333333333333331</v>
      </c>
      <c r="J184" s="165">
        <v>0.3202614379084967</v>
      </c>
      <c r="K184" s="164">
        <v>0.11029999999999995</v>
      </c>
    </row>
    <row r="185" spans="1:11" ht="12" x14ac:dyDescent="0.2">
      <c r="A185" s="9" t="s">
        <v>209</v>
      </c>
      <c r="B185" s="28" t="s">
        <v>555</v>
      </c>
      <c r="C185" s="161">
        <v>759</v>
      </c>
      <c r="D185" s="161">
        <v>446</v>
      </c>
      <c r="E185" s="160">
        <f t="shared" si="2"/>
        <v>1205</v>
      </c>
      <c r="F185" s="165">
        <v>0.23996852871754523</v>
      </c>
      <c r="G185" s="165">
        <v>0.67977970102281671</v>
      </c>
      <c r="H185" s="164">
        <v>0.61921000000000004</v>
      </c>
      <c r="I185" s="165">
        <v>0.39007092198581561</v>
      </c>
      <c r="J185" s="165">
        <v>0.23404255319148937</v>
      </c>
      <c r="K185" s="164">
        <v>0.18269999999999997</v>
      </c>
    </row>
    <row r="186" spans="1:11" ht="12" x14ac:dyDescent="0.2">
      <c r="A186" s="9" t="s">
        <v>210</v>
      </c>
      <c r="B186" s="28" t="s">
        <v>542</v>
      </c>
      <c r="C186" s="161">
        <v>261</v>
      </c>
      <c r="D186" s="161">
        <v>221</v>
      </c>
      <c r="E186" s="160">
        <f t="shared" si="2"/>
        <v>482</v>
      </c>
      <c r="F186" s="165">
        <v>8.5592011412268191E-3</v>
      </c>
      <c r="G186" s="165">
        <v>0.35235378031383735</v>
      </c>
      <c r="H186" s="164">
        <v>0.31109999999999999</v>
      </c>
      <c r="I186" s="165">
        <v>0.18181818181818182</v>
      </c>
      <c r="J186" s="165">
        <v>5.844155844155844E-2</v>
      </c>
      <c r="K186" s="164">
        <v>9.9999999999999978E-2</v>
      </c>
    </row>
    <row r="187" spans="1:11" ht="12" x14ac:dyDescent="0.2">
      <c r="A187" s="9" t="s">
        <v>211</v>
      </c>
      <c r="B187" s="28" t="s">
        <v>587</v>
      </c>
      <c r="C187" s="161">
        <v>71</v>
      </c>
      <c r="D187" s="161">
        <v>54</v>
      </c>
      <c r="E187" s="160">
        <f t="shared" si="2"/>
        <v>125</v>
      </c>
      <c r="F187" s="165">
        <v>0.22689075630252101</v>
      </c>
      <c r="G187" s="165">
        <v>0.8571428571428571</v>
      </c>
      <c r="H187" s="164">
        <v>0.81789000000000001</v>
      </c>
      <c r="I187" s="165">
        <v>0</v>
      </c>
      <c r="J187" s="165">
        <v>8.3333333333333329E-2</v>
      </c>
      <c r="K187" s="164">
        <v>0</v>
      </c>
    </row>
    <row r="188" spans="1:11" ht="12" x14ac:dyDescent="0.2">
      <c r="A188" s="9" t="s">
        <v>212</v>
      </c>
      <c r="B188" s="28" t="s">
        <v>543</v>
      </c>
      <c r="C188" s="161">
        <v>2339</v>
      </c>
      <c r="D188" s="161">
        <v>1712</v>
      </c>
      <c r="E188" s="160">
        <f t="shared" si="2"/>
        <v>4051</v>
      </c>
      <c r="F188" s="165">
        <v>0.49365140438630245</v>
      </c>
      <c r="G188" s="165">
        <v>0.90765679107348984</v>
      </c>
      <c r="H188" s="164">
        <v>1</v>
      </c>
      <c r="I188" s="165">
        <v>0.80405405405405406</v>
      </c>
      <c r="J188" s="165">
        <v>0.61434977578475336</v>
      </c>
      <c r="K188" s="164">
        <v>0.3468</v>
      </c>
    </row>
    <row r="189" spans="1:11" ht="12" x14ac:dyDescent="0.2">
      <c r="A189" s="9" t="s">
        <v>213</v>
      </c>
      <c r="B189" s="28" t="s">
        <v>549</v>
      </c>
      <c r="C189" s="161">
        <v>1086</v>
      </c>
      <c r="D189" s="161">
        <v>660</v>
      </c>
      <c r="E189" s="160">
        <f t="shared" si="2"/>
        <v>1746</v>
      </c>
      <c r="F189" s="165">
        <v>3.0603060306030602E-2</v>
      </c>
      <c r="G189" s="165">
        <v>0.26552655265526554</v>
      </c>
      <c r="H189" s="164">
        <v>0.23669999999999999</v>
      </c>
      <c r="I189" s="165">
        <v>0.22185430463576158</v>
      </c>
      <c r="J189" s="165">
        <v>9.9337748344370855E-2</v>
      </c>
      <c r="K189" s="164">
        <v>2.300000000000002E-2</v>
      </c>
    </row>
    <row r="190" spans="1:11" ht="12" x14ac:dyDescent="0.2">
      <c r="A190" s="9" t="s">
        <v>214</v>
      </c>
      <c r="B190" s="28" t="s">
        <v>541</v>
      </c>
      <c r="C190" s="161">
        <v>1835</v>
      </c>
      <c r="D190" s="161">
        <v>1400</v>
      </c>
      <c r="E190" s="160">
        <f t="shared" si="2"/>
        <v>3235</v>
      </c>
      <c r="F190" s="165">
        <v>2.9481442484864437E-2</v>
      </c>
      <c r="G190" s="165">
        <v>0.22953408791787314</v>
      </c>
      <c r="H190" s="164">
        <v>0.13178000000000001</v>
      </c>
      <c r="I190" s="165">
        <v>0.11739130434782609</v>
      </c>
      <c r="J190" s="165">
        <v>7.6252723311546838E-2</v>
      </c>
      <c r="K190" s="164">
        <v>2.7800000000000047E-2</v>
      </c>
    </row>
    <row r="191" spans="1:11" ht="12" x14ac:dyDescent="0.2">
      <c r="A191" s="9" t="s">
        <v>215</v>
      </c>
      <c r="B191" s="28" t="s">
        <v>544</v>
      </c>
      <c r="C191" s="161">
        <v>2241</v>
      </c>
      <c r="D191" s="161">
        <v>1961</v>
      </c>
      <c r="E191" s="160">
        <f t="shared" si="2"/>
        <v>4202</v>
      </c>
      <c r="F191" s="165">
        <v>0.37509834775767115</v>
      </c>
      <c r="G191" s="165">
        <v>0.77950432730133756</v>
      </c>
      <c r="H191" s="164">
        <v>0.88988999999999996</v>
      </c>
      <c r="I191" s="165">
        <v>0.51337579617834395</v>
      </c>
      <c r="J191" s="165">
        <v>0.45859872611464969</v>
      </c>
      <c r="K191" s="164">
        <v>0.19099999999999995</v>
      </c>
    </row>
    <row r="192" spans="1:11" ht="12" x14ac:dyDescent="0.2">
      <c r="A192" s="9" t="s">
        <v>216</v>
      </c>
      <c r="B192" s="28" t="s">
        <v>571</v>
      </c>
      <c r="C192" s="161">
        <v>1361</v>
      </c>
      <c r="D192" s="161">
        <v>1063</v>
      </c>
      <c r="E192" s="160">
        <f t="shared" si="2"/>
        <v>2424</v>
      </c>
      <c r="F192" s="165">
        <v>0.13678905687544995</v>
      </c>
      <c r="G192" s="165">
        <v>0.56515478761699067</v>
      </c>
      <c r="H192" s="164">
        <v>0.27160000000000001</v>
      </c>
      <c r="I192" s="165">
        <v>0.26954732510288065</v>
      </c>
      <c r="J192" s="165">
        <v>0.14168377823408623</v>
      </c>
      <c r="K192" s="164">
        <v>0.16000000000000003</v>
      </c>
    </row>
    <row r="193" spans="1:11" ht="12" x14ac:dyDescent="0.2">
      <c r="A193" s="9" t="s">
        <v>217</v>
      </c>
      <c r="B193" s="28" t="s">
        <v>546</v>
      </c>
      <c r="C193" s="161">
        <v>1457</v>
      </c>
      <c r="D193" s="161">
        <v>861</v>
      </c>
      <c r="E193" s="160">
        <f t="shared" si="2"/>
        <v>2318</v>
      </c>
      <c r="F193" s="165">
        <v>5.393586005830904E-2</v>
      </c>
      <c r="G193" s="165">
        <v>0.4610058309037901</v>
      </c>
      <c r="H193" s="164">
        <v>0.34473999999999999</v>
      </c>
      <c r="I193" s="165">
        <v>0.26315789473684209</v>
      </c>
      <c r="J193" s="165">
        <v>0.11670480549199085</v>
      </c>
      <c r="K193" s="164">
        <v>0.10150000000000003</v>
      </c>
    </row>
    <row r="194" spans="1:11" ht="12" x14ac:dyDescent="0.2">
      <c r="A194" s="9" t="s">
        <v>218</v>
      </c>
      <c r="B194" s="28" t="s">
        <v>588</v>
      </c>
      <c r="C194" s="161">
        <v>512</v>
      </c>
      <c r="D194" s="161">
        <v>251</v>
      </c>
      <c r="E194" s="160">
        <f t="shared" si="2"/>
        <v>763</v>
      </c>
      <c r="F194" s="165">
        <v>0.19415204678362574</v>
      </c>
      <c r="G194" s="165">
        <v>0.58830409356725144</v>
      </c>
      <c r="H194" s="164">
        <v>0.36158000000000001</v>
      </c>
      <c r="I194" s="165">
        <v>0.27741935483870966</v>
      </c>
      <c r="J194" s="165">
        <v>8.387096774193549E-2</v>
      </c>
      <c r="K194" s="164">
        <v>5.7499999999999996E-2</v>
      </c>
    </row>
    <row r="195" spans="1:11" ht="12" x14ac:dyDescent="0.2">
      <c r="A195" s="9" t="s">
        <v>219</v>
      </c>
      <c r="B195" s="28" t="s">
        <v>538</v>
      </c>
      <c r="C195" s="161">
        <v>753</v>
      </c>
      <c r="D195" s="161">
        <v>391</v>
      </c>
      <c r="E195" s="160">
        <f t="shared" si="2"/>
        <v>1144</v>
      </c>
      <c r="F195" s="165">
        <v>0.24577025823686555</v>
      </c>
      <c r="G195" s="165">
        <v>0.66963490650044522</v>
      </c>
      <c r="H195" s="164">
        <v>0.84297</v>
      </c>
      <c r="I195" s="165">
        <v>0.49197860962566847</v>
      </c>
      <c r="J195" s="165">
        <v>0.25531914893617019</v>
      </c>
      <c r="K195" s="164">
        <v>0.22160000000000002</v>
      </c>
    </row>
    <row r="196" spans="1:11" ht="12" x14ac:dyDescent="0.2">
      <c r="A196" s="9" t="s">
        <v>220</v>
      </c>
      <c r="B196" s="28" t="s">
        <v>537</v>
      </c>
      <c r="C196" s="161">
        <v>565</v>
      </c>
      <c r="D196" s="161">
        <v>447</v>
      </c>
      <c r="E196" s="160">
        <f t="shared" si="2"/>
        <v>1012</v>
      </c>
      <c r="F196" s="165">
        <v>0.16052416052416052</v>
      </c>
      <c r="G196" s="165">
        <v>0.54873054873054872</v>
      </c>
      <c r="H196" s="164">
        <v>0.33118999999999998</v>
      </c>
      <c r="I196" s="165">
        <v>0.33476394849785407</v>
      </c>
      <c r="J196" s="165">
        <v>0.16738197424892703</v>
      </c>
      <c r="K196" s="164">
        <v>0.1048</v>
      </c>
    </row>
    <row r="197" spans="1:11" ht="12" x14ac:dyDescent="0.2">
      <c r="A197" s="9" t="s">
        <v>221</v>
      </c>
      <c r="B197" s="28" t="s">
        <v>577</v>
      </c>
      <c r="C197" s="161">
        <v>101</v>
      </c>
      <c r="D197" s="161">
        <v>138</v>
      </c>
      <c r="E197" s="160">
        <f t="shared" ref="E197:E260" si="3">C197+D197</f>
        <v>239</v>
      </c>
      <c r="F197" s="165">
        <v>0.53781512605042014</v>
      </c>
      <c r="G197" s="165">
        <v>0.87675070028011204</v>
      </c>
      <c r="H197" s="164">
        <v>0.50056999999999996</v>
      </c>
      <c r="I197" s="165">
        <v>0.40909090909090912</v>
      </c>
      <c r="J197" s="165">
        <v>0.21212121212121213</v>
      </c>
      <c r="K197" s="164">
        <v>5.4100000000000037E-2</v>
      </c>
    </row>
    <row r="198" spans="1:11" ht="12" x14ac:dyDescent="0.2">
      <c r="A198" s="9" t="s">
        <v>222</v>
      </c>
      <c r="B198" s="28" t="s">
        <v>564</v>
      </c>
      <c r="C198" s="161">
        <v>588</v>
      </c>
      <c r="D198" s="161">
        <v>422</v>
      </c>
      <c r="E198" s="160">
        <f t="shared" si="3"/>
        <v>1010</v>
      </c>
      <c r="F198" s="165">
        <v>0.10806023029229407</v>
      </c>
      <c r="G198" s="165">
        <v>0.50841452612931803</v>
      </c>
      <c r="H198" s="164">
        <v>0.29314000000000001</v>
      </c>
      <c r="I198" s="165">
        <v>0.28776978417266186</v>
      </c>
      <c r="J198" s="165">
        <v>0.17266187050359713</v>
      </c>
      <c r="K198" s="164">
        <v>6.1499999999999999E-2</v>
      </c>
    </row>
    <row r="199" spans="1:11" ht="12" x14ac:dyDescent="0.2">
      <c r="A199" s="9" t="s">
        <v>223</v>
      </c>
      <c r="B199" s="28" t="s">
        <v>596</v>
      </c>
      <c r="C199" s="161">
        <v>494</v>
      </c>
      <c r="D199" s="161">
        <v>377</v>
      </c>
      <c r="E199" s="160">
        <f t="shared" si="3"/>
        <v>871</v>
      </c>
      <c r="F199" s="165">
        <v>0.2526223776223776</v>
      </c>
      <c r="G199" s="165">
        <v>0.75961538461538458</v>
      </c>
      <c r="H199" s="164">
        <v>0.46471000000000001</v>
      </c>
      <c r="I199" s="165">
        <v>0.42142857142857143</v>
      </c>
      <c r="J199" s="165">
        <v>0.22142857142857142</v>
      </c>
      <c r="K199" s="164">
        <v>4.1699999999999959E-2</v>
      </c>
    </row>
    <row r="200" spans="1:11" ht="12" x14ac:dyDescent="0.2">
      <c r="A200" s="9" t="s">
        <v>224</v>
      </c>
      <c r="B200" s="28" t="s">
        <v>577</v>
      </c>
      <c r="C200" s="161">
        <v>516</v>
      </c>
      <c r="D200" s="161">
        <v>491</v>
      </c>
      <c r="E200" s="160">
        <f t="shared" si="3"/>
        <v>1007</v>
      </c>
      <c r="F200" s="165">
        <v>0.19216277317256972</v>
      </c>
      <c r="G200" s="165">
        <v>0.49510173323285606</v>
      </c>
      <c r="H200" s="164">
        <v>0.38500000000000001</v>
      </c>
      <c r="I200" s="165">
        <v>0.21164021164021163</v>
      </c>
      <c r="J200" s="165">
        <v>0.12234042553191489</v>
      </c>
      <c r="K200" s="164">
        <v>0.10419999999999996</v>
      </c>
    </row>
    <row r="201" spans="1:11" ht="12" x14ac:dyDescent="0.2">
      <c r="A201" s="9" t="s">
        <v>225</v>
      </c>
      <c r="B201" s="28" t="s">
        <v>541</v>
      </c>
      <c r="C201" s="161">
        <v>810</v>
      </c>
      <c r="D201" s="161">
        <v>366</v>
      </c>
      <c r="E201" s="160">
        <f t="shared" si="3"/>
        <v>1176</v>
      </c>
      <c r="F201" s="165">
        <v>0.16335540838852097</v>
      </c>
      <c r="G201" s="165">
        <v>0.5629139072847682</v>
      </c>
      <c r="H201" s="164">
        <v>0.45532</v>
      </c>
      <c r="I201" s="165">
        <v>0.3482142857142857</v>
      </c>
      <c r="J201" s="165">
        <v>0.14285714285714285</v>
      </c>
      <c r="K201" s="164">
        <v>0.12680000000000002</v>
      </c>
    </row>
    <row r="202" spans="1:11" ht="12" x14ac:dyDescent="0.2">
      <c r="A202" s="9" t="s">
        <v>226</v>
      </c>
      <c r="B202" s="28" t="s">
        <v>542</v>
      </c>
      <c r="C202" s="161">
        <v>346</v>
      </c>
      <c r="D202" s="161">
        <v>130</v>
      </c>
      <c r="E202" s="160">
        <f t="shared" si="3"/>
        <v>476</v>
      </c>
      <c r="F202" s="165">
        <v>0.19487179487179487</v>
      </c>
      <c r="G202" s="165">
        <v>0.72991452991452987</v>
      </c>
      <c r="H202" s="164">
        <v>0.57560999999999996</v>
      </c>
      <c r="I202" s="165">
        <v>0.3473684210526316</v>
      </c>
      <c r="J202" s="165">
        <v>0.15625</v>
      </c>
      <c r="K202" s="164">
        <v>9.4099999999999961E-2</v>
      </c>
    </row>
    <row r="203" spans="1:11" ht="12" x14ac:dyDescent="0.2">
      <c r="A203" s="9" t="s">
        <v>227</v>
      </c>
      <c r="B203" s="28" t="s">
        <v>588</v>
      </c>
      <c r="C203" s="161">
        <v>140</v>
      </c>
      <c r="D203" s="161">
        <v>95</v>
      </c>
      <c r="E203" s="160">
        <f t="shared" si="3"/>
        <v>235</v>
      </c>
      <c r="F203" s="165">
        <v>0.4</v>
      </c>
      <c r="G203" s="165">
        <v>0.77307692307692311</v>
      </c>
      <c r="H203" s="164">
        <v>0.44313999999999998</v>
      </c>
      <c r="I203" s="165">
        <v>0.47826086956521741</v>
      </c>
      <c r="J203" s="165">
        <v>0.17391304347826086</v>
      </c>
      <c r="K203" s="164">
        <v>2.9399999999999982E-2</v>
      </c>
    </row>
    <row r="204" spans="1:11" ht="12" x14ac:dyDescent="0.2">
      <c r="A204" s="9" t="s">
        <v>228</v>
      </c>
      <c r="B204" s="28" t="s">
        <v>571</v>
      </c>
      <c r="C204" s="161">
        <v>285</v>
      </c>
      <c r="D204" s="161">
        <v>138</v>
      </c>
      <c r="E204" s="160">
        <f t="shared" si="3"/>
        <v>423</v>
      </c>
      <c r="F204" s="165">
        <v>0.22410546139359699</v>
      </c>
      <c r="G204" s="165">
        <v>0.57250470809792842</v>
      </c>
      <c r="H204" s="164">
        <v>0.92459999999999998</v>
      </c>
      <c r="I204" s="165">
        <v>0.51249999999999996</v>
      </c>
      <c r="J204" s="165">
        <v>0.20253164556962025</v>
      </c>
      <c r="K204" s="164">
        <v>0.38959999999999995</v>
      </c>
    </row>
    <row r="205" spans="1:11" ht="12" x14ac:dyDescent="0.2">
      <c r="A205" s="9" t="s">
        <v>229</v>
      </c>
      <c r="B205" s="28" t="s">
        <v>584</v>
      </c>
      <c r="C205" s="161">
        <v>122</v>
      </c>
      <c r="D205" s="161">
        <v>133</v>
      </c>
      <c r="E205" s="160">
        <f t="shared" si="3"/>
        <v>255</v>
      </c>
      <c r="F205" s="165">
        <v>7.2796934865900387E-2</v>
      </c>
      <c r="G205" s="165">
        <v>0.62452107279693492</v>
      </c>
      <c r="H205" s="164">
        <v>0.45809</v>
      </c>
      <c r="I205" s="165">
        <v>0.34782608695652173</v>
      </c>
      <c r="J205" s="165">
        <v>6.5217391304347824E-2</v>
      </c>
      <c r="K205" s="164">
        <v>0.13639999999999997</v>
      </c>
    </row>
    <row r="206" spans="1:11" ht="12" x14ac:dyDescent="0.2">
      <c r="A206" s="9" t="s">
        <v>230</v>
      </c>
      <c r="B206" s="28" t="s">
        <v>549</v>
      </c>
      <c r="C206" s="161">
        <v>137</v>
      </c>
      <c r="D206" s="161">
        <v>94</v>
      </c>
      <c r="E206" s="160">
        <f t="shared" si="3"/>
        <v>231</v>
      </c>
      <c r="F206" s="165">
        <v>0.12734082397003746</v>
      </c>
      <c r="G206" s="165">
        <v>0.32209737827715357</v>
      </c>
      <c r="H206" s="164">
        <v>0.15187999999999999</v>
      </c>
      <c r="I206" s="165">
        <v>0.34090909090909088</v>
      </c>
      <c r="J206" s="165">
        <v>0.2</v>
      </c>
      <c r="K206" s="164">
        <v>0</v>
      </c>
    </row>
    <row r="207" spans="1:11" ht="12" x14ac:dyDescent="0.2">
      <c r="A207" s="9" t="s">
        <v>231</v>
      </c>
      <c r="B207" s="28" t="s">
        <v>554</v>
      </c>
      <c r="C207" s="161">
        <v>600</v>
      </c>
      <c r="D207" s="161">
        <v>407</v>
      </c>
      <c r="E207" s="160">
        <f t="shared" si="3"/>
        <v>1007</v>
      </c>
      <c r="F207" s="165">
        <v>0.24942616679418517</v>
      </c>
      <c r="G207" s="165">
        <v>0.76434583014537105</v>
      </c>
      <c r="H207" s="164">
        <v>0.45834999999999998</v>
      </c>
      <c r="I207" s="165">
        <v>0.31707317073170732</v>
      </c>
      <c r="J207" s="165">
        <v>0.18932038834951456</v>
      </c>
      <c r="K207" s="164">
        <v>0.18010000000000004</v>
      </c>
    </row>
    <row r="208" spans="1:11" ht="12" x14ac:dyDescent="0.2">
      <c r="A208" s="9" t="s">
        <v>232</v>
      </c>
      <c r="B208" s="28" t="s">
        <v>597</v>
      </c>
      <c r="C208" s="161">
        <v>374</v>
      </c>
      <c r="D208" s="161">
        <v>280</v>
      </c>
      <c r="E208" s="160">
        <f t="shared" si="3"/>
        <v>654</v>
      </c>
      <c r="F208" s="165">
        <v>0.21514818880351264</v>
      </c>
      <c r="G208" s="165">
        <v>0.54335894621295278</v>
      </c>
      <c r="H208" s="164">
        <v>0.48941000000000001</v>
      </c>
      <c r="I208" s="165">
        <v>0.38194444444444442</v>
      </c>
      <c r="J208" s="165">
        <v>0.28472222222222221</v>
      </c>
      <c r="K208" s="164">
        <v>0.11199999999999999</v>
      </c>
    </row>
    <row r="209" spans="1:11" ht="12" x14ac:dyDescent="0.2">
      <c r="A209" s="9" t="s">
        <v>233</v>
      </c>
      <c r="B209" s="28" t="s">
        <v>562</v>
      </c>
      <c r="C209" s="161">
        <v>82</v>
      </c>
      <c r="D209" s="161">
        <v>91</v>
      </c>
      <c r="E209" s="160">
        <f t="shared" si="3"/>
        <v>173</v>
      </c>
      <c r="F209" s="165">
        <v>0.1822429906542056</v>
      </c>
      <c r="G209" s="165">
        <v>0.65887850467289721</v>
      </c>
      <c r="H209" s="164">
        <v>0.47471000000000002</v>
      </c>
      <c r="I209" s="165">
        <v>0.32653061224489793</v>
      </c>
      <c r="J209" s="165">
        <v>0.20408163265306123</v>
      </c>
      <c r="K209" s="164">
        <v>7.4999999999999956E-2</v>
      </c>
    </row>
    <row r="210" spans="1:11" ht="12" x14ac:dyDescent="0.2">
      <c r="A210" s="9" t="s">
        <v>234</v>
      </c>
      <c r="B210" s="28" t="s">
        <v>598</v>
      </c>
      <c r="C210" s="161">
        <v>855</v>
      </c>
      <c r="D210" s="161">
        <v>494</v>
      </c>
      <c r="E210" s="160">
        <f t="shared" si="3"/>
        <v>1349</v>
      </c>
      <c r="F210" s="165">
        <v>0.20975056689342403</v>
      </c>
      <c r="G210" s="165">
        <v>0.76757369614512472</v>
      </c>
      <c r="H210" s="164">
        <v>0.48518</v>
      </c>
      <c r="I210" s="165">
        <v>0.45918367346938777</v>
      </c>
      <c r="J210" s="165">
        <v>0.20918367346938777</v>
      </c>
      <c r="K210" s="164">
        <v>6.0200000000000031E-2</v>
      </c>
    </row>
    <row r="211" spans="1:11" ht="12" x14ac:dyDescent="0.2">
      <c r="A211" s="9" t="s">
        <v>235</v>
      </c>
      <c r="B211" s="28" t="s">
        <v>596</v>
      </c>
      <c r="C211" s="161">
        <v>117</v>
      </c>
      <c r="D211" s="161">
        <v>107</v>
      </c>
      <c r="E211" s="160">
        <f t="shared" si="3"/>
        <v>224</v>
      </c>
      <c r="F211" s="165">
        <v>0.11428571428571428</v>
      </c>
      <c r="G211" s="165">
        <v>0.79682539682539677</v>
      </c>
      <c r="H211" s="164">
        <v>0.41472999999999999</v>
      </c>
      <c r="I211" s="165">
        <v>0.52</v>
      </c>
      <c r="J211" s="165">
        <v>0.22</v>
      </c>
      <c r="K211" s="164">
        <v>5.259999999999998E-2</v>
      </c>
    </row>
    <row r="212" spans="1:11" ht="12" x14ac:dyDescent="0.2">
      <c r="A212" s="9" t="s">
        <v>236</v>
      </c>
      <c r="B212" s="28" t="s">
        <v>580</v>
      </c>
      <c r="C212" s="161">
        <v>214</v>
      </c>
      <c r="D212" s="161">
        <v>122</v>
      </c>
      <c r="E212" s="160">
        <f t="shared" si="3"/>
        <v>336</v>
      </c>
      <c r="F212" s="165">
        <v>0.36533333333333334</v>
      </c>
      <c r="G212" s="165">
        <v>0.74399999999999999</v>
      </c>
      <c r="H212" s="164">
        <v>0.53866000000000003</v>
      </c>
      <c r="I212" s="165">
        <v>0.41860465116279072</v>
      </c>
      <c r="J212" s="165">
        <v>0.20689655172413793</v>
      </c>
      <c r="K212" s="164">
        <v>0.14710000000000001</v>
      </c>
    </row>
    <row r="213" spans="1:11" ht="12" x14ac:dyDescent="0.2">
      <c r="A213" s="9" t="s">
        <v>237</v>
      </c>
      <c r="B213" s="28" t="s">
        <v>582</v>
      </c>
      <c r="C213" s="161">
        <v>306</v>
      </c>
      <c r="D213" s="161">
        <v>232</v>
      </c>
      <c r="E213" s="160">
        <f t="shared" si="3"/>
        <v>538</v>
      </c>
      <c r="F213" s="165">
        <v>0.32230215827338127</v>
      </c>
      <c r="G213" s="165">
        <v>0.7093525179856115</v>
      </c>
      <c r="H213" s="164">
        <v>0.40655999999999998</v>
      </c>
      <c r="I213" s="165">
        <v>0.41509433962264153</v>
      </c>
      <c r="J213" s="165">
        <v>0.16190476190476191</v>
      </c>
      <c r="K213" s="164">
        <v>7.1999999999999953E-2</v>
      </c>
    </row>
    <row r="214" spans="1:11" ht="12" x14ac:dyDescent="0.2">
      <c r="A214" s="9" t="s">
        <v>238</v>
      </c>
      <c r="B214" s="28" t="s">
        <v>540</v>
      </c>
      <c r="C214" s="161">
        <v>808</v>
      </c>
      <c r="D214" s="161">
        <v>657</v>
      </c>
      <c r="E214" s="160">
        <f t="shared" si="3"/>
        <v>1465</v>
      </c>
      <c r="F214" s="165">
        <v>0.12701949860724235</v>
      </c>
      <c r="G214" s="165">
        <v>0.35431754874651811</v>
      </c>
      <c r="H214" s="164">
        <v>0.41311999999999999</v>
      </c>
      <c r="I214" s="165">
        <v>0.40209790209790208</v>
      </c>
      <c r="J214" s="165">
        <v>0.22535211267605634</v>
      </c>
      <c r="K214" s="164">
        <v>9.0600000000000014E-2</v>
      </c>
    </row>
    <row r="215" spans="1:11" ht="12" x14ac:dyDescent="0.2">
      <c r="A215" s="9" t="s">
        <v>239</v>
      </c>
      <c r="B215" s="28" t="s">
        <v>599</v>
      </c>
      <c r="C215" s="161">
        <v>1225</v>
      </c>
      <c r="D215" s="161">
        <v>795</v>
      </c>
      <c r="E215" s="160">
        <f t="shared" si="3"/>
        <v>2020</v>
      </c>
      <c r="F215" s="165">
        <v>0.27787234042553194</v>
      </c>
      <c r="G215" s="165">
        <v>0.76170212765957446</v>
      </c>
      <c r="H215" s="164">
        <v>0.55393000000000003</v>
      </c>
      <c r="I215" s="165">
        <v>0.47892720306513409</v>
      </c>
      <c r="J215" s="165">
        <v>0.33587786259541985</v>
      </c>
      <c r="K215" s="164">
        <v>7.0999999999999952E-2</v>
      </c>
    </row>
    <row r="216" spans="1:11" ht="12" x14ac:dyDescent="0.2">
      <c r="A216" s="9" t="s">
        <v>240</v>
      </c>
      <c r="B216" s="28" t="s">
        <v>538</v>
      </c>
      <c r="C216" s="161">
        <v>760</v>
      </c>
      <c r="D216" s="161">
        <v>345</v>
      </c>
      <c r="E216" s="160">
        <f t="shared" si="3"/>
        <v>1105</v>
      </c>
      <c r="F216" s="165">
        <v>4.8903878583473864E-2</v>
      </c>
      <c r="G216" s="165">
        <v>0.45699831365935917</v>
      </c>
      <c r="H216" s="164">
        <v>0.37607000000000002</v>
      </c>
      <c r="I216" s="165">
        <v>0.2283464566929134</v>
      </c>
      <c r="J216" s="165">
        <v>7.874015748031496E-2</v>
      </c>
      <c r="K216" s="164">
        <v>9.8400000000000043E-2</v>
      </c>
    </row>
    <row r="217" spans="1:11" ht="12" x14ac:dyDescent="0.2">
      <c r="A217" s="9" t="s">
        <v>241</v>
      </c>
      <c r="B217" s="28" t="s">
        <v>563</v>
      </c>
      <c r="C217" s="161">
        <v>278</v>
      </c>
      <c r="D217" s="161">
        <v>195</v>
      </c>
      <c r="E217" s="160">
        <f t="shared" si="3"/>
        <v>473</v>
      </c>
      <c r="F217" s="165">
        <v>0.19461697722567287</v>
      </c>
      <c r="G217" s="165">
        <v>0.82608695652173914</v>
      </c>
      <c r="H217" s="164">
        <v>0.46411999999999998</v>
      </c>
      <c r="I217" s="165">
        <v>0.29411764705882354</v>
      </c>
      <c r="J217" s="165">
        <v>0.13235294117647059</v>
      </c>
      <c r="K217" s="164">
        <v>6.3300000000000023E-2</v>
      </c>
    </row>
    <row r="218" spans="1:11" ht="12" x14ac:dyDescent="0.2">
      <c r="A218" s="9" t="s">
        <v>242</v>
      </c>
      <c r="B218" s="28" t="s">
        <v>571</v>
      </c>
      <c r="C218" s="161">
        <v>975</v>
      </c>
      <c r="D218" s="161">
        <v>654</v>
      </c>
      <c r="E218" s="160">
        <f t="shared" si="3"/>
        <v>1629</v>
      </c>
      <c r="F218" s="165">
        <v>0.16021798365122616</v>
      </c>
      <c r="G218" s="165">
        <v>0.6277929155313352</v>
      </c>
      <c r="H218" s="164">
        <v>0.41814000000000001</v>
      </c>
      <c r="I218" s="165">
        <v>0.30350194552529181</v>
      </c>
      <c r="J218" s="165">
        <v>0.1328125</v>
      </c>
      <c r="K218" s="164">
        <v>9.4700000000000006E-2</v>
      </c>
    </row>
    <row r="219" spans="1:11" ht="12" x14ac:dyDescent="0.2">
      <c r="A219" s="9" t="s">
        <v>243</v>
      </c>
      <c r="B219" s="28" t="s">
        <v>551</v>
      </c>
      <c r="C219" s="161">
        <v>273</v>
      </c>
      <c r="D219" s="161">
        <v>300</v>
      </c>
      <c r="E219" s="160">
        <f t="shared" si="3"/>
        <v>573</v>
      </c>
      <c r="F219" s="165">
        <v>0.04</v>
      </c>
      <c r="G219" s="165">
        <v>0.59741935483870967</v>
      </c>
      <c r="H219" s="164">
        <v>0.25372</v>
      </c>
      <c r="I219" s="165">
        <v>0.34523809523809523</v>
      </c>
      <c r="J219" s="165">
        <v>0.13095238095238096</v>
      </c>
      <c r="K219" s="164">
        <v>9.5700000000000007E-2</v>
      </c>
    </row>
    <row r="220" spans="1:11" ht="12" x14ac:dyDescent="0.2">
      <c r="A220" s="9" t="s">
        <v>244</v>
      </c>
      <c r="B220" s="28" t="s">
        <v>600</v>
      </c>
      <c r="C220" s="161">
        <v>259</v>
      </c>
      <c r="D220" s="161">
        <v>216</v>
      </c>
      <c r="E220" s="160">
        <f t="shared" si="3"/>
        <v>475</v>
      </c>
      <c r="F220" s="165">
        <v>0.2</v>
      </c>
      <c r="G220" s="165">
        <v>0.57837837837837835</v>
      </c>
      <c r="H220" s="164">
        <v>0.44114999999999999</v>
      </c>
      <c r="I220" s="165">
        <v>0.39534883720930231</v>
      </c>
      <c r="J220" s="165">
        <v>0.19767441860465115</v>
      </c>
      <c r="K220" s="164">
        <v>3.5699999999999954E-2</v>
      </c>
    </row>
    <row r="221" spans="1:11" ht="12" x14ac:dyDescent="0.2">
      <c r="A221" s="9" t="s">
        <v>245</v>
      </c>
      <c r="B221" s="28" t="s">
        <v>552</v>
      </c>
      <c r="C221" s="161">
        <v>317</v>
      </c>
      <c r="D221" s="161">
        <v>290</v>
      </c>
      <c r="E221" s="160">
        <f t="shared" si="3"/>
        <v>607</v>
      </c>
      <c r="F221" s="165">
        <v>0.13333333333333333</v>
      </c>
      <c r="G221" s="165">
        <v>0.56601307189542482</v>
      </c>
      <c r="H221" s="164">
        <v>0.35605999999999999</v>
      </c>
      <c r="I221" s="165">
        <v>0.45535714285714285</v>
      </c>
      <c r="J221" s="165">
        <v>0.33628318584070799</v>
      </c>
      <c r="K221" s="164">
        <v>0.19079999999999997</v>
      </c>
    </row>
    <row r="222" spans="1:11" ht="12" x14ac:dyDescent="0.2">
      <c r="A222" s="9" t="s">
        <v>246</v>
      </c>
      <c r="B222" s="28" t="s">
        <v>544</v>
      </c>
      <c r="C222" s="161">
        <v>301</v>
      </c>
      <c r="D222" s="161">
        <v>293</v>
      </c>
      <c r="E222" s="160">
        <f t="shared" si="3"/>
        <v>594</v>
      </c>
      <c r="F222" s="165">
        <v>0.22646007151370678</v>
      </c>
      <c r="G222" s="165">
        <v>0.53158522050059598</v>
      </c>
      <c r="H222" s="164">
        <v>0.37182999999999999</v>
      </c>
      <c r="I222" s="165">
        <v>0.32</v>
      </c>
      <c r="J222" s="165">
        <v>0.17599999999999999</v>
      </c>
      <c r="K222" s="164">
        <v>7.6899999999999968E-2</v>
      </c>
    </row>
    <row r="223" spans="1:11" ht="12" x14ac:dyDescent="0.2">
      <c r="A223" s="9" t="s">
        <v>247</v>
      </c>
      <c r="B223" s="28" t="s">
        <v>588</v>
      </c>
      <c r="C223" s="161">
        <v>256</v>
      </c>
      <c r="D223" s="161">
        <v>192</v>
      </c>
      <c r="E223" s="160">
        <f t="shared" si="3"/>
        <v>448</v>
      </c>
      <c r="F223" s="165">
        <v>0.31568998109640833</v>
      </c>
      <c r="G223" s="165">
        <v>0.81474480151228734</v>
      </c>
      <c r="H223" s="164">
        <v>0.39656999999999998</v>
      </c>
      <c r="I223" s="165">
        <v>0.31666666666666665</v>
      </c>
      <c r="J223" s="165">
        <v>0.15</v>
      </c>
      <c r="K223" s="164">
        <v>3.7499999999999978E-2</v>
      </c>
    </row>
    <row r="224" spans="1:11" ht="12" x14ac:dyDescent="0.2">
      <c r="A224" s="9" t="s">
        <v>248</v>
      </c>
      <c r="B224" s="28" t="s">
        <v>546</v>
      </c>
      <c r="C224" s="161">
        <v>987</v>
      </c>
      <c r="D224" s="161">
        <v>509</v>
      </c>
      <c r="E224" s="160">
        <f t="shared" si="3"/>
        <v>1496</v>
      </c>
      <c r="F224" s="165">
        <v>5.8363417569193742E-2</v>
      </c>
      <c r="G224" s="165">
        <v>0.58664259927797835</v>
      </c>
      <c r="H224" s="164">
        <v>0.27032</v>
      </c>
      <c r="I224" s="165">
        <v>0.18274111675126903</v>
      </c>
      <c r="J224" s="165">
        <v>9.1370558375634514E-2</v>
      </c>
      <c r="K224" s="164">
        <v>0.10270000000000001</v>
      </c>
    </row>
    <row r="225" spans="1:11" ht="12" x14ac:dyDescent="0.2">
      <c r="A225" s="9" t="s">
        <v>249</v>
      </c>
      <c r="B225" s="28" t="s">
        <v>546</v>
      </c>
      <c r="C225" s="161">
        <v>3464</v>
      </c>
      <c r="D225" s="161">
        <v>2434</v>
      </c>
      <c r="E225" s="160">
        <f t="shared" si="3"/>
        <v>5898</v>
      </c>
      <c r="F225" s="165">
        <v>0.37516059957173448</v>
      </c>
      <c r="G225" s="165">
        <v>0.78800856531049246</v>
      </c>
      <c r="H225" s="164">
        <v>0.93511</v>
      </c>
      <c r="I225" s="165">
        <v>0.59259259259259256</v>
      </c>
      <c r="J225" s="165">
        <v>0.43086419753086419</v>
      </c>
      <c r="K225" s="164">
        <v>0.17720000000000002</v>
      </c>
    </row>
    <row r="226" spans="1:11" ht="12" x14ac:dyDescent="0.2">
      <c r="A226" s="9" t="s">
        <v>250</v>
      </c>
      <c r="B226" s="28" t="s">
        <v>565</v>
      </c>
      <c r="C226" s="161">
        <v>495</v>
      </c>
      <c r="D226" s="161">
        <v>419</v>
      </c>
      <c r="E226" s="160">
        <f t="shared" si="3"/>
        <v>914</v>
      </c>
      <c r="F226" s="165">
        <v>0.26623897353648757</v>
      </c>
      <c r="G226" s="165">
        <v>0.64314354450681632</v>
      </c>
      <c r="H226" s="164">
        <v>0.54591999999999996</v>
      </c>
      <c r="I226" s="165">
        <v>0.29870129870129869</v>
      </c>
      <c r="J226" s="165">
        <v>0.12987012987012986</v>
      </c>
      <c r="K226" s="164">
        <v>0.11529999999999996</v>
      </c>
    </row>
    <row r="227" spans="1:11" ht="12" x14ac:dyDescent="0.2">
      <c r="A227" s="9" t="s">
        <v>251</v>
      </c>
      <c r="B227" s="28" t="s">
        <v>548</v>
      </c>
      <c r="C227" s="161">
        <v>289</v>
      </c>
      <c r="D227" s="161">
        <v>198</v>
      </c>
      <c r="E227" s="160">
        <f t="shared" si="3"/>
        <v>487</v>
      </c>
      <c r="F227" s="165">
        <v>8.7893864013267001E-2</v>
      </c>
      <c r="G227" s="165">
        <v>0.57545605306799341</v>
      </c>
      <c r="H227" s="164">
        <v>0.30736999999999998</v>
      </c>
      <c r="I227" s="165">
        <v>0.39393939393939392</v>
      </c>
      <c r="J227" s="165">
        <v>0.27391304347826084</v>
      </c>
      <c r="K227" s="164">
        <v>0</v>
      </c>
    </row>
    <row r="228" spans="1:11" ht="12" x14ac:dyDescent="0.2">
      <c r="A228" s="9" t="s">
        <v>252</v>
      </c>
      <c r="B228" s="28" t="s">
        <v>547</v>
      </c>
      <c r="C228" s="161">
        <v>1224</v>
      </c>
      <c r="D228" s="161">
        <v>631</v>
      </c>
      <c r="E228" s="160">
        <f t="shared" si="3"/>
        <v>1855</v>
      </c>
      <c r="F228" s="165">
        <v>0.48293736501079915</v>
      </c>
      <c r="G228" s="165">
        <v>0.87041036717062636</v>
      </c>
      <c r="H228" s="164">
        <v>1</v>
      </c>
      <c r="I228" s="165">
        <v>0.60623229461756378</v>
      </c>
      <c r="J228" s="165">
        <v>0.46022727272727271</v>
      </c>
      <c r="K228" s="164">
        <v>0.25419999999999998</v>
      </c>
    </row>
    <row r="229" spans="1:11" ht="12" x14ac:dyDescent="0.2">
      <c r="A229" s="9" t="s">
        <v>253</v>
      </c>
      <c r="B229" s="28" t="s">
        <v>566</v>
      </c>
      <c r="C229" s="161">
        <v>147</v>
      </c>
      <c r="D229" s="161">
        <v>108</v>
      </c>
      <c r="E229" s="160">
        <f t="shared" si="3"/>
        <v>255</v>
      </c>
      <c r="F229" s="165">
        <v>0.17724867724867724</v>
      </c>
      <c r="G229" s="165">
        <v>0.71957671957671954</v>
      </c>
      <c r="H229" s="164">
        <v>0.46417000000000003</v>
      </c>
      <c r="I229" s="165">
        <v>0.31666666666666665</v>
      </c>
      <c r="J229" s="165">
        <v>0.1</v>
      </c>
      <c r="K229" s="164">
        <v>8.5099999999999953E-2</v>
      </c>
    </row>
    <row r="230" spans="1:11" ht="12" x14ac:dyDescent="0.2">
      <c r="A230" s="9" t="s">
        <v>254</v>
      </c>
      <c r="B230" s="28" t="s">
        <v>597</v>
      </c>
      <c r="C230" s="161">
        <v>340</v>
      </c>
      <c r="D230" s="161">
        <v>367</v>
      </c>
      <c r="E230" s="160">
        <f t="shared" si="3"/>
        <v>707</v>
      </c>
      <c r="F230" s="165">
        <v>0.1641025641025641</v>
      </c>
      <c r="G230" s="165">
        <v>0.56923076923076921</v>
      </c>
      <c r="H230" s="164">
        <v>0.44551000000000002</v>
      </c>
      <c r="I230" s="165">
        <v>0.31351351351351353</v>
      </c>
      <c r="J230" s="165">
        <v>0.13978494623655913</v>
      </c>
      <c r="K230" s="164">
        <v>5.7000000000000051E-2</v>
      </c>
    </row>
    <row r="231" spans="1:11" ht="12" x14ac:dyDescent="0.2">
      <c r="A231" s="9" t="s">
        <v>255</v>
      </c>
      <c r="B231" s="28" t="s">
        <v>601</v>
      </c>
      <c r="C231" s="161">
        <v>457</v>
      </c>
      <c r="D231" s="161">
        <v>376</v>
      </c>
      <c r="E231" s="160">
        <f t="shared" si="3"/>
        <v>833</v>
      </c>
      <c r="F231" s="165">
        <v>0.15346534653465346</v>
      </c>
      <c r="G231" s="165">
        <v>0.6410891089108911</v>
      </c>
      <c r="H231" s="164">
        <v>0.29457</v>
      </c>
      <c r="I231" s="165">
        <v>0.22556390977443608</v>
      </c>
      <c r="J231" s="165">
        <v>6.0150375939849621E-2</v>
      </c>
      <c r="K231" s="164">
        <v>4.0799999999999947E-2</v>
      </c>
    </row>
    <row r="232" spans="1:11" ht="12" x14ac:dyDescent="0.2">
      <c r="A232" s="9" t="s">
        <v>256</v>
      </c>
      <c r="B232" s="28" t="s">
        <v>571</v>
      </c>
      <c r="C232" s="161">
        <v>397</v>
      </c>
      <c r="D232" s="161">
        <v>248</v>
      </c>
      <c r="E232" s="160">
        <f t="shared" si="3"/>
        <v>645</v>
      </c>
      <c r="F232" s="165">
        <v>0.14863258026159334</v>
      </c>
      <c r="G232" s="165">
        <v>0.74078478002378123</v>
      </c>
      <c r="H232" s="164">
        <v>0.36595</v>
      </c>
      <c r="I232" s="165">
        <v>0.26548672566371684</v>
      </c>
      <c r="J232" s="165">
        <v>0.16814159292035399</v>
      </c>
      <c r="K232" s="164">
        <v>3.8799999999999946E-2</v>
      </c>
    </row>
    <row r="233" spans="1:11" ht="12" x14ac:dyDescent="0.2">
      <c r="A233" s="9" t="s">
        <v>257</v>
      </c>
      <c r="B233" s="28" t="s">
        <v>602</v>
      </c>
      <c r="C233" s="161">
        <v>223</v>
      </c>
      <c r="D233" s="161">
        <v>168</v>
      </c>
      <c r="E233" s="160">
        <f t="shared" si="3"/>
        <v>391</v>
      </c>
      <c r="F233" s="165">
        <v>0.16570327552986513</v>
      </c>
      <c r="G233" s="165">
        <v>0.73217726396917149</v>
      </c>
      <c r="H233" s="164">
        <v>0.43097000000000002</v>
      </c>
      <c r="I233" s="165">
        <v>0.24675324675324675</v>
      </c>
      <c r="J233" s="165">
        <v>0.17105263157894737</v>
      </c>
      <c r="K233" s="164">
        <v>9.4099999999999961E-2</v>
      </c>
    </row>
    <row r="234" spans="1:11" ht="12" x14ac:dyDescent="0.2">
      <c r="A234" s="9" t="s">
        <v>258</v>
      </c>
      <c r="B234" s="28" t="s">
        <v>575</v>
      </c>
      <c r="C234" s="161">
        <v>419</v>
      </c>
      <c r="D234" s="161">
        <v>397</v>
      </c>
      <c r="E234" s="160">
        <f t="shared" si="3"/>
        <v>816</v>
      </c>
      <c r="F234" s="165">
        <v>6.0287081339712917E-2</v>
      </c>
      <c r="G234" s="165">
        <v>0.53492822966507181</v>
      </c>
      <c r="H234" s="164">
        <v>0.3523</v>
      </c>
      <c r="I234" s="165">
        <v>0.39869281045751637</v>
      </c>
      <c r="J234" s="165">
        <v>0.18954248366013071</v>
      </c>
      <c r="K234" s="164">
        <v>0.11760000000000004</v>
      </c>
    </row>
    <row r="235" spans="1:11" ht="12" x14ac:dyDescent="0.2">
      <c r="A235" s="9" t="s">
        <v>259</v>
      </c>
      <c r="B235" s="28" t="s">
        <v>543</v>
      </c>
      <c r="C235" s="161">
        <v>754</v>
      </c>
      <c r="D235" s="161">
        <v>700</v>
      </c>
      <c r="E235" s="160">
        <f t="shared" si="3"/>
        <v>1454</v>
      </c>
      <c r="F235" s="165">
        <v>6.5045992115637316E-2</v>
      </c>
      <c r="G235" s="165">
        <v>0.46189224704336401</v>
      </c>
      <c r="H235" s="164">
        <v>0.23946000000000001</v>
      </c>
      <c r="I235" s="165">
        <v>0.20454545454545456</v>
      </c>
      <c r="J235" s="165">
        <v>8.7121212121212127E-2</v>
      </c>
      <c r="K235" s="164">
        <v>5.5000000000000049E-2</v>
      </c>
    </row>
    <row r="236" spans="1:11" ht="12" x14ac:dyDescent="0.2">
      <c r="A236" s="9" t="s">
        <v>260</v>
      </c>
      <c r="B236" s="28" t="s">
        <v>549</v>
      </c>
      <c r="C236" s="161">
        <v>1679</v>
      </c>
      <c r="D236" s="161">
        <v>1396</v>
      </c>
      <c r="E236" s="160">
        <f t="shared" si="3"/>
        <v>3075</v>
      </c>
      <c r="F236" s="165">
        <v>5.6987115956392467E-3</v>
      </c>
      <c r="G236" s="165">
        <v>0.16947472745292369</v>
      </c>
      <c r="H236" s="164">
        <v>9.9199999999999997E-2</v>
      </c>
      <c r="I236" s="165">
        <v>0.12026359143327842</v>
      </c>
      <c r="J236" s="165">
        <v>5.6291390728476824E-2</v>
      </c>
      <c r="K236" s="164">
        <v>2.7599999999999958E-2</v>
      </c>
    </row>
    <row r="237" spans="1:11" ht="12" x14ac:dyDescent="0.2">
      <c r="A237" s="9" t="s">
        <v>261</v>
      </c>
      <c r="B237" s="28" t="s">
        <v>549</v>
      </c>
      <c r="C237" s="161">
        <v>290</v>
      </c>
      <c r="D237" s="161">
        <v>289</v>
      </c>
      <c r="E237" s="160">
        <f t="shared" si="3"/>
        <v>579</v>
      </c>
      <c r="F237" s="165">
        <v>1.9206145966709345E-2</v>
      </c>
      <c r="G237" s="165">
        <v>0.18181818181818182</v>
      </c>
      <c r="H237" s="164">
        <v>0.10614999999999999</v>
      </c>
      <c r="I237" s="165">
        <v>0.15934065934065933</v>
      </c>
      <c r="J237" s="165">
        <v>0.10382513661202186</v>
      </c>
      <c r="K237" s="164">
        <v>2.300000000000002E-2</v>
      </c>
    </row>
    <row r="238" spans="1:11" ht="12" x14ac:dyDescent="0.2">
      <c r="A238" s="9" t="s">
        <v>262</v>
      </c>
      <c r="B238" s="28" t="s">
        <v>554</v>
      </c>
      <c r="C238" s="161">
        <v>500</v>
      </c>
      <c r="D238" s="161">
        <v>359</v>
      </c>
      <c r="E238" s="160">
        <f t="shared" si="3"/>
        <v>859</v>
      </c>
      <c r="F238" s="165">
        <v>0.27457098283931358</v>
      </c>
      <c r="G238" s="165">
        <v>0.55538221528861154</v>
      </c>
      <c r="H238" s="164">
        <v>0.36518</v>
      </c>
      <c r="I238" s="165">
        <v>0.31313131313131315</v>
      </c>
      <c r="J238" s="165">
        <v>0.16326530612244897</v>
      </c>
      <c r="K238" s="164">
        <v>9.3500000000000028E-2</v>
      </c>
    </row>
    <row r="239" spans="1:11" ht="12" x14ac:dyDescent="0.2">
      <c r="A239" s="9" t="s">
        <v>263</v>
      </c>
      <c r="B239" s="28" t="s">
        <v>578</v>
      </c>
      <c r="C239" s="161">
        <v>277</v>
      </c>
      <c r="D239" s="161">
        <v>196</v>
      </c>
      <c r="E239" s="160">
        <f t="shared" si="3"/>
        <v>473</v>
      </c>
      <c r="F239" s="165">
        <v>0.47970479704797048</v>
      </c>
      <c r="G239" s="165">
        <v>0.71955719557195574</v>
      </c>
      <c r="H239" s="164">
        <v>0.64429999999999998</v>
      </c>
      <c r="I239" s="165">
        <v>0.47435897435897434</v>
      </c>
      <c r="J239" s="165">
        <v>0.24358974358974358</v>
      </c>
      <c r="K239" s="164">
        <v>5.8799999999999963E-2</v>
      </c>
    </row>
    <row r="240" spans="1:11" ht="12" x14ac:dyDescent="0.2">
      <c r="A240" s="9" t="s">
        <v>264</v>
      </c>
      <c r="B240" s="28" t="s">
        <v>546</v>
      </c>
      <c r="C240" s="161">
        <v>853</v>
      </c>
      <c r="D240" s="161">
        <v>641</v>
      </c>
      <c r="E240" s="160">
        <f t="shared" si="3"/>
        <v>1494</v>
      </c>
      <c r="F240" s="165">
        <v>7.2377158034528558E-2</v>
      </c>
      <c r="G240" s="165">
        <v>0.59030544488711822</v>
      </c>
      <c r="H240" s="164">
        <v>0.36873</v>
      </c>
      <c r="I240" s="165">
        <v>0.29326923076923078</v>
      </c>
      <c r="J240" s="165">
        <v>0.21634615384615385</v>
      </c>
      <c r="K240" s="164">
        <v>9.430000000000005E-2</v>
      </c>
    </row>
    <row r="241" spans="1:11" ht="12" x14ac:dyDescent="0.2">
      <c r="A241" s="9" t="s">
        <v>265</v>
      </c>
      <c r="B241" s="28" t="s">
        <v>546</v>
      </c>
      <c r="C241" s="161">
        <v>1172</v>
      </c>
      <c r="D241" s="161">
        <v>1072</v>
      </c>
      <c r="E241" s="160">
        <f t="shared" si="3"/>
        <v>2244</v>
      </c>
      <c r="F241" s="165">
        <v>6.9672131147540978E-2</v>
      </c>
      <c r="G241" s="165">
        <v>0.39642324888226527</v>
      </c>
      <c r="H241" s="164">
        <v>0.35086000000000001</v>
      </c>
      <c r="I241" s="165">
        <v>0.18036529680365296</v>
      </c>
      <c r="J241" s="165">
        <v>0.11161731207289294</v>
      </c>
      <c r="K241" s="164">
        <v>8.1500000000000017E-2</v>
      </c>
    </row>
    <row r="242" spans="1:11" ht="12" x14ac:dyDescent="0.2">
      <c r="A242" s="9" t="s">
        <v>266</v>
      </c>
      <c r="B242" s="28" t="s">
        <v>577</v>
      </c>
      <c r="C242" s="161">
        <v>359</v>
      </c>
      <c r="D242" s="161">
        <v>257</v>
      </c>
      <c r="E242" s="160">
        <f t="shared" si="3"/>
        <v>616</v>
      </c>
      <c r="F242" s="165">
        <v>0.24882629107981222</v>
      </c>
      <c r="G242" s="165">
        <v>0.70579029733959309</v>
      </c>
      <c r="H242" s="164">
        <v>0.46922999999999998</v>
      </c>
      <c r="I242" s="165">
        <v>0.36559139784946237</v>
      </c>
      <c r="J242" s="165">
        <v>0.19354838709677419</v>
      </c>
      <c r="K242" s="164">
        <v>2.8800000000000048E-2</v>
      </c>
    </row>
    <row r="243" spans="1:11" ht="12" x14ac:dyDescent="0.2">
      <c r="A243" s="9" t="s">
        <v>267</v>
      </c>
      <c r="B243" s="28" t="s">
        <v>541</v>
      </c>
      <c r="C243" s="161">
        <v>954</v>
      </c>
      <c r="D243" s="161">
        <v>618</v>
      </c>
      <c r="E243" s="160">
        <f t="shared" si="3"/>
        <v>1572</v>
      </c>
      <c r="F243" s="165">
        <v>3.2819492789656887E-2</v>
      </c>
      <c r="G243" s="165">
        <v>0.26305320735952264</v>
      </c>
      <c r="H243" s="164">
        <v>0.18987000000000001</v>
      </c>
      <c r="I243" s="165">
        <v>0.22134387351778656</v>
      </c>
      <c r="J243" s="165">
        <v>0.13654618473895583</v>
      </c>
      <c r="K243" s="164">
        <v>6.1200000000000032E-2</v>
      </c>
    </row>
    <row r="244" spans="1:11" ht="12" x14ac:dyDescent="0.2">
      <c r="A244" s="9" t="s">
        <v>268</v>
      </c>
      <c r="B244" s="28" t="s">
        <v>582</v>
      </c>
      <c r="C244" s="161">
        <v>625</v>
      </c>
      <c r="D244" s="161">
        <v>461</v>
      </c>
      <c r="E244" s="160">
        <f t="shared" si="3"/>
        <v>1086</v>
      </c>
      <c r="F244" s="165">
        <v>2.4005486968449931E-2</v>
      </c>
      <c r="G244" s="165">
        <v>0.22908093278463648</v>
      </c>
      <c r="H244" s="164">
        <v>8.6180000000000007E-2</v>
      </c>
      <c r="I244" s="165">
        <v>0.24454148471615719</v>
      </c>
      <c r="J244" s="165">
        <v>7.792207792207792E-2</v>
      </c>
      <c r="K244" s="164">
        <v>3.6399999999999988E-2</v>
      </c>
    </row>
    <row r="245" spans="1:11" ht="12" x14ac:dyDescent="0.2">
      <c r="A245" s="9" t="s">
        <v>269</v>
      </c>
      <c r="B245" s="28" t="s">
        <v>569</v>
      </c>
      <c r="C245" s="161">
        <v>409</v>
      </c>
      <c r="D245" s="161">
        <v>215</v>
      </c>
      <c r="E245" s="160">
        <f t="shared" si="3"/>
        <v>624</v>
      </c>
      <c r="F245" s="165">
        <v>0.12359550561797752</v>
      </c>
      <c r="G245" s="165">
        <v>0.60549313358302126</v>
      </c>
      <c r="H245" s="164">
        <v>0.36914000000000002</v>
      </c>
      <c r="I245" s="165">
        <v>0.2814814814814815</v>
      </c>
      <c r="J245" s="165">
        <v>0.2</v>
      </c>
      <c r="K245" s="164">
        <v>0.10529999999999995</v>
      </c>
    </row>
    <row r="246" spans="1:11" ht="12" x14ac:dyDescent="0.2">
      <c r="A246" s="9" t="s">
        <v>270</v>
      </c>
      <c r="B246" s="28" t="s">
        <v>538</v>
      </c>
      <c r="C246" s="161">
        <v>914</v>
      </c>
      <c r="D246" s="161">
        <v>626</v>
      </c>
      <c r="E246" s="160">
        <f t="shared" si="3"/>
        <v>1540</v>
      </c>
      <c r="F246" s="165">
        <v>0.35894428152492669</v>
      </c>
      <c r="G246" s="165">
        <v>0.78826979472140768</v>
      </c>
      <c r="H246" s="164">
        <v>0.97724999999999995</v>
      </c>
      <c r="I246" s="165">
        <v>0.73877551020408161</v>
      </c>
      <c r="J246" s="165">
        <v>0.51229508196721307</v>
      </c>
      <c r="K246" s="164">
        <v>0.14980000000000004</v>
      </c>
    </row>
    <row r="247" spans="1:11" ht="12" x14ac:dyDescent="0.2">
      <c r="A247" s="9" t="s">
        <v>271</v>
      </c>
      <c r="B247" s="28" t="s">
        <v>576</v>
      </c>
      <c r="C247" s="161">
        <v>1119</v>
      </c>
      <c r="D247" s="161">
        <v>637</v>
      </c>
      <c r="E247" s="160">
        <f t="shared" si="3"/>
        <v>1756</v>
      </c>
      <c r="F247" s="165">
        <v>0.12331316891577478</v>
      </c>
      <c r="G247" s="165">
        <v>0.56817124243834338</v>
      </c>
      <c r="H247" s="164">
        <v>0.34206999999999999</v>
      </c>
      <c r="I247" s="165">
        <v>0.24738675958188153</v>
      </c>
      <c r="J247" s="165">
        <v>0.13588850174216027</v>
      </c>
      <c r="K247" s="164">
        <v>0.10729999999999995</v>
      </c>
    </row>
    <row r="248" spans="1:11" ht="12" x14ac:dyDescent="0.2">
      <c r="A248" s="9" t="s">
        <v>272</v>
      </c>
      <c r="B248" s="28" t="s">
        <v>588</v>
      </c>
      <c r="C248" s="161">
        <v>250</v>
      </c>
      <c r="D248" s="161">
        <v>130</v>
      </c>
      <c r="E248" s="160">
        <f t="shared" si="3"/>
        <v>380</v>
      </c>
      <c r="F248" s="165">
        <v>0.19909502262443438</v>
      </c>
      <c r="G248" s="165">
        <v>0.65158371040723984</v>
      </c>
      <c r="H248" s="164">
        <v>0.40991</v>
      </c>
      <c r="I248" s="165">
        <v>0.28260869565217389</v>
      </c>
      <c r="J248" s="165">
        <v>0.10869565217391304</v>
      </c>
      <c r="K248" s="164">
        <v>5.8799999999999963E-2</v>
      </c>
    </row>
    <row r="249" spans="1:11" ht="12" x14ac:dyDescent="0.2">
      <c r="A249" s="9" t="s">
        <v>273</v>
      </c>
      <c r="B249" s="28" t="s">
        <v>549</v>
      </c>
      <c r="C249" s="161">
        <v>965</v>
      </c>
      <c r="D249" s="161">
        <v>788</v>
      </c>
      <c r="E249" s="160">
        <f t="shared" si="3"/>
        <v>1753</v>
      </c>
      <c r="F249" s="165">
        <v>0.03</v>
      </c>
      <c r="G249" s="165">
        <v>0.26571428571428574</v>
      </c>
      <c r="H249" s="164">
        <v>0.15304000000000001</v>
      </c>
      <c r="I249" s="165">
        <v>0.21264367816091953</v>
      </c>
      <c r="J249" s="165">
        <v>9.4827586206896547E-2</v>
      </c>
      <c r="K249" s="164">
        <v>7.2999999999999732E-3</v>
      </c>
    </row>
    <row r="250" spans="1:11" ht="12" x14ac:dyDescent="0.2">
      <c r="A250" s="9" t="s">
        <v>274</v>
      </c>
      <c r="B250" s="28" t="s">
        <v>574</v>
      </c>
      <c r="C250" s="161">
        <v>148</v>
      </c>
      <c r="D250" s="161">
        <v>136</v>
      </c>
      <c r="E250" s="160">
        <f t="shared" si="3"/>
        <v>284</v>
      </c>
      <c r="F250" s="165">
        <v>0.19379844961240311</v>
      </c>
      <c r="G250" s="165">
        <v>0.67441860465116277</v>
      </c>
      <c r="H250" s="164">
        <v>0.48648999999999998</v>
      </c>
      <c r="I250" s="165">
        <v>0.37096774193548387</v>
      </c>
      <c r="J250" s="165">
        <v>0.37096774193548387</v>
      </c>
      <c r="K250" s="164">
        <v>9.0899999999999981E-2</v>
      </c>
    </row>
    <row r="251" spans="1:11" ht="12" x14ac:dyDescent="0.2">
      <c r="A251" s="9" t="s">
        <v>275</v>
      </c>
      <c r="B251" s="28" t="s">
        <v>552</v>
      </c>
      <c r="C251" s="161">
        <v>448</v>
      </c>
      <c r="D251" s="161">
        <v>348</v>
      </c>
      <c r="E251" s="160">
        <f t="shared" si="3"/>
        <v>796</v>
      </c>
      <c r="F251" s="165">
        <v>0.14161220043572983</v>
      </c>
      <c r="G251" s="165">
        <v>0.58496732026143794</v>
      </c>
      <c r="H251" s="164">
        <v>0.46834999999999999</v>
      </c>
      <c r="I251" s="165">
        <v>0.44848484848484849</v>
      </c>
      <c r="J251" s="165">
        <v>0.25903614457831325</v>
      </c>
      <c r="K251" s="164">
        <v>7.4100000000000055E-2</v>
      </c>
    </row>
    <row r="252" spans="1:11" ht="12" x14ac:dyDescent="0.2">
      <c r="A252" s="9" t="s">
        <v>276</v>
      </c>
      <c r="B252" s="28" t="s">
        <v>543</v>
      </c>
      <c r="C252" s="161">
        <v>623</v>
      </c>
      <c r="D252" s="161">
        <v>442</v>
      </c>
      <c r="E252" s="160">
        <f t="shared" si="3"/>
        <v>1065</v>
      </c>
      <c r="F252" s="165">
        <v>0.14508138711960367</v>
      </c>
      <c r="G252" s="165">
        <v>0.55484784147204524</v>
      </c>
      <c r="H252" s="164">
        <v>0.48381999999999997</v>
      </c>
      <c r="I252" s="165">
        <v>0.37569060773480661</v>
      </c>
      <c r="J252" s="165">
        <v>0.18784530386740331</v>
      </c>
      <c r="K252" s="164">
        <v>0.10289999999999999</v>
      </c>
    </row>
    <row r="253" spans="1:11" ht="12" x14ac:dyDescent="0.2">
      <c r="A253" s="9" t="s">
        <v>277</v>
      </c>
      <c r="B253" s="28" t="s">
        <v>603</v>
      </c>
      <c r="C253" s="161">
        <v>505</v>
      </c>
      <c r="D253" s="161">
        <v>401</v>
      </c>
      <c r="E253" s="160">
        <f t="shared" si="3"/>
        <v>906</v>
      </c>
      <c r="F253" s="165">
        <v>0.2536945812807882</v>
      </c>
      <c r="G253" s="165">
        <v>0.75862068965517238</v>
      </c>
      <c r="H253" s="164">
        <v>0.4602</v>
      </c>
      <c r="I253" s="165">
        <v>0.41176470588235292</v>
      </c>
      <c r="J253" s="165">
        <v>0.17532467532467533</v>
      </c>
      <c r="K253" s="164">
        <v>0.17310000000000003</v>
      </c>
    </row>
    <row r="254" spans="1:11" ht="12" x14ac:dyDescent="0.2">
      <c r="A254" s="9" t="s">
        <v>278</v>
      </c>
      <c r="B254" s="28" t="s">
        <v>564</v>
      </c>
      <c r="C254" s="161">
        <v>80</v>
      </c>
      <c r="D254" s="161">
        <v>88</v>
      </c>
      <c r="E254" s="160">
        <f t="shared" si="3"/>
        <v>168</v>
      </c>
      <c r="F254" s="165">
        <v>0.5714285714285714</v>
      </c>
      <c r="G254" s="165">
        <v>0.90873015873015872</v>
      </c>
      <c r="H254" s="164">
        <v>0.7661</v>
      </c>
      <c r="I254" s="165">
        <v>0.30434782608695654</v>
      </c>
      <c r="J254" s="165">
        <v>0.21739130434782608</v>
      </c>
      <c r="K254" s="164">
        <v>1</v>
      </c>
    </row>
    <row r="255" spans="1:11" ht="12" x14ac:dyDescent="0.2">
      <c r="A255" s="9" t="s">
        <v>279</v>
      </c>
      <c r="B255" s="28" t="s">
        <v>604</v>
      </c>
      <c r="C255" s="161">
        <v>1567</v>
      </c>
      <c r="D255" s="161">
        <v>1143</v>
      </c>
      <c r="E255" s="160">
        <f t="shared" si="3"/>
        <v>2710</v>
      </c>
      <c r="F255" s="165">
        <v>0.32404508453350034</v>
      </c>
      <c r="G255" s="165">
        <v>0.87914840325610522</v>
      </c>
      <c r="H255" s="164">
        <v>0.53683999999999998</v>
      </c>
      <c r="I255" s="165">
        <v>0.53008595988538687</v>
      </c>
      <c r="J255" s="165">
        <v>0.28366762177650429</v>
      </c>
      <c r="K255" s="164">
        <v>0.10799999999999998</v>
      </c>
    </row>
    <row r="256" spans="1:11" ht="12" x14ac:dyDescent="0.2">
      <c r="A256" s="9" t="s">
        <v>280</v>
      </c>
      <c r="B256" s="28" t="s">
        <v>601</v>
      </c>
      <c r="C256" s="161">
        <v>720</v>
      </c>
      <c r="D256" s="161">
        <v>492</v>
      </c>
      <c r="E256" s="160">
        <f t="shared" si="3"/>
        <v>1212</v>
      </c>
      <c r="F256" s="165">
        <v>0.18532246108228317</v>
      </c>
      <c r="G256" s="165">
        <v>0.70200148257968864</v>
      </c>
      <c r="H256" s="164">
        <v>0.40284999999999999</v>
      </c>
      <c r="I256" s="165">
        <v>0.32846715328467152</v>
      </c>
      <c r="J256" s="165">
        <v>0.10218978102189781</v>
      </c>
      <c r="K256" s="164">
        <v>0.10140000000000005</v>
      </c>
    </row>
    <row r="257" spans="1:11" ht="12" x14ac:dyDescent="0.2">
      <c r="A257" s="9" t="s">
        <v>281</v>
      </c>
      <c r="B257" s="28" t="s">
        <v>542</v>
      </c>
      <c r="C257" s="161">
        <v>1699</v>
      </c>
      <c r="D257" s="161">
        <v>1195</v>
      </c>
      <c r="E257" s="160">
        <f t="shared" si="3"/>
        <v>2894</v>
      </c>
      <c r="F257" s="165">
        <v>0.23055001424907381</v>
      </c>
      <c r="G257" s="165">
        <v>0.53690510116842405</v>
      </c>
      <c r="H257" s="164">
        <v>0.40067999999999998</v>
      </c>
      <c r="I257" s="165">
        <v>0.3888888888888889</v>
      </c>
      <c r="J257" s="165">
        <v>0.17892644135188868</v>
      </c>
      <c r="K257" s="164">
        <v>5.7799999999999963E-2</v>
      </c>
    </row>
    <row r="258" spans="1:11" ht="12" x14ac:dyDescent="0.2">
      <c r="A258" s="9" t="s">
        <v>282</v>
      </c>
      <c r="B258" s="28" t="s">
        <v>543</v>
      </c>
      <c r="C258" s="161">
        <v>145</v>
      </c>
      <c r="D258" s="161">
        <v>95</v>
      </c>
      <c r="E258" s="160">
        <f t="shared" si="3"/>
        <v>240</v>
      </c>
      <c r="F258" s="165">
        <v>0.16065573770491803</v>
      </c>
      <c r="G258" s="165">
        <v>0.85245901639344257</v>
      </c>
      <c r="H258" s="164">
        <v>0.39660000000000001</v>
      </c>
      <c r="I258" s="165">
        <v>0.40909090909090912</v>
      </c>
      <c r="J258" s="165">
        <v>0.18181818181818182</v>
      </c>
      <c r="K258" s="164">
        <v>5.9699999999999975E-2</v>
      </c>
    </row>
    <row r="259" spans="1:11" ht="12" x14ac:dyDescent="0.2">
      <c r="A259" s="9" t="s">
        <v>283</v>
      </c>
      <c r="B259" s="28" t="s">
        <v>573</v>
      </c>
      <c r="C259" s="161">
        <v>172</v>
      </c>
      <c r="D259" s="161">
        <v>119</v>
      </c>
      <c r="E259" s="160">
        <f t="shared" si="3"/>
        <v>291</v>
      </c>
      <c r="F259" s="165">
        <v>0.12643678160919541</v>
      </c>
      <c r="G259" s="165">
        <v>0.63218390804597702</v>
      </c>
      <c r="H259" s="164">
        <v>0.40788999999999997</v>
      </c>
      <c r="I259" s="165">
        <v>0.31578947368421051</v>
      </c>
      <c r="J259" s="165">
        <v>0.15384615384615385</v>
      </c>
      <c r="K259" s="164">
        <v>0.20930000000000004</v>
      </c>
    </row>
    <row r="260" spans="1:11" ht="12" x14ac:dyDescent="0.2">
      <c r="A260" s="9" t="s">
        <v>284</v>
      </c>
      <c r="B260" s="28" t="s">
        <v>602</v>
      </c>
      <c r="C260" s="161">
        <v>348</v>
      </c>
      <c r="D260" s="161">
        <v>449</v>
      </c>
      <c r="E260" s="160">
        <f t="shared" si="3"/>
        <v>797</v>
      </c>
      <c r="F260" s="165">
        <v>0.39130434782608697</v>
      </c>
      <c r="G260" s="165">
        <v>0.8307123034227567</v>
      </c>
      <c r="H260" s="164">
        <v>0.55313000000000001</v>
      </c>
      <c r="I260" s="165">
        <v>0.4088050314465409</v>
      </c>
      <c r="J260" s="165">
        <v>0.18238993710691823</v>
      </c>
      <c r="K260" s="164">
        <v>0.10599999999999998</v>
      </c>
    </row>
    <row r="261" spans="1:11" ht="12" x14ac:dyDescent="0.2">
      <c r="A261" s="9" t="s">
        <v>285</v>
      </c>
      <c r="B261" s="28" t="s">
        <v>578</v>
      </c>
      <c r="C261" s="161">
        <v>315</v>
      </c>
      <c r="D261" s="161">
        <v>220</v>
      </c>
      <c r="E261" s="160">
        <f t="shared" ref="E261:E324" si="4">C261+D261</f>
        <v>535</v>
      </c>
      <c r="F261" s="165">
        <v>0.22164948453608246</v>
      </c>
      <c r="G261" s="165">
        <v>0.68213058419243988</v>
      </c>
      <c r="H261" s="164">
        <v>0.48918</v>
      </c>
      <c r="I261" s="165">
        <v>0.30588235294117649</v>
      </c>
      <c r="J261" s="165">
        <v>0.20238095238095238</v>
      </c>
      <c r="K261" s="164">
        <v>0.14149999999999996</v>
      </c>
    </row>
    <row r="262" spans="1:11" ht="12" x14ac:dyDescent="0.2">
      <c r="A262" s="9" t="s">
        <v>286</v>
      </c>
      <c r="B262" s="28" t="s">
        <v>548</v>
      </c>
      <c r="C262" s="161">
        <v>360</v>
      </c>
      <c r="D262" s="161">
        <v>212</v>
      </c>
      <c r="E262" s="160">
        <f t="shared" si="4"/>
        <v>572</v>
      </c>
      <c r="F262" s="165">
        <v>0.11160058737151249</v>
      </c>
      <c r="G262" s="165">
        <v>0.38325991189427311</v>
      </c>
      <c r="H262" s="164">
        <v>0.34494999999999998</v>
      </c>
      <c r="I262" s="165">
        <v>0.33962264150943394</v>
      </c>
      <c r="J262" s="165">
        <v>0.13207547169811321</v>
      </c>
      <c r="K262" s="164">
        <v>3.4800000000000053E-2</v>
      </c>
    </row>
    <row r="263" spans="1:11" ht="12" x14ac:dyDescent="0.2">
      <c r="A263" s="9" t="s">
        <v>287</v>
      </c>
      <c r="B263" s="28" t="s">
        <v>571</v>
      </c>
      <c r="C263" s="161">
        <v>207</v>
      </c>
      <c r="D263" s="161">
        <v>152</v>
      </c>
      <c r="E263" s="160">
        <f t="shared" si="4"/>
        <v>359</v>
      </c>
      <c r="F263" s="165">
        <v>0.33698030634573306</v>
      </c>
      <c r="G263" s="165">
        <v>0.89059080962800874</v>
      </c>
      <c r="H263" s="164">
        <v>1</v>
      </c>
      <c r="I263" s="165">
        <v>0.546875</v>
      </c>
      <c r="J263" s="165">
        <v>0.25</v>
      </c>
      <c r="K263" s="164">
        <v>0.13429999999999997</v>
      </c>
    </row>
    <row r="264" spans="1:11" ht="12" x14ac:dyDescent="0.2">
      <c r="A264" s="9" t="s">
        <v>288</v>
      </c>
      <c r="B264" s="28" t="s">
        <v>582</v>
      </c>
      <c r="C264" s="161">
        <v>255</v>
      </c>
      <c r="D264" s="161">
        <v>160</v>
      </c>
      <c r="E264" s="160">
        <f t="shared" si="4"/>
        <v>415</v>
      </c>
      <c r="F264" s="165">
        <v>0.15046296296296297</v>
      </c>
      <c r="G264" s="165">
        <v>0.75231481481481477</v>
      </c>
      <c r="H264" s="164">
        <v>0.45367000000000002</v>
      </c>
      <c r="I264" s="165">
        <v>0.26190476190476192</v>
      </c>
      <c r="J264" s="165">
        <v>0.10588235294117647</v>
      </c>
      <c r="K264" s="164">
        <v>3.3699999999999952E-2</v>
      </c>
    </row>
    <row r="265" spans="1:11" ht="12" x14ac:dyDescent="0.2">
      <c r="A265" s="9" t="s">
        <v>289</v>
      </c>
      <c r="B265" s="28" t="s">
        <v>554</v>
      </c>
      <c r="C265" s="161">
        <v>193</v>
      </c>
      <c r="D265" s="161">
        <v>173</v>
      </c>
      <c r="E265" s="160">
        <f t="shared" si="4"/>
        <v>366</v>
      </c>
      <c r="F265" s="165">
        <v>0.27510040160642568</v>
      </c>
      <c r="G265" s="165">
        <v>0.76706827309236947</v>
      </c>
      <c r="H265" s="164">
        <v>0.39695000000000003</v>
      </c>
      <c r="I265" s="165">
        <v>0.38333333333333336</v>
      </c>
      <c r="J265" s="165">
        <v>0.2</v>
      </c>
      <c r="K265" s="164">
        <v>8.0600000000000005E-2</v>
      </c>
    </row>
    <row r="266" spans="1:11" ht="12" x14ac:dyDescent="0.2">
      <c r="A266" s="9" t="s">
        <v>290</v>
      </c>
      <c r="B266" s="28" t="s">
        <v>538</v>
      </c>
      <c r="C266" s="161">
        <v>806</v>
      </c>
      <c r="D266" s="161">
        <v>523</v>
      </c>
      <c r="E266" s="160">
        <f t="shared" si="4"/>
        <v>1329</v>
      </c>
      <c r="F266" s="165">
        <v>0.13872832369942195</v>
      </c>
      <c r="G266" s="165">
        <v>0.3663294797687861</v>
      </c>
      <c r="H266" s="164">
        <v>0.23438999999999999</v>
      </c>
      <c r="I266" s="165">
        <v>0.20895522388059701</v>
      </c>
      <c r="J266" s="165">
        <v>9.4527363184079602E-2</v>
      </c>
      <c r="K266" s="164">
        <v>4.3100000000000027E-2</v>
      </c>
    </row>
    <row r="267" spans="1:11" ht="12" x14ac:dyDescent="0.2">
      <c r="A267" s="9" t="s">
        <v>291</v>
      </c>
      <c r="B267" s="28" t="s">
        <v>554</v>
      </c>
      <c r="C267" s="161">
        <v>336</v>
      </c>
      <c r="D267" s="161">
        <v>238</v>
      </c>
      <c r="E267" s="160">
        <f t="shared" si="4"/>
        <v>574</v>
      </c>
      <c r="F267" s="165">
        <v>0.22018348623853212</v>
      </c>
      <c r="G267" s="165">
        <v>0.5910878112712975</v>
      </c>
      <c r="H267" s="164">
        <v>0.26490999999999998</v>
      </c>
      <c r="I267" s="165">
        <v>0.27272727272727271</v>
      </c>
      <c r="J267" s="165">
        <v>9.0909090909090912E-2</v>
      </c>
      <c r="K267" s="164">
        <v>0.10260000000000002</v>
      </c>
    </row>
    <row r="268" spans="1:11" ht="12" x14ac:dyDescent="0.2">
      <c r="A268" s="9" t="s">
        <v>292</v>
      </c>
      <c r="B268" s="28" t="s">
        <v>579</v>
      </c>
      <c r="C268" s="161">
        <v>311</v>
      </c>
      <c r="D268" s="161">
        <v>218</v>
      </c>
      <c r="E268" s="160">
        <f t="shared" si="4"/>
        <v>529</v>
      </c>
      <c r="F268" s="165">
        <v>0.21712538226299694</v>
      </c>
      <c r="G268" s="165">
        <v>0.73547400611620795</v>
      </c>
      <c r="H268" s="164">
        <v>0.36797999999999997</v>
      </c>
      <c r="I268" s="165">
        <v>0.48888888888888887</v>
      </c>
      <c r="J268" s="165">
        <v>0.2</v>
      </c>
      <c r="K268" s="164">
        <v>4.269999999999996E-2</v>
      </c>
    </row>
    <row r="269" spans="1:11" ht="12" x14ac:dyDescent="0.2">
      <c r="A269" s="9" t="s">
        <v>293</v>
      </c>
      <c r="B269" s="28" t="s">
        <v>538</v>
      </c>
      <c r="C269" s="161">
        <v>851</v>
      </c>
      <c r="D269" s="161">
        <v>684</v>
      </c>
      <c r="E269" s="160">
        <f t="shared" si="4"/>
        <v>1535</v>
      </c>
      <c r="F269" s="165">
        <v>0.14206981016533987</v>
      </c>
      <c r="G269" s="165">
        <v>0.27066748315982853</v>
      </c>
      <c r="H269" s="164">
        <v>0.20230000000000001</v>
      </c>
      <c r="I269" s="165">
        <v>0.24822695035460993</v>
      </c>
      <c r="J269" s="165">
        <v>0.10638297872340426</v>
      </c>
      <c r="K269" s="164">
        <v>4.500000000000004E-2</v>
      </c>
    </row>
    <row r="270" spans="1:11" ht="12" x14ac:dyDescent="0.2">
      <c r="A270" s="9" t="s">
        <v>294</v>
      </c>
      <c r="B270" s="28" t="s">
        <v>572</v>
      </c>
      <c r="C270" s="161">
        <v>441</v>
      </c>
      <c r="D270" s="161">
        <v>314</v>
      </c>
      <c r="E270" s="160">
        <f t="shared" si="4"/>
        <v>755</v>
      </c>
      <c r="F270" s="165">
        <v>1.6425120772946861E-2</v>
      </c>
      <c r="G270" s="165">
        <v>0.65314009661835748</v>
      </c>
      <c r="H270" s="164">
        <v>0.67496999999999996</v>
      </c>
      <c r="I270" s="165">
        <v>0.41791044776119401</v>
      </c>
      <c r="J270" s="165">
        <v>0.29411764705882354</v>
      </c>
      <c r="K270" s="164">
        <v>0.1351</v>
      </c>
    </row>
    <row r="271" spans="1:11" ht="12" x14ac:dyDescent="0.2">
      <c r="A271" s="9" t="s">
        <v>295</v>
      </c>
      <c r="B271" s="28" t="s">
        <v>587</v>
      </c>
      <c r="C271" s="161">
        <v>178</v>
      </c>
      <c r="D271" s="161">
        <v>91</v>
      </c>
      <c r="E271" s="160">
        <f t="shared" si="4"/>
        <v>269</v>
      </c>
      <c r="F271" s="165">
        <v>0.40689655172413791</v>
      </c>
      <c r="G271" s="165">
        <v>0.72413793103448276</v>
      </c>
      <c r="H271" s="164">
        <v>0.53759999999999997</v>
      </c>
      <c r="I271" s="165">
        <v>0.45205479452054792</v>
      </c>
      <c r="J271" s="165">
        <v>0.15068493150684931</v>
      </c>
      <c r="K271" s="164">
        <v>0.11670000000000003</v>
      </c>
    </row>
    <row r="272" spans="1:11" ht="12" x14ac:dyDescent="0.2">
      <c r="A272" s="9" t="s">
        <v>296</v>
      </c>
      <c r="B272" s="28" t="s">
        <v>602</v>
      </c>
      <c r="C272" s="161">
        <v>295</v>
      </c>
      <c r="D272" s="161">
        <v>210</v>
      </c>
      <c r="E272" s="160">
        <f t="shared" si="4"/>
        <v>505</v>
      </c>
      <c r="F272" s="165">
        <v>0.12216404886561955</v>
      </c>
      <c r="G272" s="165">
        <v>0.57242582897033156</v>
      </c>
      <c r="H272" s="164">
        <v>0.64683000000000002</v>
      </c>
      <c r="I272" s="165">
        <v>0.52884615384615385</v>
      </c>
      <c r="J272" s="165">
        <v>0.33980582524271846</v>
      </c>
      <c r="K272" s="164">
        <v>0.16490000000000005</v>
      </c>
    </row>
    <row r="273" spans="1:11" ht="12" x14ac:dyDescent="0.2">
      <c r="A273" s="9" t="s">
        <v>297</v>
      </c>
      <c r="B273" s="28" t="s">
        <v>571</v>
      </c>
      <c r="C273" s="161">
        <v>479</v>
      </c>
      <c r="D273" s="161">
        <v>354</v>
      </c>
      <c r="E273" s="160">
        <f t="shared" si="4"/>
        <v>833</v>
      </c>
      <c r="F273" s="165">
        <v>0.19519519519519518</v>
      </c>
      <c r="G273" s="165">
        <v>0.69669669669669665</v>
      </c>
      <c r="H273" s="164">
        <v>0.42309999999999998</v>
      </c>
      <c r="I273" s="165">
        <v>0.32089552238805968</v>
      </c>
      <c r="J273" s="165">
        <v>0.21641791044776118</v>
      </c>
      <c r="K273" s="164">
        <v>0.10909999999999997</v>
      </c>
    </row>
    <row r="274" spans="1:11" ht="12" x14ac:dyDescent="0.2">
      <c r="A274" s="9" t="s">
        <v>298</v>
      </c>
      <c r="B274" s="28" t="s">
        <v>596</v>
      </c>
      <c r="C274" s="161">
        <v>328</v>
      </c>
      <c r="D274" s="161">
        <v>231</v>
      </c>
      <c r="E274" s="160">
        <f t="shared" si="4"/>
        <v>559</v>
      </c>
      <c r="F274" s="165">
        <v>0.33625730994152048</v>
      </c>
      <c r="G274" s="165">
        <v>0.75730994152046782</v>
      </c>
      <c r="H274" s="164">
        <v>0.64644000000000001</v>
      </c>
      <c r="I274" s="165">
        <v>0.60377358490566035</v>
      </c>
      <c r="J274" s="165">
        <v>0.3644859813084112</v>
      </c>
      <c r="K274" s="164">
        <v>5.5599999999999983E-2</v>
      </c>
    </row>
    <row r="275" spans="1:11" ht="12" x14ac:dyDescent="0.2">
      <c r="A275" s="9" t="s">
        <v>299</v>
      </c>
      <c r="B275" s="28" t="s">
        <v>579</v>
      </c>
      <c r="C275" s="161">
        <v>232</v>
      </c>
      <c r="D275" s="161">
        <v>135</v>
      </c>
      <c r="E275" s="160">
        <f t="shared" si="4"/>
        <v>367</v>
      </c>
      <c r="F275" s="165">
        <v>0.15536105032822758</v>
      </c>
      <c r="G275" s="165">
        <v>0.61269146608315095</v>
      </c>
      <c r="H275" s="164">
        <v>0.34656999999999999</v>
      </c>
      <c r="I275" s="165">
        <v>0.47540983606557374</v>
      </c>
      <c r="J275" s="165">
        <v>0.18032786885245902</v>
      </c>
      <c r="K275" s="164">
        <v>8.2200000000000051E-2</v>
      </c>
    </row>
    <row r="276" spans="1:11" ht="12" x14ac:dyDescent="0.2">
      <c r="A276" s="9" t="s">
        <v>300</v>
      </c>
      <c r="B276" s="28" t="s">
        <v>538</v>
      </c>
      <c r="C276" s="161">
        <v>793</v>
      </c>
      <c r="D276" s="161">
        <v>600</v>
      </c>
      <c r="E276" s="160">
        <f t="shared" si="4"/>
        <v>1393</v>
      </c>
      <c r="F276" s="165">
        <v>4.6052631578947366E-2</v>
      </c>
      <c r="G276" s="165">
        <v>0.2692669172932331</v>
      </c>
      <c r="H276" s="164">
        <v>0.10936999999999999</v>
      </c>
      <c r="I276" s="165">
        <v>0.13910761154855644</v>
      </c>
      <c r="J276" s="165">
        <v>5.774278215223097E-2</v>
      </c>
      <c r="K276" s="164">
        <v>9.4999999999999529E-3</v>
      </c>
    </row>
    <row r="277" spans="1:11" ht="12" x14ac:dyDescent="0.2">
      <c r="A277" s="9" t="s">
        <v>301</v>
      </c>
      <c r="B277" s="28" t="s">
        <v>551</v>
      </c>
      <c r="C277" s="161">
        <v>736</v>
      </c>
      <c r="D277" s="161">
        <v>536</v>
      </c>
      <c r="E277" s="160">
        <f t="shared" si="4"/>
        <v>1272</v>
      </c>
      <c r="F277" s="165">
        <v>8.5349462365591391E-2</v>
      </c>
      <c r="G277" s="165">
        <v>0.4946236559139785</v>
      </c>
      <c r="H277" s="164">
        <v>0.51480999999999999</v>
      </c>
      <c r="I277" s="165">
        <v>0.47389558232931728</v>
      </c>
      <c r="J277" s="165">
        <v>0.21285140562248997</v>
      </c>
      <c r="K277" s="164">
        <v>7.4500000000000011E-2</v>
      </c>
    </row>
    <row r="278" spans="1:11" ht="12" x14ac:dyDescent="0.2">
      <c r="A278" s="9" t="s">
        <v>302</v>
      </c>
      <c r="B278" s="28" t="s">
        <v>554</v>
      </c>
      <c r="C278" s="161">
        <v>249</v>
      </c>
      <c r="D278" s="161">
        <v>190</v>
      </c>
      <c r="E278" s="160">
        <f t="shared" si="4"/>
        <v>439</v>
      </c>
      <c r="F278" s="165">
        <v>3.515625E-2</v>
      </c>
      <c r="G278" s="165">
        <v>0.28515625</v>
      </c>
      <c r="H278" s="164">
        <v>0.39106000000000002</v>
      </c>
      <c r="I278" s="165">
        <v>0.3146067415730337</v>
      </c>
      <c r="J278" s="165">
        <v>0.15730337078651685</v>
      </c>
      <c r="K278" s="164">
        <v>9.0899999999999981E-2</v>
      </c>
    </row>
    <row r="279" spans="1:11" ht="12" x14ac:dyDescent="0.2">
      <c r="A279" s="9" t="s">
        <v>303</v>
      </c>
      <c r="B279" s="28" t="s">
        <v>539</v>
      </c>
      <c r="C279" s="161">
        <v>793</v>
      </c>
      <c r="D279" s="161">
        <v>594</v>
      </c>
      <c r="E279" s="160">
        <f t="shared" si="4"/>
        <v>1387</v>
      </c>
      <c r="F279" s="165">
        <v>0.13578756789378393</v>
      </c>
      <c r="G279" s="165">
        <v>0.27338563669281835</v>
      </c>
      <c r="H279" s="164">
        <v>0.19089</v>
      </c>
      <c r="I279" s="165">
        <v>0.28445747800586513</v>
      </c>
      <c r="J279" s="165">
        <v>0.12058823529411765</v>
      </c>
      <c r="K279" s="164">
        <v>3.9699999999999958E-2</v>
      </c>
    </row>
    <row r="280" spans="1:11" ht="12" x14ac:dyDescent="0.2">
      <c r="A280" s="9" t="s">
        <v>304</v>
      </c>
      <c r="B280" s="28" t="s">
        <v>572</v>
      </c>
      <c r="C280" s="161">
        <v>2227</v>
      </c>
      <c r="D280" s="161">
        <v>1298</v>
      </c>
      <c r="E280" s="160">
        <f t="shared" si="4"/>
        <v>3525</v>
      </c>
      <c r="F280" s="165">
        <v>8.2991336069311444E-2</v>
      </c>
      <c r="G280" s="165">
        <v>0.37437300501595988</v>
      </c>
      <c r="H280" s="164">
        <v>0.27654000000000001</v>
      </c>
      <c r="I280" s="165">
        <v>0.24154589371980675</v>
      </c>
      <c r="J280" s="165">
        <v>0.14147909967845659</v>
      </c>
      <c r="K280" s="164">
        <v>0.1583</v>
      </c>
    </row>
    <row r="281" spans="1:11" ht="12" x14ac:dyDescent="0.2">
      <c r="A281" s="9" t="s">
        <v>305</v>
      </c>
      <c r="B281" s="28" t="s">
        <v>548</v>
      </c>
      <c r="C281" s="161">
        <v>229</v>
      </c>
      <c r="D281" s="161">
        <v>87</v>
      </c>
      <c r="E281" s="160">
        <f t="shared" si="4"/>
        <v>316</v>
      </c>
      <c r="F281" s="165">
        <v>0.11956521739130435</v>
      </c>
      <c r="G281" s="165">
        <v>0.30706521739130432</v>
      </c>
      <c r="H281" s="164">
        <v>0.19311</v>
      </c>
      <c r="I281" s="165">
        <v>0.28409090909090912</v>
      </c>
      <c r="J281" s="165">
        <v>0.19318181818181818</v>
      </c>
      <c r="K281" s="164">
        <v>4.0399999999999991E-2</v>
      </c>
    </row>
    <row r="282" spans="1:11" ht="12" x14ac:dyDescent="0.2">
      <c r="A282" s="9" t="s">
        <v>306</v>
      </c>
      <c r="B282" s="28" t="s">
        <v>564</v>
      </c>
      <c r="C282" s="161">
        <v>329</v>
      </c>
      <c r="D282" s="161">
        <v>251</v>
      </c>
      <c r="E282" s="160">
        <f t="shared" si="4"/>
        <v>580</v>
      </c>
      <c r="F282" s="165">
        <v>0.24006359300476948</v>
      </c>
      <c r="G282" s="165">
        <v>0.7313195548489666</v>
      </c>
      <c r="H282" s="164">
        <v>0.60675000000000001</v>
      </c>
      <c r="I282" s="165">
        <v>0.31132075471698112</v>
      </c>
      <c r="J282" s="165">
        <v>0.16037735849056603</v>
      </c>
      <c r="K282" s="164">
        <v>9.8400000000000043E-2</v>
      </c>
    </row>
    <row r="283" spans="1:11" ht="12" x14ac:dyDescent="0.2">
      <c r="A283" s="9" t="s">
        <v>307</v>
      </c>
      <c r="B283" s="28" t="s">
        <v>548</v>
      </c>
      <c r="C283" s="161">
        <v>978</v>
      </c>
      <c r="D283" s="161">
        <v>428</v>
      </c>
      <c r="E283" s="160">
        <f t="shared" si="4"/>
        <v>1406</v>
      </c>
      <c r="F283" s="165">
        <v>0.42925787506673785</v>
      </c>
      <c r="G283" s="165">
        <v>0.79978643886812595</v>
      </c>
      <c r="H283" s="164">
        <v>1</v>
      </c>
      <c r="I283" s="165">
        <v>0.50450450450450446</v>
      </c>
      <c r="J283" s="165">
        <v>0.39111111111111113</v>
      </c>
      <c r="K283" s="164">
        <v>0.13500000000000001</v>
      </c>
    </row>
    <row r="284" spans="1:11" ht="12" x14ac:dyDescent="0.2">
      <c r="A284" s="9" t="s">
        <v>308</v>
      </c>
      <c r="B284" s="28" t="s">
        <v>572</v>
      </c>
      <c r="C284" s="161">
        <v>197</v>
      </c>
      <c r="D284" s="161">
        <v>150</v>
      </c>
      <c r="E284" s="160">
        <f t="shared" si="4"/>
        <v>347</v>
      </c>
      <c r="F284" s="165">
        <v>0</v>
      </c>
      <c r="G284" s="165">
        <v>2.8199566160520606E-2</v>
      </c>
      <c r="H284" s="164">
        <v>6.9489999999999996E-2</v>
      </c>
      <c r="I284" s="165">
        <v>0.14583333333333334</v>
      </c>
      <c r="J284" s="165">
        <v>4.1666666666666664E-2</v>
      </c>
      <c r="K284" s="164">
        <v>3.8799999999999946E-2</v>
      </c>
    </row>
    <row r="285" spans="1:11" ht="12" x14ac:dyDescent="0.2">
      <c r="A285" s="9" t="s">
        <v>309</v>
      </c>
      <c r="B285" s="28" t="s">
        <v>571</v>
      </c>
      <c r="C285" s="161">
        <v>629</v>
      </c>
      <c r="D285" s="161">
        <v>507</v>
      </c>
      <c r="E285" s="160">
        <f t="shared" si="4"/>
        <v>1136</v>
      </c>
      <c r="F285" s="165">
        <v>0.58892128279883382</v>
      </c>
      <c r="G285" s="165">
        <v>0.81632653061224492</v>
      </c>
      <c r="H285" s="164">
        <v>0.99611000000000005</v>
      </c>
      <c r="I285" s="165">
        <v>0.55494505494505497</v>
      </c>
      <c r="J285" s="165">
        <v>0.26373626373626374</v>
      </c>
      <c r="K285" s="164">
        <v>0.26280000000000003</v>
      </c>
    </row>
    <row r="286" spans="1:11" ht="12" x14ac:dyDescent="0.2">
      <c r="A286" s="9" t="s">
        <v>310</v>
      </c>
      <c r="B286" s="28" t="s">
        <v>595</v>
      </c>
      <c r="C286" s="161">
        <v>263</v>
      </c>
      <c r="D286" s="161">
        <v>216</v>
      </c>
      <c r="E286" s="160">
        <f t="shared" si="4"/>
        <v>479</v>
      </c>
      <c r="F286" s="165">
        <v>0.32892561983471075</v>
      </c>
      <c r="G286" s="165">
        <v>0.71735537190082643</v>
      </c>
      <c r="H286" s="164">
        <v>0.48472999999999999</v>
      </c>
      <c r="I286" s="165">
        <v>0.48148148148148145</v>
      </c>
      <c r="J286" s="165">
        <v>0.23749999999999999</v>
      </c>
      <c r="K286" s="164">
        <v>8.109999999999995E-2</v>
      </c>
    </row>
    <row r="287" spans="1:11" ht="12" x14ac:dyDescent="0.2">
      <c r="A287" s="9" t="s">
        <v>311</v>
      </c>
      <c r="B287" s="28" t="s">
        <v>549</v>
      </c>
      <c r="C287" s="161">
        <v>2511</v>
      </c>
      <c r="D287" s="161">
        <v>1548</v>
      </c>
      <c r="E287" s="160">
        <f t="shared" si="4"/>
        <v>4059</v>
      </c>
      <c r="F287" s="165">
        <v>0.18307567127746135</v>
      </c>
      <c r="G287" s="165">
        <v>0.56997558991049635</v>
      </c>
      <c r="H287" s="164">
        <v>0.80583000000000005</v>
      </c>
      <c r="I287" s="165">
        <v>0.60383944153577662</v>
      </c>
      <c r="J287" s="165">
        <v>0.29094076655052264</v>
      </c>
      <c r="K287" s="164">
        <v>0.20520000000000005</v>
      </c>
    </row>
    <row r="288" spans="1:11" ht="12" x14ac:dyDescent="0.2">
      <c r="A288" s="9" t="s">
        <v>312</v>
      </c>
      <c r="B288" s="28" t="s">
        <v>538</v>
      </c>
      <c r="C288" s="161">
        <v>1672</v>
      </c>
      <c r="D288" s="161">
        <v>1150</v>
      </c>
      <c r="E288" s="160">
        <f t="shared" si="4"/>
        <v>2822</v>
      </c>
      <c r="F288" s="165">
        <v>2.3451593505712569E-2</v>
      </c>
      <c r="G288" s="165">
        <v>0.14672279013830428</v>
      </c>
      <c r="H288" s="164">
        <v>5.7509999999999999E-2</v>
      </c>
      <c r="I288" s="165">
        <v>9.9326599326599332E-2</v>
      </c>
      <c r="J288" s="165">
        <v>4.7138047138047139E-2</v>
      </c>
      <c r="K288" s="164">
        <v>3.7000000000000033E-2</v>
      </c>
    </row>
    <row r="289" spans="1:11" ht="12" x14ac:dyDescent="0.2">
      <c r="A289" s="9" t="s">
        <v>313</v>
      </c>
      <c r="B289" s="28" t="s">
        <v>563</v>
      </c>
      <c r="C289" s="161">
        <v>204</v>
      </c>
      <c r="D289" s="161">
        <v>124</v>
      </c>
      <c r="E289" s="160">
        <f t="shared" si="4"/>
        <v>328</v>
      </c>
      <c r="F289" s="165">
        <v>0.37888198757763975</v>
      </c>
      <c r="G289" s="165">
        <v>0.89855072463768115</v>
      </c>
      <c r="H289" s="164">
        <v>0.52893000000000001</v>
      </c>
      <c r="I289" s="165">
        <v>0.38095238095238093</v>
      </c>
      <c r="J289" s="165">
        <v>0.23809523809523808</v>
      </c>
      <c r="K289" s="164">
        <v>6.3500000000000001E-2</v>
      </c>
    </row>
    <row r="290" spans="1:11" ht="12" x14ac:dyDescent="0.2">
      <c r="A290" s="9" t="s">
        <v>314</v>
      </c>
      <c r="B290" s="28" t="s">
        <v>542</v>
      </c>
      <c r="C290" s="161">
        <v>320</v>
      </c>
      <c r="D290" s="161">
        <v>275</v>
      </c>
      <c r="E290" s="160">
        <f t="shared" si="4"/>
        <v>595</v>
      </c>
      <c r="F290" s="165">
        <v>0.35131578947368419</v>
      </c>
      <c r="G290" s="165">
        <v>0.70921052631578951</v>
      </c>
      <c r="H290" s="164">
        <v>0.48436000000000001</v>
      </c>
      <c r="I290" s="165">
        <v>0.24615384615384617</v>
      </c>
      <c r="J290" s="165">
        <v>0.10077519379844961</v>
      </c>
      <c r="K290" s="164">
        <v>7.1999999999999953E-2</v>
      </c>
    </row>
    <row r="291" spans="1:11" ht="12" x14ac:dyDescent="0.2">
      <c r="A291" s="9" t="s">
        <v>315</v>
      </c>
      <c r="B291" s="28" t="s">
        <v>538</v>
      </c>
      <c r="C291" s="161">
        <v>1236</v>
      </c>
      <c r="D291" s="161">
        <v>954</v>
      </c>
      <c r="E291" s="160">
        <f t="shared" si="4"/>
        <v>2190</v>
      </c>
      <c r="F291" s="165">
        <v>4.3176561295296838E-2</v>
      </c>
      <c r="G291" s="165">
        <v>0.35505011565150346</v>
      </c>
      <c r="H291" s="164">
        <v>0.26924999999999999</v>
      </c>
      <c r="I291" s="165">
        <v>0.15868263473053892</v>
      </c>
      <c r="J291" s="165">
        <v>8.3832335329341312E-2</v>
      </c>
      <c r="K291" s="164">
        <v>4.0300000000000002E-2</v>
      </c>
    </row>
    <row r="292" spans="1:11" ht="12" x14ac:dyDescent="0.2">
      <c r="A292" s="9" t="s">
        <v>316</v>
      </c>
      <c r="B292" s="28" t="s">
        <v>549</v>
      </c>
      <c r="C292" s="161">
        <v>3330</v>
      </c>
      <c r="D292" s="161">
        <v>2289</v>
      </c>
      <c r="E292" s="160">
        <f t="shared" si="4"/>
        <v>5619</v>
      </c>
      <c r="F292" s="165">
        <v>5.6480920654149003E-2</v>
      </c>
      <c r="G292" s="165">
        <v>0.29830405814657784</v>
      </c>
      <c r="H292" s="164">
        <v>0.25847999999999999</v>
      </c>
      <c r="I292" s="165">
        <v>0.22257720979765708</v>
      </c>
      <c r="J292" s="165">
        <v>0.12700106723585913</v>
      </c>
      <c r="K292" s="164">
        <v>4.6300000000000008E-2</v>
      </c>
    </row>
    <row r="293" spans="1:11" ht="12" x14ac:dyDescent="0.2">
      <c r="A293" s="9" t="s">
        <v>317</v>
      </c>
      <c r="B293" s="28" t="s">
        <v>552</v>
      </c>
      <c r="C293" s="161">
        <v>466</v>
      </c>
      <c r="D293" s="161">
        <v>330</v>
      </c>
      <c r="E293" s="160">
        <f t="shared" si="4"/>
        <v>796</v>
      </c>
      <c r="F293" s="165">
        <v>0.1068840579710145</v>
      </c>
      <c r="G293" s="165">
        <v>0.51358695652173914</v>
      </c>
      <c r="H293" s="164">
        <v>0.31647999999999998</v>
      </c>
      <c r="I293" s="165">
        <v>0.23963133640552994</v>
      </c>
      <c r="J293" s="165">
        <v>0.12442396313364056</v>
      </c>
      <c r="K293" s="164">
        <v>0.11299999999999999</v>
      </c>
    </row>
    <row r="294" spans="1:11" ht="12" x14ac:dyDescent="0.2">
      <c r="A294" s="9" t="s">
        <v>318</v>
      </c>
      <c r="B294" s="28" t="s">
        <v>578</v>
      </c>
      <c r="C294" s="161">
        <v>418</v>
      </c>
      <c r="D294" s="161">
        <v>256</v>
      </c>
      <c r="E294" s="160">
        <f t="shared" si="4"/>
        <v>674</v>
      </c>
      <c r="F294" s="165">
        <v>0.23155737704918034</v>
      </c>
      <c r="G294" s="165">
        <v>0.65778688524590168</v>
      </c>
      <c r="H294" s="164">
        <v>0.50917999999999997</v>
      </c>
      <c r="I294" s="165">
        <v>0.26956521739130435</v>
      </c>
      <c r="J294" s="165">
        <v>0.1391304347826087</v>
      </c>
      <c r="K294" s="164">
        <v>0.16890000000000005</v>
      </c>
    </row>
    <row r="295" spans="1:11" ht="12" x14ac:dyDescent="0.2">
      <c r="A295" s="9" t="s">
        <v>319</v>
      </c>
      <c r="B295" s="28" t="s">
        <v>574</v>
      </c>
      <c r="C295" s="161">
        <v>304</v>
      </c>
      <c r="D295" s="161">
        <v>187</v>
      </c>
      <c r="E295" s="160">
        <f t="shared" si="4"/>
        <v>491</v>
      </c>
      <c r="F295" s="165">
        <v>0.23014586709886548</v>
      </c>
      <c r="G295" s="165">
        <v>0.86061588330632088</v>
      </c>
      <c r="H295" s="164">
        <v>0.48325000000000001</v>
      </c>
      <c r="I295" s="165">
        <v>0.26923076923076922</v>
      </c>
      <c r="J295" s="165">
        <v>9.6153846153846159E-2</v>
      </c>
      <c r="K295" s="164">
        <v>1.319999999999999E-2</v>
      </c>
    </row>
    <row r="296" spans="1:11" ht="12" x14ac:dyDescent="0.2">
      <c r="A296" s="9" t="s">
        <v>320</v>
      </c>
      <c r="B296" s="28" t="s">
        <v>539</v>
      </c>
      <c r="C296" s="161">
        <v>1208</v>
      </c>
      <c r="D296" s="161">
        <v>783</v>
      </c>
      <c r="E296" s="160">
        <f t="shared" si="4"/>
        <v>1991</v>
      </c>
      <c r="F296" s="165">
        <v>0.11255774884502311</v>
      </c>
      <c r="G296" s="165">
        <v>0.51322973540529193</v>
      </c>
      <c r="H296" s="164">
        <v>0.29166999999999998</v>
      </c>
      <c r="I296" s="165">
        <v>0.32134292565947242</v>
      </c>
      <c r="J296" s="165">
        <v>0.19904076738609114</v>
      </c>
      <c r="K296" s="164">
        <v>8.9700000000000002E-2</v>
      </c>
    </row>
    <row r="297" spans="1:11" ht="12" x14ac:dyDescent="0.2">
      <c r="A297" s="9" t="s">
        <v>321</v>
      </c>
      <c r="B297" s="28" t="s">
        <v>567</v>
      </c>
      <c r="C297" s="161">
        <v>197</v>
      </c>
      <c r="D297" s="161">
        <v>176</v>
      </c>
      <c r="E297" s="160">
        <f t="shared" si="4"/>
        <v>373</v>
      </c>
      <c r="F297" s="165">
        <v>0.28545454545454546</v>
      </c>
      <c r="G297" s="165">
        <v>0.83454545454545459</v>
      </c>
      <c r="H297" s="164">
        <v>0.40909000000000001</v>
      </c>
      <c r="I297" s="165">
        <v>0.25714285714285712</v>
      </c>
      <c r="J297" s="165">
        <v>0.11428571428571428</v>
      </c>
      <c r="K297" s="164">
        <v>0.10960000000000003</v>
      </c>
    </row>
    <row r="298" spans="1:11" ht="12" x14ac:dyDescent="0.2">
      <c r="A298" s="9" t="s">
        <v>322</v>
      </c>
      <c r="B298" s="28" t="s">
        <v>555</v>
      </c>
      <c r="C298" s="161">
        <v>855</v>
      </c>
      <c r="D298" s="161">
        <v>620</v>
      </c>
      <c r="E298" s="160">
        <f t="shared" si="4"/>
        <v>1475</v>
      </c>
      <c r="F298" s="165">
        <v>0.12994350282485875</v>
      </c>
      <c r="G298" s="165">
        <v>0.44883866917765225</v>
      </c>
      <c r="H298" s="164">
        <v>0.41935</v>
      </c>
      <c r="I298" s="165">
        <v>0.30927835051546393</v>
      </c>
      <c r="J298" s="165">
        <v>0.12027491408934708</v>
      </c>
      <c r="K298" s="164">
        <v>0.14290000000000003</v>
      </c>
    </row>
    <row r="299" spans="1:11" ht="12" x14ac:dyDescent="0.2">
      <c r="A299" s="9" t="s">
        <v>323</v>
      </c>
      <c r="B299" s="28" t="s">
        <v>570</v>
      </c>
      <c r="C299" s="161">
        <v>214</v>
      </c>
      <c r="D299" s="161">
        <v>168</v>
      </c>
      <c r="E299" s="160">
        <f t="shared" si="4"/>
        <v>382</v>
      </c>
      <c r="F299" s="165">
        <v>0.15192743764172337</v>
      </c>
      <c r="G299" s="165">
        <v>0.72789115646258506</v>
      </c>
      <c r="H299" s="164">
        <v>0.43996000000000002</v>
      </c>
      <c r="I299" s="165">
        <v>0.328125</v>
      </c>
      <c r="J299" s="165">
        <v>0.18461538461538463</v>
      </c>
      <c r="K299" s="164">
        <v>6.7400000000000015E-2</v>
      </c>
    </row>
    <row r="300" spans="1:11" ht="12" x14ac:dyDescent="0.2">
      <c r="A300" s="9" t="s">
        <v>324</v>
      </c>
      <c r="B300" s="28" t="s">
        <v>545</v>
      </c>
      <c r="C300" s="161">
        <v>265</v>
      </c>
      <c r="D300" s="161">
        <v>228</v>
      </c>
      <c r="E300" s="160">
        <f t="shared" si="4"/>
        <v>493</v>
      </c>
      <c r="F300" s="165">
        <v>0.34137291280148424</v>
      </c>
      <c r="G300" s="165">
        <v>0.73469387755102045</v>
      </c>
      <c r="H300" s="164">
        <v>0.49723000000000001</v>
      </c>
      <c r="I300" s="165">
        <v>0.40845070422535212</v>
      </c>
      <c r="J300" s="165">
        <v>0.22535211267605634</v>
      </c>
      <c r="K300" s="164">
        <v>9.8999999999999977E-2</v>
      </c>
    </row>
    <row r="301" spans="1:11" ht="12" x14ac:dyDescent="0.2">
      <c r="A301" s="9" t="s">
        <v>325</v>
      </c>
      <c r="B301" s="28" t="s">
        <v>547</v>
      </c>
      <c r="C301" s="161">
        <v>698</v>
      </c>
      <c r="D301" s="161">
        <v>441</v>
      </c>
      <c r="E301" s="160">
        <f t="shared" si="4"/>
        <v>1139</v>
      </c>
      <c r="F301" s="165">
        <v>0.1227810650887574</v>
      </c>
      <c r="G301" s="165">
        <v>0.60576923076923073</v>
      </c>
      <c r="H301" s="164">
        <v>0.38630999999999999</v>
      </c>
      <c r="I301" s="165">
        <v>0.29268292682926828</v>
      </c>
      <c r="J301" s="165">
        <v>0.10975609756097561</v>
      </c>
      <c r="K301" s="164">
        <v>0.16479999999999995</v>
      </c>
    </row>
    <row r="302" spans="1:11" ht="12" x14ac:dyDescent="0.2">
      <c r="A302" s="9" t="s">
        <v>326</v>
      </c>
      <c r="B302" s="28" t="s">
        <v>536</v>
      </c>
      <c r="C302" s="161">
        <v>347</v>
      </c>
      <c r="D302" s="161">
        <v>260</v>
      </c>
      <c r="E302" s="160">
        <f t="shared" si="4"/>
        <v>607</v>
      </c>
      <c r="F302" s="165">
        <v>8.4639498432601878E-2</v>
      </c>
      <c r="G302" s="165">
        <v>0.56739811912225702</v>
      </c>
      <c r="H302" s="164">
        <v>0.44613000000000003</v>
      </c>
      <c r="I302" s="165">
        <v>0.38383838383838381</v>
      </c>
      <c r="J302" s="165">
        <v>0.12121212121212122</v>
      </c>
      <c r="K302" s="164">
        <v>0.129</v>
      </c>
    </row>
    <row r="303" spans="1:11" ht="12" x14ac:dyDescent="0.2">
      <c r="A303" s="9" t="s">
        <v>327</v>
      </c>
      <c r="B303" s="28" t="s">
        <v>568</v>
      </c>
      <c r="C303" s="161">
        <v>197</v>
      </c>
      <c r="D303" s="161">
        <v>75</v>
      </c>
      <c r="E303" s="160">
        <f t="shared" si="4"/>
        <v>272</v>
      </c>
      <c r="F303" s="165">
        <v>0.26075949367088608</v>
      </c>
      <c r="G303" s="165">
        <v>0.78987341772151898</v>
      </c>
      <c r="H303" s="164">
        <v>0.55367</v>
      </c>
      <c r="I303" s="165">
        <v>0.32258064516129031</v>
      </c>
      <c r="J303" s="165">
        <v>0.35483870967741937</v>
      </c>
      <c r="K303" s="164">
        <v>0.10529999999999995</v>
      </c>
    </row>
    <row r="304" spans="1:11" ht="12" x14ac:dyDescent="0.2">
      <c r="A304" s="9" t="s">
        <v>328</v>
      </c>
      <c r="B304" s="28" t="s">
        <v>605</v>
      </c>
      <c r="C304" s="161">
        <v>459</v>
      </c>
      <c r="D304" s="161">
        <v>314</v>
      </c>
      <c r="E304" s="160">
        <f t="shared" si="4"/>
        <v>773</v>
      </c>
      <c r="F304" s="165">
        <v>0.3466522678185745</v>
      </c>
      <c r="G304" s="165">
        <v>0.75053995680345575</v>
      </c>
      <c r="H304" s="164">
        <v>0.54964000000000002</v>
      </c>
      <c r="I304" s="165">
        <v>0.28472222222222221</v>
      </c>
      <c r="J304" s="165">
        <v>0.16666666666666666</v>
      </c>
      <c r="K304" s="164">
        <v>0.13100000000000001</v>
      </c>
    </row>
    <row r="305" spans="1:11" ht="12" x14ac:dyDescent="0.2">
      <c r="A305" s="9" t="s">
        <v>329</v>
      </c>
      <c r="B305" s="28" t="s">
        <v>555</v>
      </c>
      <c r="C305" s="161">
        <v>579</v>
      </c>
      <c r="D305" s="161">
        <v>537</v>
      </c>
      <c r="E305" s="160">
        <f t="shared" si="4"/>
        <v>1116</v>
      </c>
      <c r="F305" s="165">
        <v>0.12858141160027953</v>
      </c>
      <c r="G305" s="165">
        <v>0.40251572327044027</v>
      </c>
      <c r="H305" s="164">
        <v>0.27650999999999998</v>
      </c>
      <c r="I305" s="165">
        <v>0.3261802575107296</v>
      </c>
      <c r="J305" s="165">
        <v>0.13733905579399142</v>
      </c>
      <c r="K305" s="164">
        <v>9.419999999999995E-2</v>
      </c>
    </row>
    <row r="306" spans="1:11" ht="12" x14ac:dyDescent="0.2">
      <c r="A306" s="9" t="s">
        <v>330</v>
      </c>
      <c r="B306" s="28" t="s">
        <v>538</v>
      </c>
      <c r="C306" s="161">
        <v>489</v>
      </c>
      <c r="D306" s="161">
        <v>268</v>
      </c>
      <c r="E306" s="160">
        <f t="shared" si="4"/>
        <v>757</v>
      </c>
      <c r="F306" s="165">
        <v>7.8975453575240134E-2</v>
      </c>
      <c r="G306" s="165">
        <v>0.58591248665955176</v>
      </c>
      <c r="H306" s="164">
        <v>0.56061000000000005</v>
      </c>
      <c r="I306" s="165">
        <v>0.36781609195402298</v>
      </c>
      <c r="J306" s="165">
        <v>0.2413793103448276</v>
      </c>
      <c r="K306" s="164">
        <v>0.11109999999999998</v>
      </c>
    </row>
    <row r="307" spans="1:11" ht="12" x14ac:dyDescent="0.2">
      <c r="A307" s="9" t="s">
        <v>331</v>
      </c>
      <c r="B307" s="28" t="s">
        <v>544</v>
      </c>
      <c r="C307" s="161">
        <v>226</v>
      </c>
      <c r="D307" s="161">
        <v>187</v>
      </c>
      <c r="E307" s="160">
        <f t="shared" si="4"/>
        <v>413</v>
      </c>
      <c r="F307" s="165">
        <v>0.15819209039548024</v>
      </c>
      <c r="G307" s="165">
        <v>0.67231638418079098</v>
      </c>
      <c r="H307" s="164">
        <v>0.43032999999999999</v>
      </c>
      <c r="I307" s="165">
        <v>0.5</v>
      </c>
      <c r="J307" s="165">
        <v>0.20987654320987653</v>
      </c>
      <c r="K307" s="164">
        <v>9.1999999999999971E-2</v>
      </c>
    </row>
    <row r="308" spans="1:11" ht="12" x14ac:dyDescent="0.2">
      <c r="A308" s="9" t="s">
        <v>332</v>
      </c>
      <c r="B308" s="28" t="s">
        <v>536</v>
      </c>
      <c r="C308" s="161">
        <v>390</v>
      </c>
      <c r="D308" s="161">
        <v>346</v>
      </c>
      <c r="E308" s="160">
        <f t="shared" si="4"/>
        <v>736</v>
      </c>
      <c r="F308" s="165">
        <v>5.5434782608695651E-2</v>
      </c>
      <c r="G308" s="165">
        <v>0.39673913043478259</v>
      </c>
      <c r="H308" s="164">
        <v>0.20569999999999999</v>
      </c>
      <c r="I308" s="165">
        <v>0.26582278481012656</v>
      </c>
      <c r="J308" s="165">
        <v>0.12658227848101267</v>
      </c>
      <c r="K308" s="164">
        <v>3.0299999999999994E-2</v>
      </c>
    </row>
    <row r="309" spans="1:11" ht="12" x14ac:dyDescent="0.2">
      <c r="A309" s="9" t="s">
        <v>333</v>
      </c>
      <c r="B309" s="28" t="s">
        <v>542</v>
      </c>
      <c r="C309" s="161">
        <v>322</v>
      </c>
      <c r="D309" s="161">
        <v>240</v>
      </c>
      <c r="E309" s="160">
        <f t="shared" si="4"/>
        <v>562</v>
      </c>
      <c r="F309" s="165">
        <v>0.2113144758735441</v>
      </c>
      <c r="G309" s="165">
        <v>0.73044925124792015</v>
      </c>
      <c r="H309" s="164">
        <v>0.57193000000000005</v>
      </c>
      <c r="I309" s="165">
        <v>0.40350877192982454</v>
      </c>
      <c r="J309" s="165">
        <v>0.16666666666666666</v>
      </c>
      <c r="K309" s="164">
        <v>9.8400000000000043E-2</v>
      </c>
    </row>
    <row r="310" spans="1:11" ht="12" x14ac:dyDescent="0.2">
      <c r="A310" s="9" t="s">
        <v>334</v>
      </c>
      <c r="B310" s="28" t="s">
        <v>571</v>
      </c>
      <c r="C310" s="161">
        <v>878</v>
      </c>
      <c r="D310" s="161">
        <v>767</v>
      </c>
      <c r="E310" s="160">
        <f t="shared" si="4"/>
        <v>1645</v>
      </c>
      <c r="F310" s="165">
        <v>6.9936421435059043E-2</v>
      </c>
      <c r="G310" s="165">
        <v>0.37783832879200724</v>
      </c>
      <c r="H310" s="164">
        <v>0.22597999999999999</v>
      </c>
      <c r="I310" s="165">
        <v>0.18059299191374664</v>
      </c>
      <c r="J310" s="165">
        <v>6.1994609164420483E-2</v>
      </c>
      <c r="K310" s="164">
        <v>3.169999999999995E-2</v>
      </c>
    </row>
    <row r="311" spans="1:11" ht="12" x14ac:dyDescent="0.2">
      <c r="A311" s="9" t="s">
        <v>335</v>
      </c>
      <c r="B311" s="28" t="s">
        <v>540</v>
      </c>
      <c r="C311" s="161">
        <v>752</v>
      </c>
      <c r="D311" s="161">
        <v>600</v>
      </c>
      <c r="E311" s="160">
        <f t="shared" si="4"/>
        <v>1352</v>
      </c>
      <c r="F311" s="165">
        <v>8.9152119700748128E-2</v>
      </c>
      <c r="G311" s="165">
        <v>0.63403990024937651</v>
      </c>
      <c r="H311" s="164">
        <v>0.36842000000000003</v>
      </c>
      <c r="I311" s="165">
        <v>0.35119047619047616</v>
      </c>
      <c r="J311" s="165">
        <v>0.23809523809523808</v>
      </c>
      <c r="K311" s="164">
        <v>0.14290000000000003</v>
      </c>
    </row>
    <row r="312" spans="1:11" ht="12" x14ac:dyDescent="0.2">
      <c r="A312" s="9" t="s">
        <v>336</v>
      </c>
      <c r="B312" s="28" t="s">
        <v>590</v>
      </c>
      <c r="C312" s="161">
        <v>498</v>
      </c>
      <c r="D312" s="161">
        <v>335</v>
      </c>
      <c r="E312" s="160">
        <f t="shared" si="4"/>
        <v>833</v>
      </c>
      <c r="F312" s="165">
        <v>0.48924122310305773</v>
      </c>
      <c r="G312" s="165">
        <v>0.90033975084937712</v>
      </c>
      <c r="H312" s="164">
        <v>0.64041999999999999</v>
      </c>
      <c r="I312" s="165">
        <v>0.44594594594594594</v>
      </c>
      <c r="J312" s="165">
        <v>0.25</v>
      </c>
      <c r="K312" s="164">
        <v>8.8099999999999956E-2</v>
      </c>
    </row>
    <row r="313" spans="1:11" ht="12" x14ac:dyDescent="0.2">
      <c r="A313" s="9" t="s">
        <v>337</v>
      </c>
      <c r="B313" s="28" t="s">
        <v>552</v>
      </c>
      <c r="C313" s="161">
        <v>203</v>
      </c>
      <c r="D313" s="161">
        <v>219</v>
      </c>
      <c r="E313" s="160">
        <f t="shared" si="4"/>
        <v>422</v>
      </c>
      <c r="F313" s="165">
        <v>0.20204081632653062</v>
      </c>
      <c r="G313" s="165">
        <v>0.70204081632653059</v>
      </c>
      <c r="H313" s="164">
        <v>0.45202999999999999</v>
      </c>
      <c r="I313" s="165">
        <v>0.42857142857142855</v>
      </c>
      <c r="J313" s="165">
        <v>0.31428571428571428</v>
      </c>
      <c r="K313" s="164">
        <v>7.9400000000000026E-2</v>
      </c>
    </row>
    <row r="314" spans="1:11" ht="12" x14ac:dyDescent="0.2">
      <c r="A314" s="9" t="s">
        <v>338</v>
      </c>
      <c r="B314" s="28" t="s">
        <v>551</v>
      </c>
      <c r="C314" s="161">
        <v>360</v>
      </c>
      <c r="D314" s="161">
        <v>196</v>
      </c>
      <c r="E314" s="160">
        <f t="shared" si="4"/>
        <v>556</v>
      </c>
      <c r="F314" s="165">
        <v>5.0215208034433287E-2</v>
      </c>
      <c r="G314" s="165">
        <v>0.56958393113342898</v>
      </c>
      <c r="H314" s="164">
        <v>0.24804999999999999</v>
      </c>
      <c r="I314" s="165">
        <v>0.32432432432432434</v>
      </c>
      <c r="J314" s="165">
        <v>0.12727272727272726</v>
      </c>
      <c r="K314" s="164">
        <v>3.5299999999999998E-2</v>
      </c>
    </row>
    <row r="315" spans="1:11" ht="12" x14ac:dyDescent="0.2">
      <c r="A315" s="9" t="s">
        <v>339</v>
      </c>
      <c r="B315" s="28" t="s">
        <v>568</v>
      </c>
      <c r="C315" s="161">
        <v>66</v>
      </c>
      <c r="D315" s="161">
        <v>30</v>
      </c>
      <c r="E315" s="160">
        <f t="shared" si="4"/>
        <v>96</v>
      </c>
      <c r="F315" s="165">
        <v>0.30630630630630629</v>
      </c>
      <c r="G315" s="165">
        <v>0.8288288288288288</v>
      </c>
      <c r="H315" s="164">
        <v>0.52122999999999997</v>
      </c>
      <c r="I315" s="165">
        <v>0.38709677419354838</v>
      </c>
      <c r="J315" s="165">
        <v>0.12903225806451613</v>
      </c>
      <c r="K315" s="164">
        <v>5.4100000000000037E-2</v>
      </c>
    </row>
    <row r="316" spans="1:11" ht="12" x14ac:dyDescent="0.2">
      <c r="A316" s="9" t="s">
        <v>340</v>
      </c>
      <c r="B316" s="28" t="s">
        <v>580</v>
      </c>
      <c r="C316" s="161">
        <v>161</v>
      </c>
      <c r="D316" s="161">
        <v>108</v>
      </c>
      <c r="E316" s="160">
        <f t="shared" si="4"/>
        <v>269</v>
      </c>
      <c r="F316" s="165">
        <v>0.15773809523809523</v>
      </c>
      <c r="G316" s="165">
        <v>0.7321428571428571</v>
      </c>
      <c r="H316" s="164">
        <v>0.54134000000000004</v>
      </c>
      <c r="I316" s="165">
        <v>0.39583333333333331</v>
      </c>
      <c r="J316" s="165">
        <v>0.20833333333333334</v>
      </c>
      <c r="K316" s="164">
        <v>0.127</v>
      </c>
    </row>
    <row r="317" spans="1:11" ht="12" x14ac:dyDescent="0.2">
      <c r="A317" s="9" t="s">
        <v>341</v>
      </c>
      <c r="B317" s="28" t="s">
        <v>540</v>
      </c>
      <c r="C317" s="161">
        <v>910</v>
      </c>
      <c r="D317" s="161">
        <v>643</v>
      </c>
      <c r="E317" s="160">
        <f t="shared" si="4"/>
        <v>1553</v>
      </c>
      <c r="F317" s="165">
        <v>9.1618948464341488E-2</v>
      </c>
      <c r="G317" s="165">
        <v>0.37896928682977615</v>
      </c>
      <c r="H317" s="164">
        <v>0.16539999999999999</v>
      </c>
      <c r="I317" s="165">
        <v>0.19430051813471502</v>
      </c>
      <c r="J317" s="165">
        <v>6.2176165803108807E-2</v>
      </c>
      <c r="K317" s="164">
        <v>3.6100000000000021E-2</v>
      </c>
    </row>
    <row r="318" spans="1:11" ht="12" x14ac:dyDescent="0.2">
      <c r="A318" s="9" t="s">
        <v>342</v>
      </c>
      <c r="B318" s="28" t="s">
        <v>540</v>
      </c>
      <c r="C318" s="161">
        <v>936</v>
      </c>
      <c r="D318" s="161">
        <v>846</v>
      </c>
      <c r="E318" s="160">
        <f t="shared" si="4"/>
        <v>1782</v>
      </c>
      <c r="F318" s="165">
        <v>0.30215827338129497</v>
      </c>
      <c r="G318" s="165">
        <v>0.64838129496402874</v>
      </c>
      <c r="H318" s="164">
        <v>0.40082000000000001</v>
      </c>
      <c r="I318" s="165">
        <v>0.4609375</v>
      </c>
      <c r="J318" s="165">
        <v>0.30350194552529181</v>
      </c>
      <c r="K318" s="164">
        <v>7.889999999999997E-2</v>
      </c>
    </row>
    <row r="319" spans="1:11" ht="12" x14ac:dyDescent="0.2">
      <c r="A319" s="9" t="s">
        <v>343</v>
      </c>
      <c r="B319" s="28" t="s">
        <v>572</v>
      </c>
      <c r="C319" s="161">
        <v>243</v>
      </c>
      <c r="D319" s="161">
        <v>201</v>
      </c>
      <c r="E319" s="160">
        <f t="shared" si="4"/>
        <v>444</v>
      </c>
      <c r="F319" s="165">
        <v>0.23186119873817035</v>
      </c>
      <c r="G319" s="165">
        <v>0.45583596214511041</v>
      </c>
      <c r="H319" s="164">
        <v>0.18795999999999999</v>
      </c>
      <c r="I319" s="165">
        <v>0.21505376344086022</v>
      </c>
      <c r="J319" s="165">
        <v>8.6021505376344093E-2</v>
      </c>
      <c r="K319" s="164">
        <v>6.899999999999995E-2</v>
      </c>
    </row>
    <row r="320" spans="1:11" ht="12" x14ac:dyDescent="0.2">
      <c r="A320" s="9" t="s">
        <v>344</v>
      </c>
      <c r="B320" s="28" t="s">
        <v>597</v>
      </c>
      <c r="C320" s="161">
        <v>366</v>
      </c>
      <c r="D320" s="161">
        <v>319</v>
      </c>
      <c r="E320" s="160">
        <f t="shared" si="4"/>
        <v>685</v>
      </c>
      <c r="F320" s="165">
        <v>0.33080808080808083</v>
      </c>
      <c r="G320" s="165">
        <v>0.6262626262626263</v>
      </c>
      <c r="H320" s="164">
        <v>0.45762000000000003</v>
      </c>
      <c r="I320" s="165">
        <v>0.3776223776223776</v>
      </c>
      <c r="J320" s="165">
        <v>0.15972222222222221</v>
      </c>
      <c r="K320" s="164">
        <v>3.8499999999999979E-2</v>
      </c>
    </row>
    <row r="321" spans="1:11" ht="12" x14ac:dyDescent="0.2">
      <c r="A321" s="9" t="s">
        <v>345</v>
      </c>
      <c r="B321" s="28" t="s">
        <v>547</v>
      </c>
      <c r="C321" s="161">
        <v>631</v>
      </c>
      <c r="D321" s="161">
        <v>542</v>
      </c>
      <c r="E321" s="160">
        <f t="shared" si="4"/>
        <v>1173</v>
      </c>
      <c r="F321" s="165">
        <v>7.7247191011235953E-3</v>
      </c>
      <c r="G321" s="165">
        <v>0.5035112359550562</v>
      </c>
      <c r="H321" s="164">
        <v>0.22225</v>
      </c>
      <c r="I321" s="165">
        <v>0.19183673469387755</v>
      </c>
      <c r="J321" s="165">
        <v>8.5714285714285715E-2</v>
      </c>
      <c r="K321" s="164">
        <v>5.9799999999999964E-2</v>
      </c>
    </row>
    <row r="322" spans="1:11" ht="12" x14ac:dyDescent="0.2">
      <c r="A322" s="9" t="s">
        <v>346</v>
      </c>
      <c r="B322" s="28" t="s">
        <v>597</v>
      </c>
      <c r="C322" s="161">
        <v>479</v>
      </c>
      <c r="D322" s="161">
        <v>345</v>
      </c>
      <c r="E322" s="160">
        <f t="shared" si="4"/>
        <v>824</v>
      </c>
      <c r="F322" s="165">
        <v>0.32311062431544357</v>
      </c>
      <c r="G322" s="165">
        <v>0.80284775465498359</v>
      </c>
      <c r="H322" s="164">
        <v>0.93213999999999997</v>
      </c>
      <c r="I322" s="165">
        <v>0.40625</v>
      </c>
      <c r="J322" s="165">
        <v>0.2421875</v>
      </c>
      <c r="K322" s="164">
        <v>0.57529999999999992</v>
      </c>
    </row>
    <row r="323" spans="1:11" ht="12" x14ac:dyDescent="0.2">
      <c r="A323" s="9" t="s">
        <v>347</v>
      </c>
      <c r="B323" s="28" t="s">
        <v>536</v>
      </c>
      <c r="C323" s="161">
        <v>1639</v>
      </c>
      <c r="D323" s="161">
        <v>1131</v>
      </c>
      <c r="E323" s="160">
        <f t="shared" si="4"/>
        <v>2770</v>
      </c>
      <c r="F323" s="165">
        <v>8.292383292383293E-2</v>
      </c>
      <c r="G323" s="165">
        <v>0.36824324324324326</v>
      </c>
      <c r="H323" s="164">
        <v>0.22686999999999999</v>
      </c>
      <c r="I323" s="165">
        <v>0.20568561872909699</v>
      </c>
      <c r="J323" s="165">
        <v>8.3612040133779264E-2</v>
      </c>
      <c r="K323" s="164">
        <v>5.7300000000000018E-2</v>
      </c>
    </row>
    <row r="324" spans="1:11" ht="12" x14ac:dyDescent="0.2">
      <c r="A324" s="9" t="s">
        <v>348</v>
      </c>
      <c r="B324" s="28" t="s">
        <v>539</v>
      </c>
      <c r="C324" s="161">
        <v>318</v>
      </c>
      <c r="D324" s="161">
        <v>229</v>
      </c>
      <c r="E324" s="160">
        <f t="shared" si="4"/>
        <v>547</v>
      </c>
      <c r="F324" s="165">
        <v>0.12719298245614036</v>
      </c>
      <c r="G324" s="165">
        <v>0.57309941520467833</v>
      </c>
      <c r="H324" s="164">
        <v>0.34954000000000002</v>
      </c>
      <c r="I324" s="165">
        <v>0.312</v>
      </c>
      <c r="J324" s="165">
        <v>0.20799999999999999</v>
      </c>
      <c r="K324" s="164">
        <v>8.8099999999999956E-2</v>
      </c>
    </row>
    <row r="325" spans="1:11" ht="12" x14ac:dyDescent="0.2">
      <c r="A325" s="9" t="s">
        <v>349</v>
      </c>
      <c r="B325" s="28" t="s">
        <v>545</v>
      </c>
      <c r="C325" s="161">
        <v>421</v>
      </c>
      <c r="D325" s="161">
        <v>311</v>
      </c>
      <c r="E325" s="160">
        <f t="shared" ref="E325:E388" si="5">C325+D325</f>
        <v>732</v>
      </c>
      <c r="F325" s="165">
        <v>0.19847328244274809</v>
      </c>
      <c r="G325" s="165">
        <v>0.62595419847328249</v>
      </c>
      <c r="H325" s="164">
        <v>0.38489000000000001</v>
      </c>
      <c r="I325" s="165">
        <v>0.37121212121212122</v>
      </c>
      <c r="J325" s="165">
        <v>0.10606060606060606</v>
      </c>
      <c r="K325" s="164">
        <v>6.0899999999999954E-2</v>
      </c>
    </row>
    <row r="326" spans="1:11" ht="12" x14ac:dyDescent="0.2">
      <c r="A326" s="9" t="s">
        <v>350</v>
      </c>
      <c r="B326" s="28" t="s">
        <v>538</v>
      </c>
      <c r="C326" s="161">
        <v>1009</v>
      </c>
      <c r="D326" s="161">
        <v>714</v>
      </c>
      <c r="E326" s="160">
        <f t="shared" si="5"/>
        <v>1723</v>
      </c>
      <c r="F326" s="165">
        <v>0.20292123109024518</v>
      </c>
      <c r="G326" s="165">
        <v>0.6259780907668232</v>
      </c>
      <c r="H326" s="164">
        <v>0.69774999999999998</v>
      </c>
      <c r="I326" s="165">
        <v>0.63137254901960782</v>
      </c>
      <c r="J326" s="165">
        <v>0.44140625</v>
      </c>
      <c r="K326" s="164">
        <v>0.16569999999999996</v>
      </c>
    </row>
    <row r="327" spans="1:11" ht="12" x14ac:dyDescent="0.2">
      <c r="A327" s="9" t="s">
        <v>351</v>
      </c>
      <c r="B327" s="28" t="s">
        <v>546</v>
      </c>
      <c r="C327" s="161">
        <v>1179</v>
      </c>
      <c r="D327" s="161">
        <v>950</v>
      </c>
      <c r="E327" s="160">
        <f t="shared" si="5"/>
        <v>2129</v>
      </c>
      <c r="F327" s="165">
        <v>0.18185435734182254</v>
      </c>
      <c r="G327" s="165">
        <v>0.5968961400716275</v>
      </c>
      <c r="H327" s="164">
        <v>0.36180000000000001</v>
      </c>
      <c r="I327" s="165">
        <v>0.34090909090909088</v>
      </c>
      <c r="J327" s="165">
        <v>0.125</v>
      </c>
      <c r="K327" s="164">
        <v>5.479999999999996E-2</v>
      </c>
    </row>
    <row r="328" spans="1:11" ht="12" x14ac:dyDescent="0.2">
      <c r="A328" s="9" t="s">
        <v>352</v>
      </c>
      <c r="B328" s="28" t="s">
        <v>589</v>
      </c>
      <c r="C328" s="161">
        <v>650</v>
      </c>
      <c r="D328" s="161">
        <v>512</v>
      </c>
      <c r="E328" s="160">
        <f t="shared" si="5"/>
        <v>1162</v>
      </c>
      <c r="F328" s="165">
        <v>0.21331424481030781</v>
      </c>
      <c r="G328" s="165">
        <v>0.70508231925554765</v>
      </c>
      <c r="H328" s="164">
        <v>0.40504000000000001</v>
      </c>
      <c r="I328" s="165">
        <v>0.4329896907216495</v>
      </c>
      <c r="J328" s="165">
        <v>0.27979274611398963</v>
      </c>
      <c r="K328" s="164">
        <v>7.5500000000000012E-2</v>
      </c>
    </row>
    <row r="329" spans="1:11" ht="12" x14ac:dyDescent="0.2">
      <c r="A329" s="9" t="s">
        <v>353</v>
      </c>
      <c r="B329" s="28" t="s">
        <v>541</v>
      </c>
      <c r="C329" s="161">
        <v>1100</v>
      </c>
      <c r="D329" s="161">
        <v>501</v>
      </c>
      <c r="E329" s="160">
        <f t="shared" si="5"/>
        <v>1601</v>
      </c>
      <c r="F329" s="165">
        <v>5.0158394931362198E-2</v>
      </c>
      <c r="G329" s="165">
        <v>0.28616684266103487</v>
      </c>
      <c r="H329" s="164">
        <v>0.26080999999999999</v>
      </c>
      <c r="I329" s="165">
        <v>0.24621212121212122</v>
      </c>
      <c r="J329" s="165">
        <v>0.11363636363636363</v>
      </c>
      <c r="K329" s="164">
        <v>6.6699999999999982E-2</v>
      </c>
    </row>
    <row r="330" spans="1:11" ht="12" x14ac:dyDescent="0.2">
      <c r="A330" s="9" t="s">
        <v>354</v>
      </c>
      <c r="B330" s="28" t="s">
        <v>572</v>
      </c>
      <c r="C330" s="161">
        <v>1476</v>
      </c>
      <c r="D330" s="161">
        <v>1031</v>
      </c>
      <c r="E330" s="160">
        <f t="shared" si="5"/>
        <v>2507</v>
      </c>
      <c r="F330" s="165">
        <v>9.1001353179972932E-2</v>
      </c>
      <c r="G330" s="165">
        <v>0.46481732070365361</v>
      </c>
      <c r="H330" s="164">
        <v>0.22363</v>
      </c>
      <c r="I330" s="165">
        <v>0.21557971014492755</v>
      </c>
      <c r="J330" s="165">
        <v>0.13405797101449277</v>
      </c>
      <c r="K330" s="164">
        <v>5.5400000000000005E-2</v>
      </c>
    </row>
    <row r="331" spans="1:11" ht="12" x14ac:dyDescent="0.2">
      <c r="A331" s="9" t="s">
        <v>355</v>
      </c>
      <c r="B331" s="28" t="s">
        <v>577</v>
      </c>
      <c r="C331" s="161">
        <v>170</v>
      </c>
      <c r="D331" s="161">
        <v>143</v>
      </c>
      <c r="E331" s="160">
        <f t="shared" si="5"/>
        <v>313</v>
      </c>
      <c r="F331" s="165">
        <v>0.26196473551637278</v>
      </c>
      <c r="G331" s="165">
        <v>0.81108312342569266</v>
      </c>
      <c r="H331" s="164">
        <v>0.52746999999999999</v>
      </c>
      <c r="I331" s="165">
        <v>0.4925373134328358</v>
      </c>
      <c r="J331" s="165">
        <v>0.2537313432835821</v>
      </c>
      <c r="K331" s="164">
        <v>9.6199999999999952E-2</v>
      </c>
    </row>
    <row r="332" spans="1:11" ht="12" x14ac:dyDescent="0.2">
      <c r="A332" s="9" t="s">
        <v>356</v>
      </c>
      <c r="B332" s="28" t="s">
        <v>553</v>
      </c>
      <c r="C332" s="161">
        <v>492</v>
      </c>
      <c r="D332" s="161">
        <v>247</v>
      </c>
      <c r="E332" s="160">
        <f t="shared" si="5"/>
        <v>739</v>
      </c>
      <c r="F332" s="165">
        <v>0.3425531914893617</v>
      </c>
      <c r="G332" s="165">
        <v>0.77127659574468088</v>
      </c>
      <c r="H332" s="164">
        <v>0.3</v>
      </c>
      <c r="I332" s="165">
        <v>0.3644859813084112</v>
      </c>
      <c r="J332" s="165">
        <v>0.26168224299065418</v>
      </c>
      <c r="K332" s="164">
        <v>8.77E-2</v>
      </c>
    </row>
    <row r="333" spans="1:11" ht="12" x14ac:dyDescent="0.2">
      <c r="A333" s="9" t="s">
        <v>357</v>
      </c>
      <c r="B333" s="28" t="s">
        <v>572</v>
      </c>
      <c r="C333" s="161">
        <v>1830</v>
      </c>
      <c r="D333" s="161">
        <v>1816</v>
      </c>
      <c r="E333" s="160">
        <f t="shared" si="5"/>
        <v>3646</v>
      </c>
      <c r="F333" s="165">
        <v>4.4857272315360221E-2</v>
      </c>
      <c r="G333" s="165">
        <v>0.26710466696873586</v>
      </c>
      <c r="H333" s="164">
        <v>0.23327999999999999</v>
      </c>
      <c r="I333" s="165">
        <v>0.20675675675675675</v>
      </c>
      <c r="J333" s="165">
        <v>0.10540540540540541</v>
      </c>
      <c r="K333" s="164">
        <v>4.1900000000000048E-2</v>
      </c>
    </row>
    <row r="334" spans="1:11" ht="12" x14ac:dyDescent="0.2">
      <c r="A334" s="9" t="s">
        <v>358</v>
      </c>
      <c r="B334" s="28" t="s">
        <v>571</v>
      </c>
      <c r="C334" s="161">
        <v>712</v>
      </c>
      <c r="D334" s="161">
        <v>628</v>
      </c>
      <c r="E334" s="160">
        <f t="shared" si="5"/>
        <v>1340</v>
      </c>
      <c r="F334" s="165">
        <v>7.0038910505836577E-2</v>
      </c>
      <c r="G334" s="165">
        <v>0.48171206225680935</v>
      </c>
      <c r="H334" s="164">
        <v>0.17655999999999999</v>
      </c>
      <c r="I334" s="165">
        <v>0.1417624521072797</v>
      </c>
      <c r="J334" s="165">
        <v>4.2145593869731802E-2</v>
      </c>
      <c r="K334" s="164">
        <v>1.749999999999996E-2</v>
      </c>
    </row>
    <row r="335" spans="1:11" ht="12" x14ac:dyDescent="0.2">
      <c r="A335" s="9" t="s">
        <v>359</v>
      </c>
      <c r="B335" s="28" t="s">
        <v>546</v>
      </c>
      <c r="C335" s="161">
        <v>1188</v>
      </c>
      <c r="D335" s="161">
        <v>837</v>
      </c>
      <c r="E335" s="160">
        <f t="shared" si="5"/>
        <v>2025</v>
      </c>
      <c r="F335" s="165">
        <v>0.12108382726502964</v>
      </c>
      <c r="G335" s="165">
        <v>0.80228619813717184</v>
      </c>
      <c r="H335" s="164">
        <v>0.64093</v>
      </c>
      <c r="I335" s="165">
        <v>0.27884615384615385</v>
      </c>
      <c r="J335" s="165">
        <v>0.19230769230769232</v>
      </c>
      <c r="K335" s="164">
        <v>0.10740000000000005</v>
      </c>
    </row>
    <row r="336" spans="1:11" ht="12" x14ac:dyDescent="0.2">
      <c r="A336" s="9" t="s">
        <v>360</v>
      </c>
      <c r="B336" s="28" t="s">
        <v>549</v>
      </c>
      <c r="C336" s="161">
        <v>1189</v>
      </c>
      <c r="D336" s="161">
        <v>978</v>
      </c>
      <c r="E336" s="160">
        <f t="shared" si="5"/>
        <v>2167</v>
      </c>
      <c r="F336" s="165">
        <v>6.6134549600912196E-2</v>
      </c>
      <c r="G336" s="165">
        <v>0.22843025465602432</v>
      </c>
      <c r="H336" s="164">
        <v>0.15966</v>
      </c>
      <c r="I336" s="165">
        <v>0.12814070351758794</v>
      </c>
      <c r="J336" s="165">
        <v>7.5376884422110546E-2</v>
      </c>
      <c r="K336" s="164">
        <v>6.4799999999999969E-2</v>
      </c>
    </row>
    <row r="337" spans="1:11" ht="12" x14ac:dyDescent="0.2">
      <c r="A337" s="9" t="s">
        <v>361</v>
      </c>
      <c r="B337" s="28" t="s">
        <v>569</v>
      </c>
      <c r="C337" s="161">
        <v>610</v>
      </c>
      <c r="D337" s="161">
        <v>530</v>
      </c>
      <c r="E337" s="160">
        <f t="shared" si="5"/>
        <v>1140</v>
      </c>
      <c r="F337" s="165">
        <v>2.2207267833109019E-2</v>
      </c>
      <c r="G337" s="165">
        <v>0.1702557200538358</v>
      </c>
      <c r="H337" s="164">
        <v>5.4550000000000001E-2</v>
      </c>
      <c r="I337" s="165">
        <v>0.11864406779661017</v>
      </c>
      <c r="J337" s="165">
        <v>3.0508474576271188E-2</v>
      </c>
      <c r="K337" s="164">
        <v>1.6800000000000037E-2</v>
      </c>
    </row>
    <row r="338" spans="1:11" ht="12" x14ac:dyDescent="0.2">
      <c r="A338" s="9" t="s">
        <v>362</v>
      </c>
      <c r="B338" s="28" t="s">
        <v>550</v>
      </c>
      <c r="C338" s="161">
        <v>63216</v>
      </c>
      <c r="D338" s="161">
        <v>44480</v>
      </c>
      <c r="E338" s="160">
        <f t="shared" si="5"/>
        <v>107696</v>
      </c>
      <c r="F338" s="165">
        <v>0.37050198488923036</v>
      </c>
      <c r="G338" s="165">
        <v>0.76673549750288128</v>
      </c>
      <c r="H338" s="164">
        <v>1</v>
      </c>
      <c r="I338" s="165">
        <v>0.69195091313170354</v>
      </c>
      <c r="J338" s="165">
        <v>0.55710440299942321</v>
      </c>
      <c r="K338" s="164">
        <v>0.35189999999999999</v>
      </c>
    </row>
    <row r="339" spans="1:11" ht="12" x14ac:dyDescent="0.2">
      <c r="A339" s="9" t="s">
        <v>363</v>
      </c>
      <c r="B339" s="28" t="s">
        <v>587</v>
      </c>
      <c r="C339" s="161">
        <v>410</v>
      </c>
      <c r="D339" s="161">
        <v>222</v>
      </c>
      <c r="E339" s="160">
        <f t="shared" si="5"/>
        <v>632</v>
      </c>
      <c r="F339" s="165">
        <v>0.46115906288532676</v>
      </c>
      <c r="G339" s="165">
        <v>0.78791615289765726</v>
      </c>
      <c r="H339" s="164">
        <v>0.49164999999999998</v>
      </c>
      <c r="I339" s="165">
        <v>0.26315789473684209</v>
      </c>
      <c r="J339" s="165">
        <v>0.14912280701754385</v>
      </c>
      <c r="K339" s="164">
        <v>0.18840000000000001</v>
      </c>
    </row>
    <row r="340" spans="1:11" ht="12" x14ac:dyDescent="0.2">
      <c r="A340" s="9" t="s">
        <v>364</v>
      </c>
      <c r="B340" s="28" t="s">
        <v>540</v>
      </c>
      <c r="C340" s="161">
        <v>1316</v>
      </c>
      <c r="D340" s="161">
        <v>767</v>
      </c>
      <c r="E340" s="160">
        <f t="shared" si="5"/>
        <v>2083</v>
      </c>
      <c r="F340" s="165">
        <v>5.3571428571428568E-2</v>
      </c>
      <c r="G340" s="165">
        <v>0.24447278911564627</v>
      </c>
      <c r="H340" s="164">
        <v>0.24479000000000001</v>
      </c>
      <c r="I340" s="165">
        <v>0.28239202657807311</v>
      </c>
      <c r="J340" s="165">
        <v>0.14285714285714285</v>
      </c>
      <c r="K340" s="164">
        <v>9.4500000000000028E-2</v>
      </c>
    </row>
    <row r="341" spans="1:11" ht="12" x14ac:dyDescent="0.2">
      <c r="A341" s="9" t="s">
        <v>365</v>
      </c>
      <c r="B341" s="28" t="s">
        <v>578</v>
      </c>
      <c r="C341" s="161">
        <v>373</v>
      </c>
      <c r="D341" s="161">
        <v>263</v>
      </c>
      <c r="E341" s="160">
        <f t="shared" si="5"/>
        <v>636</v>
      </c>
      <c r="F341" s="165">
        <v>0.1888466413181242</v>
      </c>
      <c r="G341" s="165">
        <v>0.69328263624841568</v>
      </c>
      <c r="H341" s="164">
        <v>0.44068000000000002</v>
      </c>
      <c r="I341" s="165">
        <v>0.44354838709677419</v>
      </c>
      <c r="J341" s="165">
        <v>0.24193548387096775</v>
      </c>
      <c r="K341" s="164">
        <v>0.14749999999999996</v>
      </c>
    </row>
    <row r="342" spans="1:11" ht="12" x14ac:dyDescent="0.2">
      <c r="A342" s="9" t="s">
        <v>366</v>
      </c>
      <c r="B342" s="28" t="s">
        <v>538</v>
      </c>
      <c r="C342" s="161">
        <v>778</v>
      </c>
      <c r="D342" s="161">
        <v>622</v>
      </c>
      <c r="E342" s="160">
        <f t="shared" si="5"/>
        <v>1400</v>
      </c>
      <c r="F342" s="165">
        <v>5.8747579083279537E-2</v>
      </c>
      <c r="G342" s="165">
        <v>0.105229180116204</v>
      </c>
      <c r="H342" s="164">
        <v>7.0940000000000003E-2</v>
      </c>
      <c r="I342" s="165">
        <v>0.11246200607902736</v>
      </c>
      <c r="J342" s="165">
        <v>5.4878048780487805E-2</v>
      </c>
      <c r="K342" s="164">
        <v>1.3299999999999979E-2</v>
      </c>
    </row>
    <row r="343" spans="1:11" ht="12" x14ac:dyDescent="0.2">
      <c r="A343" s="9" t="s">
        <v>367</v>
      </c>
      <c r="B343" s="28" t="s">
        <v>538</v>
      </c>
      <c r="C343" s="161">
        <v>9308</v>
      </c>
      <c r="D343" s="161">
        <v>6270</v>
      </c>
      <c r="E343" s="160">
        <f t="shared" si="5"/>
        <v>15578</v>
      </c>
      <c r="F343" s="165">
        <v>0.32757489612945551</v>
      </c>
      <c r="G343" s="165">
        <v>0.68232013995189156</v>
      </c>
      <c r="H343" s="164">
        <v>0.91808000000000001</v>
      </c>
      <c r="I343" s="165">
        <v>0.51594851706771128</v>
      </c>
      <c r="J343" s="165">
        <v>0.35142697257974259</v>
      </c>
      <c r="K343" s="164">
        <v>0.29559999999999997</v>
      </c>
    </row>
    <row r="344" spans="1:11" ht="12" x14ac:dyDescent="0.2">
      <c r="A344" s="9" t="s">
        <v>368</v>
      </c>
      <c r="B344" s="28" t="s">
        <v>544</v>
      </c>
      <c r="C344" s="161">
        <v>809</v>
      </c>
      <c r="D344" s="161">
        <v>592</v>
      </c>
      <c r="E344" s="160">
        <f t="shared" si="5"/>
        <v>1401</v>
      </c>
      <c r="F344" s="165">
        <v>0.33696969696969697</v>
      </c>
      <c r="G344" s="165">
        <v>0.71757575757575753</v>
      </c>
      <c r="H344" s="164">
        <v>0.44203999999999999</v>
      </c>
      <c r="I344" s="165">
        <v>0.47328244274809161</v>
      </c>
      <c r="J344" s="165">
        <v>0.28897338403041822</v>
      </c>
      <c r="K344" s="164">
        <v>0.18689999999999996</v>
      </c>
    </row>
    <row r="345" spans="1:11" ht="12" x14ac:dyDescent="0.2">
      <c r="A345" s="9" t="s">
        <v>369</v>
      </c>
      <c r="B345" s="28" t="s">
        <v>593</v>
      </c>
      <c r="C345" s="161">
        <v>673</v>
      </c>
      <c r="D345" s="161">
        <v>628</v>
      </c>
      <c r="E345" s="160">
        <f t="shared" si="5"/>
        <v>1301</v>
      </c>
      <c r="F345" s="165">
        <v>8.5885885885885888E-2</v>
      </c>
      <c r="G345" s="165">
        <v>0.63603603603603609</v>
      </c>
      <c r="H345" s="164">
        <v>0.45533000000000001</v>
      </c>
      <c r="I345" s="165">
        <v>0.34313725490196079</v>
      </c>
      <c r="J345" s="165">
        <v>0.12052117263843648</v>
      </c>
      <c r="K345" s="164">
        <v>9.8999999999999977E-2</v>
      </c>
    </row>
    <row r="346" spans="1:11" ht="12" x14ac:dyDescent="0.2">
      <c r="A346" s="9" t="s">
        <v>370</v>
      </c>
      <c r="B346" s="28" t="s">
        <v>538</v>
      </c>
      <c r="C346" s="161">
        <v>816</v>
      </c>
      <c r="D346" s="161">
        <v>627</v>
      </c>
      <c r="E346" s="160">
        <f t="shared" si="5"/>
        <v>1443</v>
      </c>
      <c r="F346" s="165">
        <v>6.6921606118546847E-2</v>
      </c>
      <c r="G346" s="165">
        <v>0.43913320586360738</v>
      </c>
      <c r="H346" s="164">
        <v>0.22001000000000001</v>
      </c>
      <c r="I346" s="165">
        <v>0.21376811594202899</v>
      </c>
      <c r="J346" s="165">
        <v>0.10869565217391304</v>
      </c>
      <c r="K346" s="164">
        <v>5.0000000000000044E-2</v>
      </c>
    </row>
    <row r="347" spans="1:11" ht="12" x14ac:dyDescent="0.2">
      <c r="A347" s="9" t="s">
        <v>371</v>
      </c>
      <c r="B347" s="28" t="s">
        <v>593</v>
      </c>
      <c r="C347" s="161">
        <v>1538</v>
      </c>
      <c r="D347" s="161">
        <v>1698</v>
      </c>
      <c r="E347" s="160">
        <f t="shared" si="5"/>
        <v>3236</v>
      </c>
      <c r="F347" s="165">
        <v>0.19609910384818133</v>
      </c>
      <c r="G347" s="165">
        <v>0.6694781233526621</v>
      </c>
      <c r="H347" s="164">
        <v>0.58816999999999997</v>
      </c>
      <c r="I347" s="165">
        <v>0.48355263157894735</v>
      </c>
      <c r="J347" s="165">
        <v>0.20853858784893267</v>
      </c>
      <c r="K347" s="164">
        <v>4.9200000000000021E-2</v>
      </c>
    </row>
    <row r="348" spans="1:11" ht="12" x14ac:dyDescent="0.2">
      <c r="A348" s="9" t="s">
        <v>372</v>
      </c>
      <c r="B348" s="28" t="s">
        <v>580</v>
      </c>
      <c r="C348" s="161">
        <v>146</v>
      </c>
      <c r="D348" s="161">
        <v>184</v>
      </c>
      <c r="E348" s="160">
        <f t="shared" si="5"/>
        <v>330</v>
      </c>
      <c r="F348" s="165">
        <v>0.37313432835820898</v>
      </c>
      <c r="G348" s="165">
        <v>0.80845771144278611</v>
      </c>
      <c r="H348" s="164">
        <v>0.51658999999999999</v>
      </c>
      <c r="I348" s="165">
        <v>0.43548387096774194</v>
      </c>
      <c r="J348" s="165">
        <v>0.24193548387096775</v>
      </c>
      <c r="K348" s="164">
        <v>0.14100000000000001</v>
      </c>
    </row>
    <row r="349" spans="1:11" ht="12" x14ac:dyDescent="0.2">
      <c r="A349" s="9" t="s">
        <v>373</v>
      </c>
      <c r="B349" s="28" t="s">
        <v>545</v>
      </c>
      <c r="C349" s="161">
        <v>181</v>
      </c>
      <c r="D349" s="161">
        <v>88</v>
      </c>
      <c r="E349" s="160">
        <f t="shared" si="5"/>
        <v>269</v>
      </c>
      <c r="F349" s="165">
        <v>0.2314540059347181</v>
      </c>
      <c r="G349" s="165">
        <v>0.63501483679525228</v>
      </c>
      <c r="H349" s="164">
        <v>0.72192999999999996</v>
      </c>
      <c r="I349" s="165">
        <v>0.48076923076923078</v>
      </c>
      <c r="J349" s="165">
        <v>0.11538461538461539</v>
      </c>
      <c r="K349" s="164">
        <v>5.8799999999999963E-2</v>
      </c>
    </row>
    <row r="350" spans="1:11" ht="12" x14ac:dyDescent="0.2">
      <c r="A350" s="9" t="s">
        <v>374</v>
      </c>
      <c r="B350" s="28" t="s">
        <v>549</v>
      </c>
      <c r="C350" s="161">
        <v>845</v>
      </c>
      <c r="D350" s="161">
        <v>582</v>
      </c>
      <c r="E350" s="160">
        <f t="shared" si="5"/>
        <v>1427</v>
      </c>
      <c r="F350" s="165">
        <v>0.20326086956521738</v>
      </c>
      <c r="G350" s="165">
        <v>0.46684782608695652</v>
      </c>
      <c r="H350" s="164">
        <v>0.38807999999999998</v>
      </c>
      <c r="I350" s="165">
        <v>0.37860082304526749</v>
      </c>
      <c r="J350" s="165">
        <v>0.18930041152263374</v>
      </c>
      <c r="K350" s="164">
        <v>9.8199999999999954E-2</v>
      </c>
    </row>
    <row r="351" spans="1:11" ht="12" x14ac:dyDescent="0.2">
      <c r="A351" s="9" t="s">
        <v>375</v>
      </c>
      <c r="B351" s="28" t="s">
        <v>549</v>
      </c>
      <c r="C351" s="161">
        <v>1207</v>
      </c>
      <c r="D351" s="161">
        <v>816</v>
      </c>
      <c r="E351" s="160">
        <f t="shared" si="5"/>
        <v>2023</v>
      </c>
      <c r="F351" s="165">
        <v>0.29047131147540983</v>
      </c>
      <c r="G351" s="165">
        <v>0.74590163934426235</v>
      </c>
      <c r="H351" s="164">
        <v>0.94969999999999999</v>
      </c>
      <c r="I351" s="165">
        <v>0.4692982456140351</v>
      </c>
      <c r="J351" s="165">
        <v>0.28634361233480177</v>
      </c>
      <c r="K351" s="164">
        <v>0.20440000000000003</v>
      </c>
    </row>
    <row r="352" spans="1:11" ht="12" x14ac:dyDescent="0.2">
      <c r="A352" s="9" t="s">
        <v>376</v>
      </c>
      <c r="B352" s="28" t="s">
        <v>578</v>
      </c>
      <c r="C352" s="161">
        <v>538</v>
      </c>
      <c r="D352" s="161">
        <v>278</v>
      </c>
      <c r="E352" s="160">
        <f t="shared" si="5"/>
        <v>816</v>
      </c>
      <c r="F352" s="165">
        <v>0.33361847733105215</v>
      </c>
      <c r="G352" s="165">
        <v>0.81522668947818644</v>
      </c>
      <c r="H352" s="164">
        <v>0.58855999999999997</v>
      </c>
      <c r="I352" s="165">
        <v>0.43229166666666669</v>
      </c>
      <c r="J352" s="165">
        <v>0.28125</v>
      </c>
      <c r="K352" s="164">
        <v>0.1119</v>
      </c>
    </row>
    <row r="353" spans="1:11" ht="12" x14ac:dyDescent="0.2">
      <c r="A353" s="9" t="s">
        <v>377</v>
      </c>
      <c r="B353" s="28" t="s">
        <v>581</v>
      </c>
      <c r="C353" s="161">
        <v>841</v>
      </c>
      <c r="D353" s="161">
        <v>579</v>
      </c>
      <c r="E353" s="160">
        <f t="shared" si="5"/>
        <v>1420</v>
      </c>
      <c r="F353" s="165">
        <v>0.31338028169014087</v>
      </c>
      <c r="G353" s="165">
        <v>0.82276995305164324</v>
      </c>
      <c r="H353" s="164">
        <v>0.55606999999999995</v>
      </c>
      <c r="I353" s="165">
        <v>0.28260869565217389</v>
      </c>
      <c r="J353" s="165">
        <v>0.11678832116788321</v>
      </c>
      <c r="K353" s="164">
        <v>9.1400000000000037E-2</v>
      </c>
    </row>
    <row r="354" spans="1:11" ht="12" x14ac:dyDescent="0.2">
      <c r="A354" s="9" t="s">
        <v>378</v>
      </c>
      <c r="B354" s="28" t="s">
        <v>577</v>
      </c>
      <c r="C354" s="161">
        <v>218</v>
      </c>
      <c r="D354" s="161">
        <v>200</v>
      </c>
      <c r="E354" s="160">
        <f t="shared" si="5"/>
        <v>418</v>
      </c>
      <c r="F354" s="165">
        <v>0.2459349593495935</v>
      </c>
      <c r="G354" s="165">
        <v>0.86382113821138207</v>
      </c>
      <c r="H354" s="164">
        <v>0.57718000000000003</v>
      </c>
      <c r="I354" s="165">
        <v>0.46031746031746029</v>
      </c>
      <c r="J354" s="165">
        <v>0.26984126984126983</v>
      </c>
      <c r="K354" s="164">
        <v>3.169999999999995E-2</v>
      </c>
    </row>
    <row r="355" spans="1:11" ht="12" x14ac:dyDescent="0.2">
      <c r="A355" s="9" t="s">
        <v>379</v>
      </c>
      <c r="B355" s="28" t="s">
        <v>538</v>
      </c>
      <c r="C355" s="161">
        <v>374</v>
      </c>
      <c r="D355" s="161">
        <v>393</v>
      </c>
      <c r="E355" s="160">
        <f t="shared" si="5"/>
        <v>767</v>
      </c>
      <c r="F355" s="165">
        <v>2.3958333333333335E-2</v>
      </c>
      <c r="G355" s="165">
        <v>0.28958333333333336</v>
      </c>
      <c r="H355" s="164">
        <v>0.18756999999999999</v>
      </c>
      <c r="I355" s="165">
        <v>0.16541353383458646</v>
      </c>
      <c r="J355" s="165">
        <v>7.5187969924812026E-2</v>
      </c>
      <c r="K355" s="164">
        <v>1.8399999999999972E-2</v>
      </c>
    </row>
    <row r="356" spans="1:11" ht="12" x14ac:dyDescent="0.2">
      <c r="A356" s="9" t="s">
        <v>380</v>
      </c>
      <c r="B356" s="28" t="s">
        <v>572</v>
      </c>
      <c r="C356" s="161">
        <v>1131</v>
      </c>
      <c r="D356" s="161">
        <v>764</v>
      </c>
      <c r="E356" s="160">
        <f t="shared" si="5"/>
        <v>1895</v>
      </c>
      <c r="F356" s="165">
        <v>0.13794514940646746</v>
      </c>
      <c r="G356" s="165">
        <v>0.48096602537863281</v>
      </c>
      <c r="H356" s="164">
        <v>0.30581000000000003</v>
      </c>
      <c r="I356" s="165">
        <v>0.21394230769230768</v>
      </c>
      <c r="J356" s="165">
        <v>9.6385542168674704E-2</v>
      </c>
      <c r="K356" s="164">
        <v>4.9200000000000021E-2</v>
      </c>
    </row>
    <row r="357" spans="1:11" ht="12" x14ac:dyDescent="0.2">
      <c r="A357" s="9" t="s">
        <v>381</v>
      </c>
      <c r="B357" s="28" t="s">
        <v>541</v>
      </c>
      <c r="C357" s="161">
        <v>616</v>
      </c>
      <c r="D357" s="161">
        <v>723</v>
      </c>
      <c r="E357" s="160">
        <f t="shared" si="5"/>
        <v>1339</v>
      </c>
      <c r="F357" s="165">
        <v>8.0749354005167959E-2</v>
      </c>
      <c r="G357" s="165">
        <v>0.20413436692506459</v>
      </c>
      <c r="H357" s="164">
        <v>9.1060000000000002E-2</v>
      </c>
      <c r="I357" s="165">
        <v>0.12295081967213115</v>
      </c>
      <c r="J357" s="165">
        <v>9.8360655737704916E-2</v>
      </c>
      <c r="K357" s="164">
        <v>1.7700000000000049E-2</v>
      </c>
    </row>
    <row r="358" spans="1:11" ht="12" x14ac:dyDescent="0.2">
      <c r="A358" s="9" t="s">
        <v>382</v>
      </c>
      <c r="B358" s="28" t="s">
        <v>551</v>
      </c>
      <c r="C358" s="161">
        <v>4740</v>
      </c>
      <c r="D358" s="161">
        <v>3042</v>
      </c>
      <c r="E358" s="160">
        <f t="shared" si="5"/>
        <v>7782</v>
      </c>
      <c r="F358" s="165">
        <v>0.55168282322187123</v>
      </c>
      <c r="G358" s="165">
        <v>0.93094434157499184</v>
      </c>
      <c r="H358" s="164">
        <v>1</v>
      </c>
      <c r="I358" s="165">
        <v>0.73892773892773889</v>
      </c>
      <c r="J358" s="165">
        <v>0.53379953379953382</v>
      </c>
      <c r="K358" s="164">
        <v>0.38029999999999997</v>
      </c>
    </row>
    <row r="359" spans="1:11" ht="12" x14ac:dyDescent="0.2">
      <c r="A359" s="9" t="s">
        <v>383</v>
      </c>
      <c r="B359" s="28" t="s">
        <v>555</v>
      </c>
      <c r="C359" s="161">
        <v>1440</v>
      </c>
      <c r="D359" s="161">
        <v>987</v>
      </c>
      <c r="E359" s="160">
        <f t="shared" si="5"/>
        <v>2427</v>
      </c>
      <c r="F359" s="165">
        <v>0.13036410923276984</v>
      </c>
      <c r="G359" s="165">
        <v>0.570221066319896</v>
      </c>
      <c r="H359" s="164">
        <v>0.42360999999999999</v>
      </c>
      <c r="I359" s="165">
        <v>0.37532808398950129</v>
      </c>
      <c r="J359" s="165">
        <v>0.18110236220472442</v>
      </c>
      <c r="K359" s="164">
        <v>0.13529999999999998</v>
      </c>
    </row>
    <row r="360" spans="1:11" ht="12" x14ac:dyDescent="0.2">
      <c r="A360" s="9" t="s">
        <v>384</v>
      </c>
      <c r="B360" s="28" t="s">
        <v>563</v>
      </c>
      <c r="C360" s="161">
        <v>235</v>
      </c>
      <c r="D360" s="161">
        <v>247</v>
      </c>
      <c r="E360" s="160">
        <f t="shared" si="5"/>
        <v>482</v>
      </c>
      <c r="F360" s="165">
        <v>0.22727272727272727</v>
      </c>
      <c r="G360" s="165">
        <v>0.69628099173553715</v>
      </c>
      <c r="H360" s="164">
        <v>0.43295</v>
      </c>
      <c r="I360" s="165">
        <v>0.46250000000000002</v>
      </c>
      <c r="J360" s="165">
        <v>0.27500000000000002</v>
      </c>
      <c r="K360" s="164">
        <v>7.3200000000000043E-2</v>
      </c>
    </row>
    <row r="361" spans="1:11" ht="12" x14ac:dyDescent="0.2">
      <c r="A361" s="9" t="s">
        <v>385</v>
      </c>
      <c r="B361" s="28" t="s">
        <v>588</v>
      </c>
      <c r="C361" s="161">
        <v>224</v>
      </c>
      <c r="D361" s="161">
        <v>147</v>
      </c>
      <c r="E361" s="160">
        <f t="shared" si="5"/>
        <v>371</v>
      </c>
      <c r="F361" s="165">
        <v>0.29471032745591941</v>
      </c>
      <c r="G361" s="165">
        <v>0.78589420654911835</v>
      </c>
      <c r="H361" s="164">
        <v>0.64100000000000001</v>
      </c>
      <c r="I361" s="165">
        <v>0.3125</v>
      </c>
      <c r="J361" s="165">
        <v>0.15</v>
      </c>
      <c r="K361" s="164">
        <v>0</v>
      </c>
    </row>
    <row r="362" spans="1:11" ht="12" x14ac:dyDescent="0.2">
      <c r="A362" s="9" t="s">
        <v>386</v>
      </c>
      <c r="B362" s="28" t="s">
        <v>545</v>
      </c>
      <c r="C362" s="161">
        <v>346</v>
      </c>
      <c r="D362" s="161">
        <v>257</v>
      </c>
      <c r="E362" s="160">
        <f t="shared" si="5"/>
        <v>603</v>
      </c>
      <c r="F362" s="165">
        <v>0.28767123287671231</v>
      </c>
      <c r="G362" s="165">
        <v>0.56164383561643838</v>
      </c>
      <c r="H362" s="164">
        <v>0.27316000000000001</v>
      </c>
      <c r="I362" s="165">
        <v>0.35643564356435642</v>
      </c>
      <c r="J362" s="165">
        <v>7.9207920792079209E-2</v>
      </c>
      <c r="K362" s="164">
        <v>3.7000000000000033E-2</v>
      </c>
    </row>
    <row r="363" spans="1:11" ht="12" x14ac:dyDescent="0.2">
      <c r="A363" s="9" t="s">
        <v>387</v>
      </c>
      <c r="B363" s="28" t="s">
        <v>562</v>
      </c>
      <c r="C363" s="161">
        <v>218</v>
      </c>
      <c r="D363" s="161">
        <v>114</v>
      </c>
      <c r="E363" s="160">
        <f t="shared" si="5"/>
        <v>332</v>
      </c>
      <c r="F363" s="165">
        <v>0.15521628498727735</v>
      </c>
      <c r="G363" s="165">
        <v>0.77862595419847325</v>
      </c>
      <c r="H363" s="164">
        <v>0.45041999999999999</v>
      </c>
      <c r="I363" s="165">
        <v>0.35185185185185186</v>
      </c>
      <c r="J363" s="165">
        <v>7.407407407407407E-2</v>
      </c>
      <c r="K363" s="164">
        <v>0.11270000000000002</v>
      </c>
    </row>
    <row r="364" spans="1:11" ht="12" x14ac:dyDescent="0.2">
      <c r="A364" s="9" t="s">
        <v>388</v>
      </c>
      <c r="B364" s="28" t="s">
        <v>541</v>
      </c>
      <c r="C364" s="161">
        <v>1400</v>
      </c>
      <c r="D364" s="161">
        <v>829</v>
      </c>
      <c r="E364" s="160">
        <f t="shared" si="5"/>
        <v>2229</v>
      </c>
      <c r="F364" s="165">
        <v>0.17763623496107572</v>
      </c>
      <c r="G364" s="165">
        <v>0.48867657466383579</v>
      </c>
      <c r="H364" s="164">
        <v>0.39200000000000002</v>
      </c>
      <c r="I364" s="165">
        <v>0.33879781420765026</v>
      </c>
      <c r="J364" s="165">
        <v>0.20765027322404372</v>
      </c>
      <c r="K364" s="164">
        <v>0.11370000000000002</v>
      </c>
    </row>
    <row r="365" spans="1:11" ht="12" x14ac:dyDescent="0.2">
      <c r="A365" s="9" t="s">
        <v>389</v>
      </c>
      <c r="B365" s="28" t="s">
        <v>569</v>
      </c>
      <c r="C365" s="161">
        <v>749</v>
      </c>
      <c r="D365" s="161">
        <v>584</v>
      </c>
      <c r="E365" s="160">
        <f t="shared" si="5"/>
        <v>1333</v>
      </c>
      <c r="F365" s="165">
        <v>0.18835370237239396</v>
      </c>
      <c r="G365" s="165">
        <v>0.65995686556434219</v>
      </c>
      <c r="H365" s="164">
        <v>0.53910000000000002</v>
      </c>
      <c r="I365" s="165">
        <v>0.39719626168224298</v>
      </c>
      <c r="J365" s="165">
        <v>0.23364485981308411</v>
      </c>
      <c r="K365" s="164">
        <v>6.25E-2</v>
      </c>
    </row>
    <row r="366" spans="1:11" ht="12" x14ac:dyDescent="0.2">
      <c r="A366" s="9" t="s">
        <v>390</v>
      </c>
      <c r="B366" s="28" t="s">
        <v>564</v>
      </c>
      <c r="C366" s="161">
        <v>320</v>
      </c>
      <c r="D366" s="161">
        <v>279</v>
      </c>
      <c r="E366" s="160">
        <f t="shared" si="5"/>
        <v>599</v>
      </c>
      <c r="F366" s="165">
        <v>0.21843434343434343</v>
      </c>
      <c r="G366" s="165">
        <v>0.46717171717171718</v>
      </c>
      <c r="H366" s="164">
        <v>0.36541000000000001</v>
      </c>
      <c r="I366" s="165">
        <v>0.35344827586206895</v>
      </c>
      <c r="J366" s="165">
        <v>0.2413793103448276</v>
      </c>
      <c r="K366" s="164">
        <v>5.8799999999999963E-2</v>
      </c>
    </row>
    <row r="367" spans="1:11" ht="12" x14ac:dyDescent="0.2">
      <c r="A367" s="9" t="s">
        <v>391</v>
      </c>
      <c r="B367" s="28" t="s">
        <v>552</v>
      </c>
      <c r="C367" s="161">
        <v>384</v>
      </c>
      <c r="D367" s="161">
        <v>287</v>
      </c>
      <c r="E367" s="160">
        <f t="shared" si="5"/>
        <v>671</v>
      </c>
      <c r="F367" s="165">
        <v>0.11403508771929824</v>
      </c>
      <c r="G367" s="165">
        <v>0.68546365914786966</v>
      </c>
      <c r="H367" s="164">
        <v>0.56818000000000002</v>
      </c>
      <c r="I367" s="165">
        <v>0.39090909090909093</v>
      </c>
      <c r="J367" s="165">
        <v>0.19090909090909092</v>
      </c>
      <c r="K367" s="164">
        <v>0.18259999999999998</v>
      </c>
    </row>
    <row r="368" spans="1:11" ht="12" x14ac:dyDescent="0.2">
      <c r="A368" s="9" t="s">
        <v>392</v>
      </c>
      <c r="B368" s="28" t="s">
        <v>538</v>
      </c>
      <c r="C368" s="161">
        <v>269</v>
      </c>
      <c r="D368" s="161">
        <v>89</v>
      </c>
      <c r="E368" s="160">
        <f t="shared" si="5"/>
        <v>358</v>
      </c>
      <c r="F368" s="165">
        <v>0.29039812646370022</v>
      </c>
      <c r="G368" s="165">
        <v>0.62060889929742391</v>
      </c>
      <c r="H368" s="164">
        <v>0.37551000000000001</v>
      </c>
      <c r="I368" s="165">
        <v>0.22077922077922077</v>
      </c>
      <c r="J368" s="165">
        <v>3.896103896103896E-2</v>
      </c>
      <c r="K368" s="164">
        <v>9.8799999999999999E-2</v>
      </c>
    </row>
    <row r="369" spans="1:11" ht="12" x14ac:dyDescent="0.2">
      <c r="A369" s="9" t="s">
        <v>393</v>
      </c>
      <c r="B369" s="28" t="s">
        <v>564</v>
      </c>
      <c r="C369" s="161">
        <v>184</v>
      </c>
      <c r="D369" s="161">
        <v>86</v>
      </c>
      <c r="E369" s="160">
        <f t="shared" si="5"/>
        <v>270</v>
      </c>
      <c r="F369" s="165">
        <v>0.17472118959107807</v>
      </c>
      <c r="G369" s="165">
        <v>0.60594795539033453</v>
      </c>
      <c r="H369" s="164">
        <v>0.82394000000000001</v>
      </c>
      <c r="I369" s="165">
        <v>0.55000000000000004</v>
      </c>
      <c r="J369" s="165">
        <v>0.4</v>
      </c>
      <c r="K369" s="164">
        <v>0.11760000000000004</v>
      </c>
    </row>
    <row r="370" spans="1:11" ht="12" x14ac:dyDescent="0.2">
      <c r="A370" s="9" t="s">
        <v>394</v>
      </c>
      <c r="B370" s="28" t="s">
        <v>574</v>
      </c>
      <c r="C370" s="161">
        <v>104</v>
      </c>
      <c r="D370" s="161">
        <v>89</v>
      </c>
      <c r="E370" s="160">
        <f t="shared" si="5"/>
        <v>193</v>
      </c>
      <c r="F370" s="165">
        <v>0.20816326530612245</v>
      </c>
      <c r="G370" s="165">
        <v>0.70204081632653059</v>
      </c>
      <c r="H370" s="164">
        <v>0.37552000000000002</v>
      </c>
      <c r="I370" s="165">
        <v>0.18333333333333332</v>
      </c>
      <c r="J370" s="165">
        <v>0.05</v>
      </c>
      <c r="K370" s="164">
        <v>3.9200000000000013E-2</v>
      </c>
    </row>
    <row r="371" spans="1:11" ht="12" x14ac:dyDescent="0.2">
      <c r="A371" s="9" t="s">
        <v>395</v>
      </c>
      <c r="B371" s="28" t="s">
        <v>541</v>
      </c>
      <c r="C371" s="161">
        <v>842</v>
      </c>
      <c r="D371" s="161">
        <v>730</v>
      </c>
      <c r="E371" s="160">
        <f t="shared" si="5"/>
        <v>1572</v>
      </c>
      <c r="F371" s="165">
        <v>3.0538302277432712E-2</v>
      </c>
      <c r="G371" s="165">
        <v>0.18219461697722567</v>
      </c>
      <c r="H371" s="164">
        <v>0.15792</v>
      </c>
      <c r="I371" s="165">
        <v>0.17006802721088435</v>
      </c>
      <c r="J371" s="165">
        <v>8.8435374149659865E-2</v>
      </c>
      <c r="K371" s="164">
        <v>1.8100000000000005E-2</v>
      </c>
    </row>
    <row r="372" spans="1:11" ht="12" x14ac:dyDescent="0.2">
      <c r="A372" s="9" t="s">
        <v>396</v>
      </c>
      <c r="B372" s="28" t="s">
        <v>578</v>
      </c>
      <c r="C372" s="161">
        <v>139</v>
      </c>
      <c r="D372" s="161">
        <v>180</v>
      </c>
      <c r="E372" s="160">
        <f t="shared" si="5"/>
        <v>319</v>
      </c>
      <c r="F372" s="165">
        <v>0.22527472527472528</v>
      </c>
      <c r="G372" s="165">
        <v>0.76098901098901095</v>
      </c>
      <c r="H372" s="164">
        <v>0.63226000000000004</v>
      </c>
      <c r="I372" s="165">
        <v>0.54716981132075471</v>
      </c>
      <c r="J372" s="165">
        <v>0.47169811320754718</v>
      </c>
      <c r="K372" s="164" t="e">
        <v>#N/A</v>
      </c>
    </row>
    <row r="373" spans="1:11" ht="12" x14ac:dyDescent="0.2">
      <c r="A373" s="9" t="s">
        <v>397</v>
      </c>
      <c r="B373" s="28" t="s">
        <v>536</v>
      </c>
      <c r="C373" s="161">
        <v>412</v>
      </c>
      <c r="D373" s="161">
        <v>330</v>
      </c>
      <c r="E373" s="160">
        <f t="shared" si="5"/>
        <v>742</v>
      </c>
      <c r="F373" s="165">
        <v>0.11822125813449023</v>
      </c>
      <c r="G373" s="165">
        <v>0.40672451193058567</v>
      </c>
      <c r="H373" s="164">
        <v>0.33757999999999999</v>
      </c>
      <c r="I373" s="165">
        <v>0.38787878787878788</v>
      </c>
      <c r="J373" s="165">
        <v>0.11515151515151516</v>
      </c>
      <c r="K373" s="164">
        <v>3.5000000000000031E-2</v>
      </c>
    </row>
    <row r="374" spans="1:11" ht="12" x14ac:dyDescent="0.2">
      <c r="A374" s="9" t="s">
        <v>398</v>
      </c>
      <c r="B374" s="28" t="s">
        <v>574</v>
      </c>
      <c r="C374" s="161">
        <v>130</v>
      </c>
      <c r="D374" s="161">
        <v>93</v>
      </c>
      <c r="E374" s="160">
        <f t="shared" si="5"/>
        <v>223</v>
      </c>
      <c r="F374" s="165">
        <v>0.19421487603305784</v>
      </c>
      <c r="G374" s="165">
        <v>0.73140495867768596</v>
      </c>
      <c r="H374" s="164">
        <v>0.48387000000000002</v>
      </c>
      <c r="I374" s="165">
        <v>0.42056074766355139</v>
      </c>
      <c r="J374" s="165">
        <v>0.23364485981308411</v>
      </c>
      <c r="K374" s="164">
        <v>3.3299999999999996E-2</v>
      </c>
    </row>
    <row r="375" spans="1:11" ht="12" x14ac:dyDescent="0.2">
      <c r="A375" s="9" t="s">
        <v>399</v>
      </c>
      <c r="B375" s="28" t="s">
        <v>539</v>
      </c>
      <c r="C375" s="161">
        <v>474</v>
      </c>
      <c r="D375" s="161">
        <v>393</v>
      </c>
      <c r="E375" s="160">
        <f t="shared" si="5"/>
        <v>867</v>
      </c>
      <c r="F375" s="165">
        <v>6.1569016881827213E-2</v>
      </c>
      <c r="G375" s="165">
        <v>0.394240317775571</v>
      </c>
      <c r="H375" s="164">
        <v>0.24167</v>
      </c>
      <c r="I375" s="165">
        <v>0.35</v>
      </c>
      <c r="J375" s="165">
        <v>0.1</v>
      </c>
      <c r="K375" s="164">
        <v>0.10419999999999996</v>
      </c>
    </row>
    <row r="376" spans="1:11" ht="12" x14ac:dyDescent="0.2">
      <c r="A376" s="9" t="s">
        <v>400</v>
      </c>
      <c r="B376" s="28" t="s">
        <v>567</v>
      </c>
      <c r="C376" s="161">
        <v>199</v>
      </c>
      <c r="D376" s="161">
        <v>67</v>
      </c>
      <c r="E376" s="160">
        <f t="shared" si="5"/>
        <v>266</v>
      </c>
      <c r="F376" s="165">
        <v>0.16279069767441862</v>
      </c>
      <c r="G376" s="165">
        <v>0.8</v>
      </c>
      <c r="H376" s="164">
        <v>0.49114999999999998</v>
      </c>
      <c r="I376" s="165">
        <v>0.30656934306569344</v>
      </c>
      <c r="J376" s="165">
        <v>0.21582733812949639</v>
      </c>
      <c r="K376" s="164">
        <v>0.10129999999999995</v>
      </c>
    </row>
    <row r="377" spans="1:11" ht="12" x14ac:dyDescent="0.2">
      <c r="A377" s="9" t="s">
        <v>401</v>
      </c>
      <c r="B377" s="28" t="s">
        <v>578</v>
      </c>
      <c r="C377" s="161">
        <v>211</v>
      </c>
      <c r="D377" s="161">
        <v>199</v>
      </c>
      <c r="E377" s="160">
        <f t="shared" si="5"/>
        <v>410</v>
      </c>
      <c r="F377" s="165">
        <v>0.27066115702479338</v>
      </c>
      <c r="G377" s="165">
        <v>0.67355371900826444</v>
      </c>
      <c r="H377" s="164">
        <v>0.47626000000000002</v>
      </c>
      <c r="I377" s="165">
        <v>0.55696202531645567</v>
      </c>
      <c r="J377" s="165">
        <v>0.34177215189873417</v>
      </c>
      <c r="K377" s="164">
        <v>4.9499999999999988E-2</v>
      </c>
    </row>
    <row r="378" spans="1:11" ht="12" x14ac:dyDescent="0.2">
      <c r="A378" s="9" t="s">
        <v>402</v>
      </c>
      <c r="B378" s="28" t="s">
        <v>551</v>
      </c>
      <c r="C378" s="161">
        <v>416</v>
      </c>
      <c r="D378" s="161">
        <v>305</v>
      </c>
      <c r="E378" s="160">
        <f t="shared" si="5"/>
        <v>721</v>
      </c>
      <c r="F378" s="165">
        <v>6.6350710900473939E-2</v>
      </c>
      <c r="G378" s="165">
        <v>0.61729857819905209</v>
      </c>
      <c r="H378" s="164">
        <v>0.28792000000000001</v>
      </c>
      <c r="I378" s="165">
        <v>0.2988505747126437</v>
      </c>
      <c r="J378" s="165">
        <v>0.14772727272727273</v>
      </c>
      <c r="K378" s="164">
        <v>2.6499999999999968E-2</v>
      </c>
    </row>
    <row r="379" spans="1:11" ht="12" x14ac:dyDescent="0.2">
      <c r="A379" s="9" t="s">
        <v>403</v>
      </c>
      <c r="B379" s="28" t="s">
        <v>552</v>
      </c>
      <c r="C379" s="161">
        <v>2633</v>
      </c>
      <c r="D379" s="161">
        <v>1993</v>
      </c>
      <c r="E379" s="160">
        <f t="shared" si="5"/>
        <v>4626</v>
      </c>
      <c r="F379" s="165">
        <v>0.35890669180018853</v>
      </c>
      <c r="G379" s="165">
        <v>0.81753063147973615</v>
      </c>
      <c r="H379" s="164">
        <v>0.89127000000000001</v>
      </c>
      <c r="I379" s="165">
        <v>0.29452054794520549</v>
      </c>
      <c r="J379" s="165">
        <v>0.21917808219178081</v>
      </c>
      <c r="K379" s="164">
        <v>0.29339999999999999</v>
      </c>
    </row>
    <row r="380" spans="1:11" ht="12" x14ac:dyDescent="0.2">
      <c r="A380" s="9" t="s">
        <v>404</v>
      </c>
      <c r="B380" s="28" t="s">
        <v>603</v>
      </c>
      <c r="C380" s="161">
        <v>844</v>
      </c>
      <c r="D380" s="161">
        <v>396</v>
      </c>
      <c r="E380" s="160">
        <f t="shared" si="5"/>
        <v>1240</v>
      </c>
      <c r="F380" s="165">
        <v>0.11822660098522167</v>
      </c>
      <c r="G380" s="165">
        <v>0.76073187895847993</v>
      </c>
      <c r="H380" s="164">
        <v>0.41822999999999999</v>
      </c>
      <c r="I380" s="165">
        <v>0.56559766763848396</v>
      </c>
      <c r="J380" s="165">
        <v>0.32992700729927005</v>
      </c>
      <c r="K380" s="164">
        <v>9.7999999999999976E-2</v>
      </c>
    </row>
    <row r="381" spans="1:11" ht="12" x14ac:dyDescent="0.2">
      <c r="A381" s="9" t="s">
        <v>405</v>
      </c>
      <c r="B381" s="28" t="s">
        <v>582</v>
      </c>
      <c r="C381" s="161">
        <v>1581</v>
      </c>
      <c r="D381" s="161">
        <v>1172</v>
      </c>
      <c r="E381" s="160">
        <f t="shared" si="5"/>
        <v>2753</v>
      </c>
      <c r="F381" s="165">
        <v>2.5312595303446171E-2</v>
      </c>
      <c r="G381" s="165">
        <v>0.30070143336383043</v>
      </c>
      <c r="H381" s="164">
        <v>0.14124</v>
      </c>
      <c r="I381" s="165">
        <v>0.30541871921182268</v>
      </c>
      <c r="J381" s="165">
        <v>0.13725490196078433</v>
      </c>
      <c r="K381" s="164">
        <v>2.9100000000000015E-2</v>
      </c>
    </row>
    <row r="382" spans="1:11" ht="12" x14ac:dyDescent="0.2">
      <c r="A382" s="9" t="s">
        <v>406</v>
      </c>
      <c r="B382" s="28" t="s">
        <v>574</v>
      </c>
      <c r="C382" s="161">
        <v>59</v>
      </c>
      <c r="D382" s="161">
        <v>38</v>
      </c>
      <c r="E382" s="160">
        <f t="shared" si="5"/>
        <v>97</v>
      </c>
      <c r="F382" s="165">
        <v>0.10738255033557047</v>
      </c>
      <c r="G382" s="165">
        <v>0.75167785234899331</v>
      </c>
      <c r="H382" s="164">
        <v>0.58984000000000003</v>
      </c>
      <c r="I382" s="165">
        <v>0.2047713717693837</v>
      </c>
      <c r="J382" s="165">
        <v>8.74751491053678E-2</v>
      </c>
      <c r="K382" s="164">
        <v>0.14290000000000003</v>
      </c>
    </row>
    <row r="383" spans="1:11" ht="12" x14ac:dyDescent="0.2">
      <c r="A383" s="9" t="s">
        <v>407</v>
      </c>
      <c r="B383" s="28" t="s">
        <v>538</v>
      </c>
      <c r="C383" s="161">
        <v>1106</v>
      </c>
      <c r="D383" s="161">
        <v>707</v>
      </c>
      <c r="E383" s="160">
        <f t="shared" si="5"/>
        <v>1813</v>
      </c>
      <c r="F383" s="165">
        <v>5.928509154315606E-2</v>
      </c>
      <c r="G383" s="165">
        <v>0.41543156059285091</v>
      </c>
      <c r="H383" s="164">
        <v>0.33534999999999998</v>
      </c>
      <c r="I383" s="165">
        <v>0.16666666666666666</v>
      </c>
      <c r="J383" s="165">
        <v>3.4482758620689655E-2</v>
      </c>
      <c r="K383" s="164">
        <v>4.3599999999999972E-2</v>
      </c>
    </row>
    <row r="384" spans="1:11" ht="12" x14ac:dyDescent="0.2">
      <c r="A384" s="9" t="s">
        <v>408</v>
      </c>
      <c r="B384" s="28" t="s">
        <v>602</v>
      </c>
      <c r="C384" s="161">
        <v>559</v>
      </c>
      <c r="D384" s="161">
        <v>529</v>
      </c>
      <c r="E384" s="160">
        <f t="shared" si="5"/>
        <v>1088</v>
      </c>
      <c r="F384" s="165">
        <v>0.2347457627118644</v>
      </c>
      <c r="G384" s="165">
        <v>0.75423728813559321</v>
      </c>
      <c r="H384" s="164">
        <v>0.70289999999999997</v>
      </c>
      <c r="I384" s="165">
        <v>0.16233766233766234</v>
      </c>
      <c r="J384" s="165">
        <v>7.1428571428571425E-2</v>
      </c>
      <c r="K384" s="164">
        <v>0.19640000000000002</v>
      </c>
    </row>
    <row r="385" spans="1:11" ht="12" x14ac:dyDescent="0.2">
      <c r="A385" s="9" t="s">
        <v>409</v>
      </c>
      <c r="B385" s="28" t="s">
        <v>574</v>
      </c>
      <c r="C385" s="161">
        <v>114</v>
      </c>
      <c r="D385" s="161">
        <v>66</v>
      </c>
      <c r="E385" s="160">
        <f t="shared" si="5"/>
        <v>180</v>
      </c>
      <c r="F385" s="165">
        <v>0.1990521327014218</v>
      </c>
      <c r="G385" s="165">
        <v>0.65876777251184837</v>
      </c>
      <c r="H385" s="164">
        <v>0.39506000000000002</v>
      </c>
      <c r="I385" s="165">
        <v>0.41666666666666669</v>
      </c>
      <c r="J385" s="165">
        <v>0.30952380952380953</v>
      </c>
      <c r="K385" s="164">
        <v>6.6699999999999982E-2</v>
      </c>
    </row>
    <row r="386" spans="1:11" ht="12" x14ac:dyDescent="0.2">
      <c r="A386" s="9" t="s">
        <v>410</v>
      </c>
      <c r="B386" s="28" t="s">
        <v>588</v>
      </c>
      <c r="C386" s="161">
        <v>339</v>
      </c>
      <c r="D386" s="161">
        <v>511</v>
      </c>
      <c r="E386" s="160">
        <f t="shared" si="5"/>
        <v>850</v>
      </c>
      <c r="F386" s="165">
        <v>0.36189683860232946</v>
      </c>
      <c r="G386" s="165">
        <v>0.75790349417637271</v>
      </c>
      <c r="H386" s="164">
        <v>0.72840000000000005</v>
      </c>
      <c r="I386" s="165">
        <v>0.34782608695652173</v>
      </c>
      <c r="J386" s="165">
        <v>8.6956521739130432E-2</v>
      </c>
      <c r="K386" s="164">
        <v>0.10850000000000004</v>
      </c>
    </row>
    <row r="387" spans="1:11" ht="12" x14ac:dyDescent="0.2">
      <c r="A387" s="9" t="s">
        <v>411</v>
      </c>
      <c r="B387" s="28" t="s">
        <v>588</v>
      </c>
      <c r="C387" s="161">
        <v>253</v>
      </c>
      <c r="D387" s="161">
        <v>232</v>
      </c>
      <c r="E387" s="160">
        <f t="shared" si="5"/>
        <v>485</v>
      </c>
      <c r="F387" s="165">
        <v>7.7310924369747902E-2</v>
      </c>
      <c r="G387" s="165">
        <v>0.70756302521008407</v>
      </c>
      <c r="H387" s="164">
        <v>0.42160999999999998</v>
      </c>
      <c r="I387" s="165">
        <v>0.60106382978723405</v>
      </c>
      <c r="J387" s="165">
        <v>0.36170212765957449</v>
      </c>
      <c r="K387" s="164">
        <v>3.7000000000000033E-2</v>
      </c>
    </row>
    <row r="388" spans="1:11" ht="12" x14ac:dyDescent="0.2">
      <c r="A388" s="9" t="s">
        <v>412</v>
      </c>
      <c r="B388" s="28" t="s">
        <v>578</v>
      </c>
      <c r="C388" s="161">
        <v>282</v>
      </c>
      <c r="D388" s="161">
        <v>113</v>
      </c>
      <c r="E388" s="160">
        <f t="shared" si="5"/>
        <v>395</v>
      </c>
      <c r="F388" s="165">
        <v>0.41435185185185186</v>
      </c>
      <c r="G388" s="165">
        <v>0.8125</v>
      </c>
      <c r="H388" s="164">
        <v>1</v>
      </c>
      <c r="I388" s="165">
        <v>0.26136363636363635</v>
      </c>
      <c r="J388" s="165">
        <v>9.0909090909090912E-2</v>
      </c>
      <c r="K388" s="164">
        <v>0.22889999999999999</v>
      </c>
    </row>
    <row r="389" spans="1:11" ht="12" x14ac:dyDescent="0.2">
      <c r="A389" s="9" t="s">
        <v>413</v>
      </c>
      <c r="B389" s="28" t="s">
        <v>548</v>
      </c>
      <c r="C389" s="161">
        <v>239</v>
      </c>
      <c r="D389" s="161">
        <v>132</v>
      </c>
      <c r="E389" s="160">
        <f t="shared" ref="E389:E452" si="6">C389+D389</f>
        <v>371</v>
      </c>
      <c r="F389" s="165">
        <v>0.12008281573498965</v>
      </c>
      <c r="G389" s="165">
        <v>0.587991718426501</v>
      </c>
      <c r="H389" s="164">
        <v>0.35304000000000002</v>
      </c>
      <c r="I389" s="165">
        <v>0.46969696969696972</v>
      </c>
      <c r="J389" s="165">
        <v>0.16666666666666666</v>
      </c>
      <c r="K389" s="164">
        <v>1.4499999999999957E-2</v>
      </c>
    </row>
    <row r="390" spans="1:11" ht="12" x14ac:dyDescent="0.2">
      <c r="A390" s="9" t="s">
        <v>414</v>
      </c>
      <c r="B390" s="28" t="s">
        <v>602</v>
      </c>
      <c r="C390" s="161">
        <v>732</v>
      </c>
      <c r="D390" s="161">
        <v>575</v>
      </c>
      <c r="E390" s="160">
        <f t="shared" si="6"/>
        <v>1307</v>
      </c>
      <c r="F390" s="165">
        <v>0.3728813559322034</v>
      </c>
      <c r="G390" s="165">
        <v>0.83615819209039544</v>
      </c>
      <c r="H390" s="164">
        <v>0.51851000000000003</v>
      </c>
      <c r="I390" s="165">
        <v>0.2808988764044944</v>
      </c>
      <c r="J390" s="165">
        <v>0.19101123595505617</v>
      </c>
      <c r="K390" s="164">
        <v>0.16269999999999996</v>
      </c>
    </row>
    <row r="391" spans="1:11" ht="12" x14ac:dyDescent="0.2">
      <c r="A391" s="9" t="s">
        <v>415</v>
      </c>
      <c r="B391" s="28" t="s">
        <v>576</v>
      </c>
      <c r="C391" s="161">
        <v>1126</v>
      </c>
      <c r="D391" s="161">
        <v>734</v>
      </c>
      <c r="E391" s="160">
        <f t="shared" si="6"/>
        <v>1860</v>
      </c>
      <c r="F391" s="165">
        <v>0.30459231490159328</v>
      </c>
      <c r="G391" s="165">
        <v>0.82708528584817242</v>
      </c>
      <c r="H391" s="164">
        <v>0.39917999999999998</v>
      </c>
      <c r="I391" s="165">
        <v>0.30769230769230771</v>
      </c>
      <c r="J391" s="165">
        <v>0.20673076923076922</v>
      </c>
      <c r="K391" s="164">
        <v>8.9099999999999957E-2</v>
      </c>
    </row>
    <row r="392" spans="1:11" ht="12" x14ac:dyDescent="0.2">
      <c r="A392" s="9" t="s">
        <v>416</v>
      </c>
      <c r="B392" s="28" t="s">
        <v>582</v>
      </c>
      <c r="C392" s="161">
        <v>453</v>
      </c>
      <c r="D392" s="161">
        <v>301</v>
      </c>
      <c r="E392" s="160">
        <f t="shared" si="6"/>
        <v>754</v>
      </c>
      <c r="F392" s="165">
        <v>0.16924778761061948</v>
      </c>
      <c r="G392" s="165">
        <v>0.60287610619469023</v>
      </c>
      <c r="H392" s="164">
        <v>0.35063</v>
      </c>
      <c r="I392" s="165">
        <v>0.32706766917293234</v>
      </c>
      <c r="J392" s="165">
        <v>0.1797752808988764</v>
      </c>
      <c r="K392" s="164">
        <v>0.11109999999999998</v>
      </c>
    </row>
    <row r="393" spans="1:11" ht="12" x14ac:dyDescent="0.2">
      <c r="A393" s="9" t="s">
        <v>417</v>
      </c>
      <c r="B393" s="28" t="s">
        <v>580</v>
      </c>
      <c r="C393" s="161">
        <v>139</v>
      </c>
      <c r="D393" s="161">
        <v>76</v>
      </c>
      <c r="E393" s="160">
        <f t="shared" si="6"/>
        <v>215</v>
      </c>
      <c r="F393" s="165">
        <v>0.22826086956521738</v>
      </c>
      <c r="G393" s="165">
        <v>0.6376811594202898</v>
      </c>
      <c r="H393" s="164">
        <v>0.46826000000000001</v>
      </c>
      <c r="I393" s="165">
        <v>0.31034482758620691</v>
      </c>
      <c r="J393" s="165">
        <v>0.13793103448275862</v>
      </c>
      <c r="K393" s="164">
        <v>6.3500000000000001E-2</v>
      </c>
    </row>
    <row r="394" spans="1:11" ht="12" x14ac:dyDescent="0.2">
      <c r="A394" s="9" t="s">
        <v>418</v>
      </c>
      <c r="B394" s="28" t="s">
        <v>546</v>
      </c>
      <c r="C394" s="161">
        <v>1615</v>
      </c>
      <c r="D394" s="161">
        <v>962</v>
      </c>
      <c r="E394" s="160">
        <f t="shared" si="6"/>
        <v>2577</v>
      </c>
      <c r="F394" s="165">
        <v>0.20772506082725062</v>
      </c>
      <c r="G394" s="165">
        <v>0.79501216545012166</v>
      </c>
      <c r="H394" s="164">
        <v>0.45529999999999998</v>
      </c>
      <c r="I394" s="165">
        <v>0.5423728813559322</v>
      </c>
      <c r="J394" s="165">
        <v>0.2413793103448276</v>
      </c>
      <c r="K394" s="164">
        <v>0.122</v>
      </c>
    </row>
    <row r="395" spans="1:11" ht="12" x14ac:dyDescent="0.2">
      <c r="A395" s="9" t="s">
        <v>419</v>
      </c>
      <c r="B395" s="28" t="s">
        <v>574</v>
      </c>
      <c r="C395" s="161">
        <v>586</v>
      </c>
      <c r="D395" s="161">
        <v>365</v>
      </c>
      <c r="E395" s="160">
        <f t="shared" si="6"/>
        <v>951</v>
      </c>
      <c r="F395" s="165">
        <v>0.30502283105022832</v>
      </c>
      <c r="G395" s="165">
        <v>0.70593607305936068</v>
      </c>
      <c r="H395" s="164">
        <v>0.46488000000000002</v>
      </c>
      <c r="I395" s="165">
        <v>0.26356589147286824</v>
      </c>
      <c r="J395" s="165">
        <v>0.15891472868217055</v>
      </c>
      <c r="K395" s="164">
        <v>7.1899999999999964E-2</v>
      </c>
    </row>
    <row r="396" spans="1:11" ht="12" x14ac:dyDescent="0.2">
      <c r="A396" s="9" t="s">
        <v>420</v>
      </c>
      <c r="B396" s="28" t="s">
        <v>549</v>
      </c>
      <c r="C396" s="161">
        <v>1339</v>
      </c>
      <c r="D396" s="161">
        <v>1103</v>
      </c>
      <c r="E396" s="160">
        <f t="shared" si="6"/>
        <v>2442</v>
      </c>
      <c r="F396" s="165">
        <v>6.0094530722484808E-2</v>
      </c>
      <c r="G396" s="165">
        <v>0.37913571910871036</v>
      </c>
      <c r="H396" s="164">
        <v>0.22947000000000001</v>
      </c>
      <c r="I396" s="165">
        <v>0.32592592592592595</v>
      </c>
      <c r="J396" s="165">
        <v>0.16176470588235295</v>
      </c>
      <c r="K396" s="164">
        <v>2.3199999999999998E-2</v>
      </c>
    </row>
    <row r="397" spans="1:11" ht="12" x14ac:dyDescent="0.2">
      <c r="A397" s="9" t="s">
        <v>421</v>
      </c>
      <c r="B397" s="28" t="s">
        <v>538</v>
      </c>
      <c r="C397" s="161">
        <v>340</v>
      </c>
      <c r="D397" s="161">
        <v>353</v>
      </c>
      <c r="E397" s="160">
        <f t="shared" si="6"/>
        <v>693</v>
      </c>
      <c r="F397" s="165">
        <v>6.9020866773675763E-2</v>
      </c>
      <c r="G397" s="165">
        <v>0.7624398073836276</v>
      </c>
      <c r="H397" s="164">
        <v>0.64061000000000001</v>
      </c>
      <c r="I397" s="165">
        <v>0.26859504132231404</v>
      </c>
      <c r="J397" s="165">
        <v>0.1154639175257732</v>
      </c>
      <c r="K397" s="164">
        <v>7.8099999999999947E-2</v>
      </c>
    </row>
    <row r="398" spans="1:11" ht="12" x14ac:dyDescent="0.2">
      <c r="A398" s="9" t="s">
        <v>422</v>
      </c>
      <c r="B398" s="28" t="s">
        <v>582</v>
      </c>
      <c r="C398" s="161">
        <v>316</v>
      </c>
      <c r="D398" s="161">
        <v>236</v>
      </c>
      <c r="E398" s="160">
        <f t="shared" si="6"/>
        <v>552</v>
      </c>
      <c r="F398" s="165">
        <v>7.6169749727965183E-2</v>
      </c>
      <c r="G398" s="165">
        <v>0.57997823721436348</v>
      </c>
      <c r="H398" s="164">
        <v>0.27376</v>
      </c>
      <c r="I398" s="165">
        <v>0.3392857142857143</v>
      </c>
      <c r="J398" s="165">
        <v>0.16964285714285715</v>
      </c>
      <c r="K398" s="164">
        <v>2.5800000000000045E-2</v>
      </c>
    </row>
    <row r="399" spans="1:11" ht="12" x14ac:dyDescent="0.2">
      <c r="A399" s="9" t="s">
        <v>423</v>
      </c>
      <c r="B399" s="28" t="s">
        <v>555</v>
      </c>
      <c r="C399" s="161">
        <v>622</v>
      </c>
      <c r="D399" s="161">
        <v>461</v>
      </c>
      <c r="E399" s="160">
        <f t="shared" si="6"/>
        <v>1083</v>
      </c>
      <c r="F399" s="165">
        <v>0.1482919254658385</v>
      </c>
      <c r="G399" s="165">
        <v>0.40295031055900621</v>
      </c>
      <c r="H399" s="164">
        <v>0.25779999999999997</v>
      </c>
      <c r="I399" s="165">
        <v>0.28767123287671231</v>
      </c>
      <c r="J399" s="165">
        <v>0.1310344827586207</v>
      </c>
      <c r="K399" s="164">
        <v>0.129</v>
      </c>
    </row>
    <row r="400" spans="1:11" ht="12" x14ac:dyDescent="0.2">
      <c r="A400" s="9" t="s">
        <v>424</v>
      </c>
      <c r="B400" s="28" t="s">
        <v>538</v>
      </c>
      <c r="C400" s="161">
        <v>338</v>
      </c>
      <c r="D400" s="161">
        <v>602</v>
      </c>
      <c r="E400" s="160">
        <f t="shared" si="6"/>
        <v>940</v>
      </c>
      <c r="F400" s="165">
        <v>3.4220532319391636E-2</v>
      </c>
      <c r="G400" s="165">
        <v>0.1543726235741445</v>
      </c>
      <c r="H400" s="164">
        <v>0.13164000000000001</v>
      </c>
      <c r="I400" s="165">
        <v>0.25806451612903225</v>
      </c>
      <c r="J400" s="165">
        <v>0.10215053763440861</v>
      </c>
      <c r="K400" s="164">
        <v>4.5499999999999985E-2</v>
      </c>
    </row>
    <row r="401" spans="1:11" ht="12" x14ac:dyDescent="0.2">
      <c r="A401" s="9" t="s">
        <v>425</v>
      </c>
      <c r="B401" s="28" t="s">
        <v>576</v>
      </c>
      <c r="C401" s="161">
        <v>487</v>
      </c>
      <c r="D401" s="161">
        <v>289</v>
      </c>
      <c r="E401" s="160">
        <f t="shared" si="6"/>
        <v>776</v>
      </c>
      <c r="F401" s="165">
        <v>9.0517241379310345E-2</v>
      </c>
      <c r="G401" s="165">
        <v>0.43965517241379309</v>
      </c>
      <c r="H401" s="164">
        <v>0.19092000000000001</v>
      </c>
      <c r="I401" s="165">
        <v>8.3650190114068435E-2</v>
      </c>
      <c r="J401" s="165">
        <v>3.8022813688212927E-2</v>
      </c>
      <c r="K401" s="164">
        <v>5.7000000000000051E-2</v>
      </c>
    </row>
    <row r="402" spans="1:11" ht="12" x14ac:dyDescent="0.2">
      <c r="A402" s="9" t="s">
        <v>426</v>
      </c>
      <c r="B402" s="28" t="s">
        <v>538</v>
      </c>
      <c r="C402" s="161">
        <v>368</v>
      </c>
      <c r="D402" s="161">
        <v>171</v>
      </c>
      <c r="E402" s="160">
        <f t="shared" si="6"/>
        <v>539</v>
      </c>
      <c r="F402" s="165">
        <v>6.0728744939271252E-2</v>
      </c>
      <c r="G402" s="165">
        <v>0.2874493927125506</v>
      </c>
      <c r="H402" s="164">
        <v>0.23069000000000001</v>
      </c>
      <c r="I402" s="165">
        <v>0.31428571428571428</v>
      </c>
      <c r="J402" s="165">
        <v>0.12857142857142856</v>
      </c>
      <c r="K402" s="164">
        <v>7.3400000000000021E-2</v>
      </c>
    </row>
    <row r="403" spans="1:11" ht="12" x14ac:dyDescent="0.2">
      <c r="A403" s="9" t="s">
        <v>427</v>
      </c>
      <c r="B403" s="28" t="s">
        <v>564</v>
      </c>
      <c r="C403" s="161">
        <v>141</v>
      </c>
      <c r="D403" s="161">
        <v>123</v>
      </c>
      <c r="E403" s="160">
        <f t="shared" si="6"/>
        <v>264</v>
      </c>
      <c r="F403" s="165">
        <v>0.10149253731343283</v>
      </c>
      <c r="G403" s="165">
        <v>0.40895522388059702</v>
      </c>
      <c r="H403" s="164">
        <v>0.33561999999999997</v>
      </c>
      <c r="I403" s="165">
        <v>0.20689655172413793</v>
      </c>
      <c r="J403" s="165">
        <v>0.13675213675213677</v>
      </c>
      <c r="K403" s="164">
        <v>0.10340000000000005</v>
      </c>
    </row>
    <row r="404" spans="1:11" ht="12" x14ac:dyDescent="0.2">
      <c r="A404" s="9" t="s">
        <v>428</v>
      </c>
      <c r="B404" s="28" t="s">
        <v>555</v>
      </c>
      <c r="C404" s="161">
        <v>963</v>
      </c>
      <c r="D404" s="161">
        <v>655</v>
      </c>
      <c r="E404" s="160">
        <f t="shared" si="6"/>
        <v>1618</v>
      </c>
      <c r="F404" s="165">
        <v>8.549222797927461E-2</v>
      </c>
      <c r="G404" s="165">
        <v>0.41450777202072536</v>
      </c>
      <c r="H404" s="164">
        <v>0.29563</v>
      </c>
      <c r="I404" s="165">
        <v>0.22077922077922077</v>
      </c>
      <c r="J404" s="165">
        <v>0.15584415584415584</v>
      </c>
      <c r="K404" s="164">
        <v>6.1699999999999977E-2</v>
      </c>
    </row>
    <row r="405" spans="1:11" ht="12" x14ac:dyDescent="0.2">
      <c r="A405" s="9" t="s">
        <v>429</v>
      </c>
      <c r="B405" s="28" t="s">
        <v>554</v>
      </c>
      <c r="C405" s="161">
        <v>288</v>
      </c>
      <c r="D405" s="161">
        <v>194</v>
      </c>
      <c r="E405" s="160">
        <f t="shared" si="6"/>
        <v>482</v>
      </c>
      <c r="F405" s="165">
        <v>9.7244732576985418E-2</v>
      </c>
      <c r="G405" s="165">
        <v>0.60129659643435984</v>
      </c>
      <c r="H405" s="164">
        <v>0.40254000000000001</v>
      </c>
      <c r="I405" s="165">
        <v>0.34121621621621623</v>
      </c>
      <c r="J405" s="165">
        <v>0.21621621621621623</v>
      </c>
      <c r="K405" s="164">
        <v>0.11399999999999999</v>
      </c>
    </row>
    <row r="406" spans="1:11" ht="12" x14ac:dyDescent="0.2">
      <c r="A406" s="9" t="s">
        <v>430</v>
      </c>
      <c r="B406" s="28" t="s">
        <v>541</v>
      </c>
      <c r="C406" s="161">
        <v>1396</v>
      </c>
      <c r="D406" s="161">
        <v>988</v>
      </c>
      <c r="E406" s="160">
        <f t="shared" si="6"/>
        <v>2384</v>
      </c>
      <c r="F406" s="165">
        <v>0.28231173380035024</v>
      </c>
      <c r="G406" s="165">
        <v>0.7411558669001751</v>
      </c>
      <c r="H406" s="164">
        <v>0.82501000000000002</v>
      </c>
      <c r="I406" s="165">
        <v>0.22772277227722773</v>
      </c>
      <c r="J406" s="165">
        <v>0.10891089108910891</v>
      </c>
      <c r="K406" s="164">
        <v>0.16790000000000005</v>
      </c>
    </row>
    <row r="407" spans="1:11" ht="12" x14ac:dyDescent="0.2">
      <c r="A407" s="9" t="s">
        <v>431</v>
      </c>
      <c r="B407" s="28" t="s">
        <v>584</v>
      </c>
      <c r="C407" s="161">
        <v>109</v>
      </c>
      <c r="D407" s="161">
        <v>98</v>
      </c>
      <c r="E407" s="160">
        <f t="shared" si="6"/>
        <v>207</v>
      </c>
      <c r="F407" s="165">
        <v>0.15294117647058825</v>
      </c>
      <c r="G407" s="165">
        <v>0.55686274509803924</v>
      </c>
      <c r="H407" s="164">
        <v>0.60538999999999998</v>
      </c>
      <c r="I407" s="165">
        <v>0.54966887417218546</v>
      </c>
      <c r="J407" s="165">
        <v>0.42715231788079472</v>
      </c>
      <c r="K407" s="164">
        <v>0.19440000000000002</v>
      </c>
    </row>
    <row r="408" spans="1:11" ht="12" x14ac:dyDescent="0.2">
      <c r="A408" s="9" t="s">
        <v>432</v>
      </c>
      <c r="B408" s="28" t="s">
        <v>573</v>
      </c>
      <c r="C408" s="161">
        <v>252</v>
      </c>
      <c r="D408" s="161">
        <v>157</v>
      </c>
      <c r="E408" s="160">
        <f t="shared" si="6"/>
        <v>409</v>
      </c>
      <c r="F408" s="165">
        <v>0.22437137330754353</v>
      </c>
      <c r="G408" s="165">
        <v>0.57253384912959382</v>
      </c>
      <c r="H408" s="164">
        <v>0.25244</v>
      </c>
      <c r="I408" s="165">
        <v>0.57777777777777772</v>
      </c>
      <c r="J408" s="165">
        <v>0.22222222222222221</v>
      </c>
      <c r="K408" s="164">
        <v>5.0000000000000044E-2</v>
      </c>
    </row>
    <row r="409" spans="1:11" ht="12" x14ac:dyDescent="0.2">
      <c r="A409" s="9" t="s">
        <v>433</v>
      </c>
      <c r="B409" s="28" t="s">
        <v>585</v>
      </c>
      <c r="C409" s="161">
        <v>133</v>
      </c>
      <c r="D409" s="161">
        <v>76</v>
      </c>
      <c r="E409" s="160">
        <f t="shared" si="6"/>
        <v>209</v>
      </c>
      <c r="F409" s="165">
        <v>0.14478114478114479</v>
      </c>
      <c r="G409" s="165">
        <v>0.60269360269360273</v>
      </c>
      <c r="H409" s="164">
        <v>0.48821999999999999</v>
      </c>
      <c r="I409" s="165">
        <v>0.33628318584070799</v>
      </c>
      <c r="J409" s="165">
        <v>0.12280701754385964</v>
      </c>
      <c r="K409" s="164">
        <v>0.19299999999999995</v>
      </c>
    </row>
    <row r="410" spans="1:11" ht="12" x14ac:dyDescent="0.2">
      <c r="A410" s="9" t="s">
        <v>434</v>
      </c>
      <c r="B410" s="28" t="s">
        <v>596</v>
      </c>
      <c r="C410" s="161">
        <v>235</v>
      </c>
      <c r="D410" s="161">
        <v>170</v>
      </c>
      <c r="E410" s="160">
        <f t="shared" si="6"/>
        <v>405</v>
      </c>
      <c r="F410" s="165">
        <v>0.14153132250580047</v>
      </c>
      <c r="G410" s="165">
        <v>0.63805104408352664</v>
      </c>
      <c r="H410" s="164">
        <v>0.47893999999999998</v>
      </c>
      <c r="I410" s="165">
        <v>0.44444444444444442</v>
      </c>
      <c r="J410" s="165">
        <v>0.12962962962962962</v>
      </c>
      <c r="K410" s="164">
        <v>7.4100000000000055E-2</v>
      </c>
    </row>
    <row r="411" spans="1:11" ht="12" x14ac:dyDescent="0.2">
      <c r="A411" s="9" t="s">
        <v>435</v>
      </c>
      <c r="B411" s="28" t="s">
        <v>536</v>
      </c>
      <c r="C411" s="161">
        <v>444</v>
      </c>
      <c r="D411" s="161">
        <v>603</v>
      </c>
      <c r="E411" s="160">
        <f t="shared" si="6"/>
        <v>1047</v>
      </c>
      <c r="F411" s="165">
        <v>8.2793376529877616E-2</v>
      </c>
      <c r="G411" s="165">
        <v>0.35493160547156227</v>
      </c>
      <c r="H411" s="164">
        <v>0.14258999999999999</v>
      </c>
      <c r="I411" s="165">
        <v>0.41237113402061853</v>
      </c>
      <c r="J411" s="165">
        <v>0.14432989690721648</v>
      </c>
      <c r="K411" s="164">
        <v>4.9000000000000044E-2</v>
      </c>
    </row>
    <row r="412" spans="1:11" ht="12" x14ac:dyDescent="0.2">
      <c r="A412" s="9" t="s">
        <v>436</v>
      </c>
      <c r="B412" s="28" t="s">
        <v>605</v>
      </c>
      <c r="C412" s="161">
        <v>508</v>
      </c>
      <c r="D412" s="161">
        <v>305</v>
      </c>
      <c r="E412" s="160">
        <f t="shared" si="6"/>
        <v>813</v>
      </c>
      <c r="F412" s="165">
        <v>0.2590775269872424</v>
      </c>
      <c r="G412" s="165">
        <v>0.74484789008832186</v>
      </c>
      <c r="H412" s="164">
        <v>0.43485000000000001</v>
      </c>
      <c r="I412" s="165">
        <v>0.19523809523809524</v>
      </c>
      <c r="J412" s="165">
        <v>7.1428571428571425E-2</v>
      </c>
      <c r="K412" s="164">
        <v>0.10219999999999996</v>
      </c>
    </row>
    <row r="413" spans="1:11" ht="12" x14ac:dyDescent="0.2">
      <c r="A413" s="9" t="s">
        <v>437</v>
      </c>
      <c r="B413" s="28" t="s">
        <v>555</v>
      </c>
      <c r="C413" s="161">
        <v>642</v>
      </c>
      <c r="D413" s="161">
        <v>446</v>
      </c>
      <c r="E413" s="160">
        <f t="shared" si="6"/>
        <v>1088</v>
      </c>
      <c r="F413" s="165">
        <v>3.8619556285949055E-2</v>
      </c>
      <c r="G413" s="165">
        <v>0.31224322103533281</v>
      </c>
      <c r="H413" s="164">
        <v>0.24221000000000001</v>
      </c>
      <c r="I413" s="165">
        <v>0.46376811594202899</v>
      </c>
      <c r="J413" s="165">
        <v>0.30434782608695654</v>
      </c>
      <c r="K413" s="164">
        <v>2.52E-2</v>
      </c>
    </row>
    <row r="414" spans="1:11" ht="12" x14ac:dyDescent="0.2">
      <c r="A414" s="9" t="s">
        <v>438</v>
      </c>
      <c r="B414" s="28" t="s">
        <v>571</v>
      </c>
      <c r="C414" s="161">
        <v>349</v>
      </c>
      <c r="D414" s="161">
        <v>241</v>
      </c>
      <c r="E414" s="160">
        <f t="shared" si="6"/>
        <v>590</v>
      </c>
      <c r="F414" s="165">
        <v>0.26390685640362227</v>
      </c>
      <c r="G414" s="165">
        <v>0.70633893919793012</v>
      </c>
      <c r="H414" s="164">
        <v>0.47300999999999999</v>
      </c>
      <c r="I414" s="165">
        <v>0.27488151658767773</v>
      </c>
      <c r="J414" s="165">
        <v>0.16587677725118483</v>
      </c>
      <c r="K414" s="164">
        <v>9.9999999999999978E-2</v>
      </c>
    </row>
    <row r="415" spans="1:11" ht="12" x14ac:dyDescent="0.2">
      <c r="A415" s="9" t="s">
        <v>439</v>
      </c>
      <c r="B415" s="28" t="s">
        <v>537</v>
      </c>
      <c r="C415" s="161">
        <v>500</v>
      </c>
      <c r="D415" s="161">
        <v>430</v>
      </c>
      <c r="E415" s="160">
        <f t="shared" si="6"/>
        <v>930</v>
      </c>
      <c r="F415" s="165">
        <v>0.21435499515033948</v>
      </c>
      <c r="G415" s="165">
        <v>0.70320077594568375</v>
      </c>
      <c r="H415" s="164">
        <v>0.40089000000000002</v>
      </c>
      <c r="I415" s="165">
        <v>0.27044025157232704</v>
      </c>
      <c r="J415" s="165">
        <v>0.1069182389937107</v>
      </c>
      <c r="K415" s="164">
        <v>3.1000000000000028E-2</v>
      </c>
    </row>
    <row r="416" spans="1:11" ht="12" x14ac:dyDescent="0.2">
      <c r="A416" s="9" t="s">
        <v>440</v>
      </c>
      <c r="B416" s="28" t="s">
        <v>555</v>
      </c>
      <c r="C416" s="161">
        <v>796</v>
      </c>
      <c r="D416" s="161">
        <v>467</v>
      </c>
      <c r="E416" s="160">
        <f t="shared" si="6"/>
        <v>1263</v>
      </c>
      <c r="F416" s="165">
        <v>8.8135593220338981E-2</v>
      </c>
      <c r="G416" s="165">
        <v>0.47570621468926555</v>
      </c>
      <c r="H416" s="164">
        <v>0.35853000000000002</v>
      </c>
      <c r="I416" s="165">
        <v>0.34782608695652173</v>
      </c>
      <c r="J416" s="165">
        <v>0.21014492753623187</v>
      </c>
      <c r="K416" s="164">
        <v>5.3000000000000047E-2</v>
      </c>
    </row>
    <row r="417" spans="1:11" ht="12" x14ac:dyDescent="0.2">
      <c r="A417" s="9" t="s">
        <v>441</v>
      </c>
      <c r="B417" s="28" t="s">
        <v>541</v>
      </c>
      <c r="C417" s="161">
        <v>946</v>
      </c>
      <c r="D417" s="161">
        <v>502</v>
      </c>
      <c r="E417" s="160">
        <f t="shared" si="6"/>
        <v>1448</v>
      </c>
      <c r="F417" s="165">
        <v>3.9322444041137328E-2</v>
      </c>
      <c r="G417" s="165">
        <v>0.26981246218995764</v>
      </c>
      <c r="H417" s="164">
        <v>0.16056000000000001</v>
      </c>
      <c r="I417" s="165">
        <v>0.22108843537414966</v>
      </c>
      <c r="J417" s="165">
        <v>8.1632653061224483E-2</v>
      </c>
      <c r="K417" s="164">
        <v>6.0200000000000031E-2</v>
      </c>
    </row>
    <row r="418" spans="1:11" ht="12" x14ac:dyDescent="0.2">
      <c r="A418" s="9" t="s">
        <v>442</v>
      </c>
      <c r="B418" s="28" t="s">
        <v>549</v>
      </c>
      <c r="C418" s="161">
        <v>696</v>
      </c>
      <c r="D418" s="161">
        <v>505</v>
      </c>
      <c r="E418" s="160">
        <f t="shared" si="6"/>
        <v>1201</v>
      </c>
      <c r="F418" s="165">
        <v>4.6597633136094677E-2</v>
      </c>
      <c r="G418" s="165">
        <v>0.20044378698224852</v>
      </c>
      <c r="H418" s="164">
        <v>0.17752999999999999</v>
      </c>
      <c r="I418" s="165">
        <v>0.1553398058252427</v>
      </c>
      <c r="J418" s="165">
        <v>8.7378640776699032E-2</v>
      </c>
      <c r="K418" s="164">
        <v>4.2900000000000049E-2</v>
      </c>
    </row>
    <row r="419" spans="1:11" ht="12" x14ac:dyDescent="0.2">
      <c r="A419" s="9" t="s">
        <v>443</v>
      </c>
      <c r="B419" s="28" t="s">
        <v>549</v>
      </c>
      <c r="C419" s="161">
        <v>1774</v>
      </c>
      <c r="D419" s="161">
        <v>1471</v>
      </c>
      <c r="E419" s="160">
        <f t="shared" si="6"/>
        <v>3245</v>
      </c>
      <c r="F419" s="165">
        <v>5.4974524001072674E-2</v>
      </c>
      <c r="G419" s="165">
        <v>0.25502815768302495</v>
      </c>
      <c r="H419" s="164">
        <v>0.15981000000000001</v>
      </c>
      <c r="I419" s="165">
        <v>0.24210526315789474</v>
      </c>
      <c r="J419" s="165">
        <v>0.13227513227513227</v>
      </c>
      <c r="K419" s="164">
        <v>6.2699999999999978E-2</v>
      </c>
    </row>
    <row r="420" spans="1:11" ht="12" x14ac:dyDescent="0.2">
      <c r="A420" s="9" t="s">
        <v>444</v>
      </c>
      <c r="B420" s="28" t="s">
        <v>562</v>
      </c>
      <c r="C420" s="161">
        <v>490</v>
      </c>
      <c r="D420" s="161">
        <v>436</v>
      </c>
      <c r="E420" s="160">
        <f t="shared" si="6"/>
        <v>926</v>
      </c>
      <c r="F420" s="165">
        <v>0.23717328170377541</v>
      </c>
      <c r="G420" s="165">
        <v>0.63213939980638911</v>
      </c>
      <c r="H420" s="164">
        <v>0.34766000000000002</v>
      </c>
      <c r="I420" s="165">
        <v>0.21617161716171618</v>
      </c>
      <c r="J420" s="165">
        <v>0.10214168039538715</v>
      </c>
      <c r="K420" s="164">
        <v>0</v>
      </c>
    </row>
    <row r="421" spans="1:11" ht="12" x14ac:dyDescent="0.2">
      <c r="A421" s="9" t="s">
        <v>445</v>
      </c>
      <c r="B421" s="28" t="s">
        <v>553</v>
      </c>
      <c r="C421" s="161">
        <v>2023</v>
      </c>
      <c r="D421" s="161">
        <v>1188</v>
      </c>
      <c r="E421" s="160">
        <f t="shared" si="6"/>
        <v>3211</v>
      </c>
      <c r="F421" s="165">
        <v>0.12027661150901457</v>
      </c>
      <c r="G421" s="165">
        <v>0.41862188194615957</v>
      </c>
      <c r="H421" s="164">
        <v>0.17965</v>
      </c>
      <c r="I421" s="165">
        <v>0.25507900677200901</v>
      </c>
      <c r="J421" s="165">
        <v>0.14798206278026907</v>
      </c>
      <c r="K421" s="164">
        <v>8.8600000000000012E-2</v>
      </c>
    </row>
    <row r="422" spans="1:11" ht="12" x14ac:dyDescent="0.2">
      <c r="A422" s="9" t="s">
        <v>446</v>
      </c>
      <c r="B422" s="28" t="s">
        <v>538</v>
      </c>
      <c r="C422" s="161">
        <v>675</v>
      </c>
      <c r="D422" s="161">
        <v>268</v>
      </c>
      <c r="E422" s="160">
        <f t="shared" si="6"/>
        <v>943</v>
      </c>
      <c r="F422" s="165">
        <v>0.17357762777242045</v>
      </c>
      <c r="G422" s="165">
        <v>0.6075216972034716</v>
      </c>
      <c r="H422" s="164">
        <v>0.81625999999999999</v>
      </c>
      <c r="I422" s="165">
        <v>0.55882352941176472</v>
      </c>
      <c r="J422" s="165">
        <v>0.26732673267326734</v>
      </c>
      <c r="K422" s="164">
        <v>3.9399999999999991E-2</v>
      </c>
    </row>
    <row r="423" spans="1:11" ht="12" x14ac:dyDescent="0.2">
      <c r="A423" s="9" t="s">
        <v>447</v>
      </c>
      <c r="B423" s="28" t="s">
        <v>543</v>
      </c>
      <c r="C423" s="161">
        <v>394</v>
      </c>
      <c r="D423" s="161">
        <v>277</v>
      </c>
      <c r="E423" s="160">
        <f t="shared" si="6"/>
        <v>671</v>
      </c>
      <c r="F423" s="165">
        <v>0.27818627450980393</v>
      </c>
      <c r="G423" s="165">
        <v>0.84681372549019607</v>
      </c>
      <c r="H423" s="164">
        <v>0.99478999999999995</v>
      </c>
      <c r="I423" s="165">
        <v>0.73076923076923073</v>
      </c>
      <c r="J423" s="165">
        <v>0.52577319587628868</v>
      </c>
      <c r="K423" s="164">
        <v>0.19999999999999996</v>
      </c>
    </row>
    <row r="424" spans="1:11" ht="12" x14ac:dyDescent="0.2">
      <c r="A424" s="9" t="s">
        <v>448</v>
      </c>
      <c r="B424" s="28" t="s">
        <v>538</v>
      </c>
      <c r="C424" s="161">
        <v>535</v>
      </c>
      <c r="D424" s="161">
        <v>432</v>
      </c>
      <c r="E424" s="160">
        <f t="shared" si="6"/>
        <v>967</v>
      </c>
      <c r="F424" s="165">
        <v>0.53884711779448624</v>
      </c>
      <c r="G424" s="165">
        <v>0.89557226399331658</v>
      </c>
      <c r="H424" s="164"/>
      <c r="I424" s="165">
        <v>0.85555555555555551</v>
      </c>
      <c r="J424" s="165">
        <v>0.69230769230769229</v>
      </c>
      <c r="K424" s="164">
        <v>0.129</v>
      </c>
    </row>
    <row r="425" spans="1:11" ht="12" x14ac:dyDescent="0.2">
      <c r="A425" s="9" t="s">
        <v>449</v>
      </c>
      <c r="B425" s="28" t="s">
        <v>593</v>
      </c>
      <c r="C425" s="161">
        <v>796</v>
      </c>
      <c r="D425" s="161">
        <v>772</v>
      </c>
      <c r="E425" s="160">
        <f t="shared" si="6"/>
        <v>1568</v>
      </c>
      <c r="F425" s="165">
        <v>0.1976682564917859</v>
      </c>
      <c r="G425" s="165">
        <v>0.5241123476417594</v>
      </c>
      <c r="H425" s="164">
        <v>0.42562</v>
      </c>
      <c r="I425" s="165">
        <v>0.40662650602409639</v>
      </c>
      <c r="J425" s="165">
        <v>0.20241691842900303</v>
      </c>
      <c r="K425" s="164">
        <v>0.15469999999999995</v>
      </c>
    </row>
    <row r="426" spans="1:11" ht="12" x14ac:dyDescent="0.2">
      <c r="A426" s="9" t="s">
        <v>450</v>
      </c>
      <c r="B426" s="28" t="s">
        <v>606</v>
      </c>
      <c r="C426" s="161">
        <v>127</v>
      </c>
      <c r="D426" s="161">
        <v>99</v>
      </c>
      <c r="E426" s="160">
        <f t="shared" si="6"/>
        <v>226</v>
      </c>
      <c r="F426" s="165">
        <v>0.1863799283154122</v>
      </c>
      <c r="G426" s="165">
        <v>0.76344086021505375</v>
      </c>
      <c r="H426" s="164">
        <v>0.40770000000000001</v>
      </c>
      <c r="I426" s="165">
        <v>0.43636363636363634</v>
      </c>
      <c r="J426" s="165">
        <v>0.2</v>
      </c>
      <c r="K426" s="164">
        <v>4.3499999999999983E-2</v>
      </c>
    </row>
    <row r="427" spans="1:11" ht="12" x14ac:dyDescent="0.2">
      <c r="A427" s="9" t="s">
        <v>451</v>
      </c>
      <c r="B427" s="28" t="s">
        <v>579</v>
      </c>
      <c r="C427" s="161">
        <v>205</v>
      </c>
      <c r="D427" s="161">
        <v>118</v>
      </c>
      <c r="E427" s="160">
        <f t="shared" si="6"/>
        <v>323</v>
      </c>
      <c r="F427" s="165">
        <v>0.30346820809248554</v>
      </c>
      <c r="G427" s="165">
        <v>0.71098265895953761</v>
      </c>
      <c r="H427" s="164">
        <v>0.56516</v>
      </c>
      <c r="I427" s="165">
        <v>0.42857142857142855</v>
      </c>
      <c r="J427" s="165">
        <v>0.16071428571428573</v>
      </c>
      <c r="K427" s="164">
        <v>5.259999999999998E-2</v>
      </c>
    </row>
    <row r="428" spans="1:11" ht="12" x14ac:dyDescent="0.2">
      <c r="A428" s="9" t="s">
        <v>452</v>
      </c>
      <c r="B428" s="28" t="s">
        <v>543</v>
      </c>
      <c r="C428" s="161">
        <v>800</v>
      </c>
      <c r="D428" s="161">
        <v>747</v>
      </c>
      <c r="E428" s="160">
        <f t="shared" si="6"/>
        <v>1547</v>
      </c>
      <c r="F428" s="165">
        <v>8.8099934253780404E-2</v>
      </c>
      <c r="G428" s="165">
        <v>0.45627876397107164</v>
      </c>
      <c r="H428" s="164">
        <v>0.48521999999999998</v>
      </c>
      <c r="I428" s="165">
        <v>0.54460093896713613</v>
      </c>
      <c r="J428" s="165">
        <v>0.29906542056074764</v>
      </c>
      <c r="K428" s="164">
        <v>7.1400000000000019E-2</v>
      </c>
    </row>
    <row r="429" spans="1:11" ht="12" x14ac:dyDescent="0.2">
      <c r="A429" s="9" t="s">
        <v>453</v>
      </c>
      <c r="B429" s="28" t="s">
        <v>595</v>
      </c>
      <c r="C429" s="161">
        <v>473</v>
      </c>
      <c r="D429" s="161">
        <v>339</v>
      </c>
      <c r="E429" s="160">
        <f t="shared" si="6"/>
        <v>812</v>
      </c>
      <c r="F429" s="165">
        <v>8.0820265379975872E-2</v>
      </c>
      <c r="G429" s="165">
        <v>0.51990349819059112</v>
      </c>
      <c r="H429" s="164">
        <v>0.38374999999999998</v>
      </c>
      <c r="I429" s="165">
        <v>0.32167832167832167</v>
      </c>
      <c r="J429" s="165">
        <v>0.25174825174825177</v>
      </c>
      <c r="K429" s="164">
        <v>9.1700000000000004E-2</v>
      </c>
    </row>
    <row r="430" spans="1:11" ht="12" x14ac:dyDescent="0.2">
      <c r="A430" s="9" t="s">
        <v>454</v>
      </c>
      <c r="B430" s="28" t="s">
        <v>578</v>
      </c>
      <c r="C430" s="161">
        <v>523</v>
      </c>
      <c r="D430" s="161">
        <v>369</v>
      </c>
      <c r="E430" s="160">
        <f t="shared" si="6"/>
        <v>892</v>
      </c>
      <c r="F430" s="165">
        <v>0.24703344120819848</v>
      </c>
      <c r="G430" s="165">
        <v>0.64940668824163972</v>
      </c>
      <c r="H430" s="164">
        <v>0.48096</v>
      </c>
      <c r="I430" s="165">
        <v>0.45033112582781459</v>
      </c>
      <c r="J430" s="165">
        <v>0.2185430463576159</v>
      </c>
      <c r="K430" s="164">
        <v>0.12160000000000004</v>
      </c>
    </row>
    <row r="431" spans="1:11" ht="12" x14ac:dyDescent="0.2">
      <c r="A431" s="9" t="s">
        <v>455</v>
      </c>
      <c r="B431" s="28" t="s">
        <v>590</v>
      </c>
      <c r="C431" s="161">
        <v>603</v>
      </c>
      <c r="D431" s="161">
        <v>324</v>
      </c>
      <c r="E431" s="160">
        <f t="shared" si="6"/>
        <v>927</v>
      </c>
      <c r="F431" s="165">
        <v>0.39037433155080214</v>
      </c>
      <c r="G431" s="165">
        <v>0.77361853832442062</v>
      </c>
      <c r="H431" s="164">
        <v>0.50527</v>
      </c>
      <c r="I431" s="165">
        <v>0.28472222222222221</v>
      </c>
      <c r="J431" s="165">
        <v>0.11888111888111888</v>
      </c>
      <c r="K431" s="164">
        <v>0.15269999999999995</v>
      </c>
    </row>
    <row r="432" spans="1:11" ht="12" x14ac:dyDescent="0.2">
      <c r="A432" s="9" t="s">
        <v>456</v>
      </c>
      <c r="B432" s="28" t="s">
        <v>567</v>
      </c>
      <c r="C432" s="161">
        <v>441</v>
      </c>
      <c r="D432" s="161">
        <v>251</v>
      </c>
      <c r="E432" s="160">
        <f t="shared" si="6"/>
        <v>692</v>
      </c>
      <c r="F432" s="165">
        <v>0.22478386167146974</v>
      </c>
      <c r="G432" s="165">
        <v>0.81988472622478381</v>
      </c>
      <c r="H432" s="164">
        <v>0.54203000000000001</v>
      </c>
      <c r="I432" s="165">
        <v>0.36283185840707965</v>
      </c>
      <c r="J432" s="165">
        <v>0.18584070796460178</v>
      </c>
      <c r="K432" s="164">
        <v>0.15380000000000005</v>
      </c>
    </row>
    <row r="433" spans="1:11" ht="12" x14ac:dyDescent="0.2">
      <c r="A433" s="9" t="s">
        <v>457</v>
      </c>
      <c r="B433" s="28" t="s">
        <v>540</v>
      </c>
      <c r="C433" s="161">
        <v>1183</v>
      </c>
      <c r="D433" s="161">
        <v>738</v>
      </c>
      <c r="E433" s="160">
        <f t="shared" si="6"/>
        <v>1921</v>
      </c>
      <c r="F433" s="165">
        <v>1.8160284247927358E-2</v>
      </c>
      <c r="G433" s="165">
        <v>8.4090011843663645E-2</v>
      </c>
      <c r="H433" s="164">
        <v>7.1620000000000003E-2</v>
      </c>
      <c r="I433" s="165">
        <v>0.10379241516966067</v>
      </c>
      <c r="J433" s="165">
        <v>5.7884231536926151E-2</v>
      </c>
      <c r="K433" s="164">
        <v>2.739999999999998E-2</v>
      </c>
    </row>
    <row r="434" spans="1:11" ht="12" x14ac:dyDescent="0.2">
      <c r="A434" s="9" t="s">
        <v>458</v>
      </c>
      <c r="B434" s="28" t="s">
        <v>569</v>
      </c>
      <c r="C434" s="161">
        <v>627</v>
      </c>
      <c r="D434" s="161">
        <v>548</v>
      </c>
      <c r="E434" s="160">
        <f t="shared" si="6"/>
        <v>1175</v>
      </c>
      <c r="F434" s="165">
        <v>0.19072550486163051</v>
      </c>
      <c r="G434" s="165">
        <v>0.4644727000747943</v>
      </c>
      <c r="H434" s="164">
        <v>0.36405999999999999</v>
      </c>
      <c r="I434" s="165">
        <v>0.24897959183673468</v>
      </c>
      <c r="J434" s="165">
        <v>0.13469387755102041</v>
      </c>
      <c r="K434" s="164">
        <v>0.12450000000000006</v>
      </c>
    </row>
    <row r="435" spans="1:11" ht="12" x14ac:dyDescent="0.2">
      <c r="A435" s="9" t="s">
        <v>459</v>
      </c>
      <c r="B435" s="28" t="s">
        <v>578</v>
      </c>
      <c r="C435" s="161">
        <v>204</v>
      </c>
      <c r="D435" s="161">
        <v>155</v>
      </c>
      <c r="E435" s="160">
        <f t="shared" si="6"/>
        <v>359</v>
      </c>
      <c r="F435" s="165">
        <v>3.643724696356275E-2</v>
      </c>
      <c r="G435" s="165">
        <v>0.40080971659919029</v>
      </c>
      <c r="H435" s="164">
        <v>0.39734999999999998</v>
      </c>
      <c r="I435" s="165">
        <v>0.24637681159420291</v>
      </c>
      <c r="J435" s="165">
        <v>0.15942028985507245</v>
      </c>
      <c r="K435" s="164">
        <v>6.5599999999999992E-2</v>
      </c>
    </row>
    <row r="436" spans="1:11" ht="12" x14ac:dyDescent="0.2">
      <c r="A436" s="9" t="s">
        <v>460</v>
      </c>
      <c r="B436" s="28" t="s">
        <v>567</v>
      </c>
      <c r="C436" s="161">
        <v>416</v>
      </c>
      <c r="D436" s="161">
        <v>249</v>
      </c>
      <c r="E436" s="160">
        <f t="shared" si="6"/>
        <v>665</v>
      </c>
      <c r="F436" s="165">
        <v>0.29972752043596729</v>
      </c>
      <c r="G436" s="165">
        <v>0.64986376021798364</v>
      </c>
      <c r="H436" s="164">
        <v>0.49825000000000003</v>
      </c>
      <c r="I436" s="165">
        <v>0.37984496124031009</v>
      </c>
      <c r="J436" s="165">
        <v>0.17054263565891473</v>
      </c>
      <c r="K436" s="164">
        <v>6.8400000000000016E-2</v>
      </c>
    </row>
    <row r="437" spans="1:11" ht="12" x14ac:dyDescent="0.2">
      <c r="A437" s="9" t="s">
        <v>461</v>
      </c>
      <c r="B437" s="28" t="s">
        <v>551</v>
      </c>
      <c r="C437" s="161">
        <v>548</v>
      </c>
      <c r="D437" s="161">
        <v>291</v>
      </c>
      <c r="E437" s="160">
        <f t="shared" si="6"/>
        <v>839</v>
      </c>
      <c r="F437" s="165">
        <v>0.14908722109533468</v>
      </c>
      <c r="G437" s="165">
        <v>0.69776876267748478</v>
      </c>
      <c r="H437" s="164">
        <v>0.38794000000000001</v>
      </c>
      <c r="I437" s="165">
        <v>0.2857142857142857</v>
      </c>
      <c r="J437" s="165">
        <v>0.10714285714285714</v>
      </c>
      <c r="K437" s="164">
        <v>9.4099999999999961E-2</v>
      </c>
    </row>
    <row r="438" spans="1:11" ht="12" x14ac:dyDescent="0.2">
      <c r="A438" s="9" t="s">
        <v>462</v>
      </c>
      <c r="B438" s="28" t="s">
        <v>600</v>
      </c>
      <c r="C438" s="161">
        <v>588</v>
      </c>
      <c r="D438" s="161">
        <v>370</v>
      </c>
      <c r="E438" s="160">
        <f t="shared" si="6"/>
        <v>958</v>
      </c>
      <c r="F438" s="165">
        <v>0.23253676470588236</v>
      </c>
      <c r="G438" s="165">
        <v>0.69025735294117652</v>
      </c>
      <c r="H438" s="164">
        <v>0.42605999999999999</v>
      </c>
      <c r="I438" s="165">
        <v>0.2711864406779661</v>
      </c>
      <c r="J438" s="165">
        <v>0.16384180790960451</v>
      </c>
      <c r="K438" s="164">
        <v>0.10309999999999997</v>
      </c>
    </row>
    <row r="439" spans="1:11" ht="12" x14ac:dyDescent="0.2">
      <c r="A439" s="9" t="s">
        <v>463</v>
      </c>
      <c r="B439" s="28" t="s">
        <v>574</v>
      </c>
      <c r="C439" s="161">
        <v>94</v>
      </c>
      <c r="D439" s="161">
        <v>56</v>
      </c>
      <c r="E439" s="160">
        <f t="shared" si="6"/>
        <v>150</v>
      </c>
      <c r="F439" s="165">
        <v>0.28272251308900526</v>
      </c>
      <c r="G439" s="165">
        <v>0.83769633507853403</v>
      </c>
      <c r="H439" s="164">
        <v>0.59845000000000004</v>
      </c>
      <c r="I439" s="165">
        <v>0.48148148148148145</v>
      </c>
      <c r="J439" s="165">
        <v>0.33333333333333331</v>
      </c>
      <c r="K439" s="164">
        <v>6.899999999999995E-2</v>
      </c>
    </row>
    <row r="440" spans="1:11" ht="12" x14ac:dyDescent="0.2">
      <c r="A440" s="9" t="s">
        <v>464</v>
      </c>
      <c r="B440" s="28" t="s">
        <v>586</v>
      </c>
      <c r="C440" s="161">
        <v>469</v>
      </c>
      <c r="D440" s="161">
        <v>411</v>
      </c>
      <c r="E440" s="160">
        <f t="shared" si="6"/>
        <v>880</v>
      </c>
      <c r="F440" s="165">
        <v>0.11517761033369214</v>
      </c>
      <c r="G440" s="165">
        <v>0.48331539289558667</v>
      </c>
      <c r="H440" s="164">
        <v>0.40228000000000003</v>
      </c>
      <c r="I440" s="165">
        <v>0.32460732984293195</v>
      </c>
      <c r="J440" s="165">
        <v>0.13612565445026178</v>
      </c>
      <c r="K440" s="164">
        <v>9.1400000000000037E-2</v>
      </c>
    </row>
    <row r="441" spans="1:11" ht="12" x14ac:dyDescent="0.2">
      <c r="A441" s="9" t="s">
        <v>465</v>
      </c>
      <c r="B441" s="28" t="s">
        <v>570</v>
      </c>
      <c r="C441" s="161">
        <v>200</v>
      </c>
      <c r="D441" s="161">
        <v>146</v>
      </c>
      <c r="E441" s="160">
        <f t="shared" si="6"/>
        <v>346</v>
      </c>
      <c r="F441" s="165">
        <v>0.26347305389221559</v>
      </c>
      <c r="G441" s="165">
        <v>0.74251497005988021</v>
      </c>
      <c r="H441" s="164">
        <v>0.58960000000000001</v>
      </c>
      <c r="I441" s="165">
        <v>0.48780487804878048</v>
      </c>
      <c r="J441" s="165">
        <v>0.16049382716049382</v>
      </c>
      <c r="K441" s="164">
        <v>0.11250000000000004</v>
      </c>
    </row>
    <row r="442" spans="1:11" ht="12" x14ac:dyDescent="0.2">
      <c r="A442" s="9" t="s">
        <v>466</v>
      </c>
      <c r="B442" s="28" t="s">
        <v>551</v>
      </c>
      <c r="C442" s="161">
        <v>989</v>
      </c>
      <c r="D442" s="161">
        <v>649</v>
      </c>
      <c r="E442" s="160">
        <f t="shared" si="6"/>
        <v>1638</v>
      </c>
      <c r="F442" s="165">
        <v>0.13263855992420653</v>
      </c>
      <c r="G442" s="165">
        <v>0.4007579346281383</v>
      </c>
      <c r="H442" s="164">
        <v>0.27755000000000002</v>
      </c>
      <c r="I442" s="165">
        <v>0.34979423868312759</v>
      </c>
      <c r="J442" s="165">
        <v>0.1440329218106996</v>
      </c>
      <c r="K442" s="164">
        <v>6.910000000000005E-2</v>
      </c>
    </row>
    <row r="443" spans="1:11" ht="12" x14ac:dyDescent="0.2">
      <c r="A443" s="9" t="s">
        <v>467</v>
      </c>
      <c r="B443" s="28" t="s">
        <v>537</v>
      </c>
      <c r="C443" s="161">
        <v>500</v>
      </c>
      <c r="D443" s="161">
        <v>338</v>
      </c>
      <c r="E443" s="160">
        <f t="shared" si="6"/>
        <v>838</v>
      </c>
      <c r="F443" s="165">
        <v>0.19315403422982885</v>
      </c>
      <c r="G443" s="165">
        <v>0.63325183374083127</v>
      </c>
      <c r="H443" s="164">
        <v>0.47555999999999998</v>
      </c>
      <c r="I443" s="165">
        <v>0.47499999999999998</v>
      </c>
      <c r="J443" s="165">
        <v>0.23333333333333334</v>
      </c>
      <c r="K443" s="164">
        <v>6.6699999999999982E-2</v>
      </c>
    </row>
    <row r="444" spans="1:11" ht="12" x14ac:dyDescent="0.2">
      <c r="A444" s="9" t="s">
        <v>468</v>
      </c>
      <c r="B444" s="28" t="s">
        <v>548</v>
      </c>
      <c r="C444" s="161">
        <v>262</v>
      </c>
      <c r="D444" s="161">
        <v>98</v>
      </c>
      <c r="E444" s="160">
        <f t="shared" si="6"/>
        <v>360</v>
      </c>
      <c r="F444" s="165">
        <v>0.15457413249211358</v>
      </c>
      <c r="G444" s="165">
        <v>0.56782334384858046</v>
      </c>
      <c r="H444" s="164">
        <v>0.52300999999999997</v>
      </c>
      <c r="I444" s="165">
        <v>0.42</v>
      </c>
      <c r="J444" s="165">
        <v>0.16</v>
      </c>
      <c r="K444" s="164">
        <v>0.14000000000000001</v>
      </c>
    </row>
    <row r="445" spans="1:11" ht="12" x14ac:dyDescent="0.2">
      <c r="A445" s="9" t="s">
        <v>469</v>
      </c>
      <c r="B445" s="28" t="s">
        <v>542</v>
      </c>
      <c r="C445" s="161">
        <v>274</v>
      </c>
      <c r="D445" s="161">
        <v>192</v>
      </c>
      <c r="E445" s="160">
        <f t="shared" si="6"/>
        <v>466</v>
      </c>
      <c r="F445" s="165">
        <v>0.17992424242424243</v>
      </c>
      <c r="G445" s="165">
        <v>0.82196969696969702</v>
      </c>
      <c r="H445" s="164">
        <v>0.78327999999999998</v>
      </c>
      <c r="I445" s="165">
        <v>0.3</v>
      </c>
      <c r="J445" s="165">
        <v>0.25490196078431371</v>
      </c>
      <c r="K445" s="164">
        <v>7.1400000000000019E-2</v>
      </c>
    </row>
    <row r="446" spans="1:11" ht="12" x14ac:dyDescent="0.2">
      <c r="A446" s="9" t="s">
        <v>470</v>
      </c>
      <c r="B446" s="28" t="s">
        <v>563</v>
      </c>
      <c r="C446" s="161">
        <v>164</v>
      </c>
      <c r="D446" s="161">
        <v>89</v>
      </c>
      <c r="E446" s="160">
        <f t="shared" si="6"/>
        <v>253</v>
      </c>
      <c r="F446" s="165">
        <v>0.39941690962099125</v>
      </c>
      <c r="G446" s="165">
        <v>0.82798833819241979</v>
      </c>
      <c r="H446" s="164">
        <v>0.53088000000000002</v>
      </c>
      <c r="I446" s="165">
        <v>0.43</v>
      </c>
      <c r="J446" s="165">
        <v>0.14141414141414141</v>
      </c>
      <c r="K446" s="164">
        <v>2.3299999999999987E-2</v>
      </c>
    </row>
    <row r="447" spans="1:11" ht="12" x14ac:dyDescent="0.2">
      <c r="A447" s="9" t="s">
        <v>471</v>
      </c>
      <c r="B447" s="28" t="s">
        <v>565</v>
      </c>
      <c r="C447" s="161">
        <v>771</v>
      </c>
      <c r="D447" s="161">
        <v>465</v>
      </c>
      <c r="E447" s="160">
        <f t="shared" si="6"/>
        <v>1236</v>
      </c>
      <c r="F447" s="165">
        <v>0.35204081632653061</v>
      </c>
      <c r="G447" s="165">
        <v>0.79154518950437314</v>
      </c>
      <c r="H447" s="164">
        <v>0.70643999999999996</v>
      </c>
      <c r="I447" s="165">
        <v>0.48333333333333334</v>
      </c>
      <c r="J447" s="165">
        <v>0.32222222222222224</v>
      </c>
      <c r="K447" s="164">
        <v>0.22729999999999995</v>
      </c>
    </row>
    <row r="448" spans="1:11" ht="12" x14ac:dyDescent="0.2">
      <c r="A448" s="9" t="s">
        <v>472</v>
      </c>
      <c r="B448" s="28" t="s">
        <v>540</v>
      </c>
      <c r="C448" s="161">
        <v>518</v>
      </c>
      <c r="D448" s="161">
        <v>525</v>
      </c>
      <c r="E448" s="160">
        <f t="shared" si="6"/>
        <v>1043</v>
      </c>
      <c r="F448" s="165">
        <v>7.0609002647837602E-3</v>
      </c>
      <c r="G448" s="165">
        <v>9.7087378640776698E-2</v>
      </c>
      <c r="H448" s="164">
        <v>5.987E-2</v>
      </c>
      <c r="I448" s="165">
        <v>7.3800738007380073E-2</v>
      </c>
      <c r="J448" s="165">
        <v>4.797047970479705E-2</v>
      </c>
      <c r="K448" s="164">
        <v>3.5299999999999998E-2</v>
      </c>
    </row>
    <row r="449" spans="1:11" ht="12" x14ac:dyDescent="0.2">
      <c r="A449" s="9" t="s">
        <v>473</v>
      </c>
      <c r="B449" s="28" t="s">
        <v>577</v>
      </c>
      <c r="C449" s="161">
        <v>273</v>
      </c>
      <c r="D449" s="161">
        <v>131</v>
      </c>
      <c r="E449" s="160">
        <f t="shared" si="6"/>
        <v>404</v>
      </c>
      <c r="F449" s="165">
        <v>0.2585551330798479</v>
      </c>
      <c r="G449" s="165">
        <v>0.70722433460076051</v>
      </c>
      <c r="H449" s="164">
        <v>0.41443000000000002</v>
      </c>
      <c r="I449" s="165">
        <v>0.34615384615384615</v>
      </c>
      <c r="J449" s="165">
        <v>0.14102564102564102</v>
      </c>
      <c r="K449" s="164">
        <v>9.0899999999999981E-2</v>
      </c>
    </row>
    <row r="450" spans="1:11" ht="12" x14ac:dyDescent="0.2">
      <c r="A450" s="9" t="s">
        <v>474</v>
      </c>
      <c r="B450" s="28" t="s">
        <v>575</v>
      </c>
      <c r="C450" s="161">
        <v>332</v>
      </c>
      <c r="D450" s="161">
        <v>227</v>
      </c>
      <c r="E450" s="160">
        <f t="shared" si="6"/>
        <v>559</v>
      </c>
      <c r="F450" s="165">
        <v>0.23007246376811594</v>
      </c>
      <c r="G450" s="165">
        <v>0.73913043478260865</v>
      </c>
      <c r="H450" s="164">
        <v>0.54481999999999997</v>
      </c>
      <c r="I450" s="165">
        <v>0.42857142857142855</v>
      </c>
      <c r="J450" s="165">
        <v>0.2857142857142857</v>
      </c>
      <c r="K450" s="164">
        <v>8.3300000000000041E-2</v>
      </c>
    </row>
    <row r="451" spans="1:11" ht="12" x14ac:dyDescent="0.2">
      <c r="A451" s="9" t="s">
        <v>475</v>
      </c>
      <c r="B451" s="28" t="s">
        <v>541</v>
      </c>
      <c r="C451" s="161">
        <v>4706</v>
      </c>
      <c r="D451" s="161">
        <v>2558</v>
      </c>
      <c r="E451" s="160">
        <f t="shared" si="6"/>
        <v>7264</v>
      </c>
      <c r="F451" s="165">
        <v>0.20526062935383138</v>
      </c>
      <c r="G451" s="165">
        <v>0.644487148690848</v>
      </c>
      <c r="H451" s="164">
        <v>0.63805999999999996</v>
      </c>
      <c r="I451" s="165">
        <v>0.5033783783783784</v>
      </c>
      <c r="J451" s="165">
        <v>0.35062006764374293</v>
      </c>
      <c r="K451" s="164">
        <v>9.5600000000000018E-2</v>
      </c>
    </row>
    <row r="452" spans="1:11" ht="12" x14ac:dyDescent="0.2">
      <c r="A452" s="9" t="s">
        <v>476</v>
      </c>
      <c r="B452" s="28" t="s">
        <v>543</v>
      </c>
      <c r="C452" s="161">
        <v>389</v>
      </c>
      <c r="D452" s="161">
        <v>302</v>
      </c>
      <c r="E452" s="160">
        <f t="shared" si="6"/>
        <v>691</v>
      </c>
      <c r="F452" s="165">
        <v>0.13316892725030827</v>
      </c>
      <c r="G452" s="165">
        <v>0.65228113440197288</v>
      </c>
      <c r="H452" s="164">
        <v>0.42237000000000002</v>
      </c>
      <c r="I452" s="165">
        <v>0.33333333333333331</v>
      </c>
      <c r="J452" s="165">
        <v>6.1728395061728392E-2</v>
      </c>
      <c r="K452" s="164">
        <v>6.1699999999999977E-2</v>
      </c>
    </row>
    <row r="453" spans="1:11" ht="12" x14ac:dyDescent="0.2">
      <c r="A453" s="9" t="s">
        <v>477</v>
      </c>
      <c r="B453" s="28" t="s">
        <v>549</v>
      </c>
      <c r="C453" s="161">
        <v>812</v>
      </c>
      <c r="D453" s="161">
        <v>539</v>
      </c>
      <c r="E453" s="160">
        <f t="shared" ref="E453:E503" si="7">C453+D453</f>
        <v>1351</v>
      </c>
      <c r="F453" s="165">
        <v>1.1627906976744186E-2</v>
      </c>
      <c r="G453" s="165">
        <v>0.14626682986536108</v>
      </c>
      <c r="H453" s="164">
        <v>0.11683</v>
      </c>
      <c r="I453" s="165">
        <v>0.16891891891891891</v>
      </c>
      <c r="J453" s="165">
        <v>0.10101010101010101</v>
      </c>
      <c r="K453" s="164">
        <v>1.5100000000000002E-2</v>
      </c>
    </row>
    <row r="454" spans="1:11" ht="12" x14ac:dyDescent="0.2">
      <c r="A454" s="9" t="s">
        <v>478</v>
      </c>
      <c r="B454" s="28" t="s">
        <v>549</v>
      </c>
      <c r="C454" s="161">
        <v>1224</v>
      </c>
      <c r="D454" s="161">
        <v>831</v>
      </c>
      <c r="E454" s="160">
        <f t="shared" si="7"/>
        <v>2055</v>
      </c>
      <c r="F454" s="165">
        <v>1.877133105802048E-2</v>
      </c>
      <c r="G454" s="165">
        <v>0.21629692832764505</v>
      </c>
      <c r="H454" s="164">
        <v>0.35570000000000002</v>
      </c>
      <c r="I454" s="165">
        <v>0.26523297491039427</v>
      </c>
      <c r="J454" s="165">
        <v>0.15053763440860216</v>
      </c>
      <c r="K454" s="164">
        <v>6.6400000000000015E-2</v>
      </c>
    </row>
    <row r="455" spans="1:11" ht="12" x14ac:dyDescent="0.2">
      <c r="A455" s="9" t="s">
        <v>479</v>
      </c>
      <c r="B455" s="28" t="s">
        <v>549</v>
      </c>
      <c r="C455" s="161">
        <v>843</v>
      </c>
      <c r="D455" s="161">
        <v>495</v>
      </c>
      <c r="E455" s="160">
        <f t="shared" si="7"/>
        <v>1338</v>
      </c>
      <c r="F455" s="165">
        <v>0.10799766491535318</v>
      </c>
      <c r="G455" s="165">
        <v>0.49912434325744309</v>
      </c>
      <c r="H455" s="164">
        <v>0.32762000000000002</v>
      </c>
      <c r="I455" s="165">
        <v>0.28033472803347281</v>
      </c>
      <c r="J455" s="165">
        <v>0.17154811715481172</v>
      </c>
      <c r="K455" s="164">
        <v>5.6899999999999951E-2</v>
      </c>
    </row>
    <row r="456" spans="1:11" ht="12" x14ac:dyDescent="0.2">
      <c r="A456" s="9" t="s">
        <v>480</v>
      </c>
      <c r="B456" s="28" t="s">
        <v>549</v>
      </c>
      <c r="C456" s="161">
        <v>919</v>
      </c>
      <c r="D456" s="161">
        <v>582</v>
      </c>
      <c r="E456" s="160">
        <f t="shared" si="7"/>
        <v>1501</v>
      </c>
      <c r="F456" s="165">
        <v>0.11062431544359255</v>
      </c>
      <c r="G456" s="165">
        <v>0.40470974808324206</v>
      </c>
      <c r="H456" s="164">
        <v>0.30640000000000001</v>
      </c>
      <c r="I456" s="165">
        <v>0.30705394190871371</v>
      </c>
      <c r="J456" s="165">
        <v>0.13692946058091288</v>
      </c>
      <c r="K456" s="164">
        <v>0.19410000000000005</v>
      </c>
    </row>
    <row r="457" spans="1:11" ht="12" x14ac:dyDescent="0.2">
      <c r="A457" s="9" t="s">
        <v>481</v>
      </c>
      <c r="B457" s="28" t="s">
        <v>538</v>
      </c>
      <c r="C457" s="161">
        <v>623</v>
      </c>
      <c r="D457" s="161">
        <v>527</v>
      </c>
      <c r="E457" s="160">
        <f t="shared" si="7"/>
        <v>1150</v>
      </c>
      <c r="F457" s="165">
        <v>4.296875E-2</v>
      </c>
      <c r="G457" s="165">
        <v>0.24531249999999999</v>
      </c>
      <c r="H457" s="164">
        <v>5.2589999999999998E-2</v>
      </c>
      <c r="I457" s="165">
        <v>0.11627906976744186</v>
      </c>
      <c r="J457" s="165">
        <v>4.3478260869565216E-2</v>
      </c>
      <c r="K457" s="164">
        <v>3.1499999999999972E-2</v>
      </c>
    </row>
    <row r="458" spans="1:11" ht="12" x14ac:dyDescent="0.2">
      <c r="A458" s="9" t="s">
        <v>482</v>
      </c>
      <c r="B458" s="28" t="s">
        <v>590</v>
      </c>
      <c r="C458" s="161">
        <v>227</v>
      </c>
      <c r="D458" s="161">
        <v>107</v>
      </c>
      <c r="E458" s="160">
        <f t="shared" si="7"/>
        <v>334</v>
      </c>
      <c r="F458" s="165">
        <v>0.38578680203045684</v>
      </c>
      <c r="G458" s="165">
        <v>0.71827411167512689</v>
      </c>
      <c r="H458" s="164">
        <v>0.55828999999999995</v>
      </c>
      <c r="I458" s="165">
        <v>0.46666666666666667</v>
      </c>
      <c r="J458" s="165">
        <v>0.17741935483870969</v>
      </c>
      <c r="K458" s="164">
        <v>0.13890000000000002</v>
      </c>
    </row>
    <row r="459" spans="1:11" ht="12" x14ac:dyDescent="0.2">
      <c r="A459" s="9" t="s">
        <v>483</v>
      </c>
      <c r="B459" s="28" t="s">
        <v>552</v>
      </c>
      <c r="C459" s="161">
        <v>533</v>
      </c>
      <c r="D459" s="161">
        <v>317</v>
      </c>
      <c r="E459" s="160">
        <f t="shared" si="7"/>
        <v>850</v>
      </c>
      <c r="F459" s="165">
        <v>0.23918799646954986</v>
      </c>
      <c r="G459" s="165">
        <v>0.63195057369814656</v>
      </c>
      <c r="H459" s="164">
        <v>0.35221000000000002</v>
      </c>
      <c r="I459" s="165">
        <v>0.2857142857142857</v>
      </c>
      <c r="J459" s="165">
        <v>0.14814814814814814</v>
      </c>
      <c r="K459" s="164">
        <v>6.3500000000000001E-2</v>
      </c>
    </row>
    <row r="460" spans="1:11" ht="12" x14ac:dyDescent="0.2">
      <c r="A460" s="9" t="s">
        <v>484</v>
      </c>
      <c r="B460" s="28" t="s">
        <v>592</v>
      </c>
      <c r="C460" s="161">
        <v>587</v>
      </c>
      <c r="D460" s="161">
        <v>417</v>
      </c>
      <c r="E460" s="160">
        <f t="shared" si="7"/>
        <v>1004</v>
      </c>
      <c r="F460" s="165">
        <v>0.12806830309498399</v>
      </c>
      <c r="G460" s="165">
        <v>0.50160085378868735</v>
      </c>
      <c r="H460" s="164">
        <v>0.51956999999999998</v>
      </c>
      <c r="I460" s="165">
        <v>0.34010152284263961</v>
      </c>
      <c r="J460" s="165">
        <v>0.10204081632653061</v>
      </c>
      <c r="K460" s="164">
        <v>0.10450000000000004</v>
      </c>
    </row>
    <row r="461" spans="1:11" ht="12" x14ac:dyDescent="0.2">
      <c r="A461" s="9" t="s">
        <v>485</v>
      </c>
      <c r="B461" s="28" t="s">
        <v>541</v>
      </c>
      <c r="C461" s="161">
        <v>596</v>
      </c>
      <c r="D461" s="161">
        <v>533</v>
      </c>
      <c r="E461" s="160">
        <f t="shared" si="7"/>
        <v>1129</v>
      </c>
      <c r="F461" s="165">
        <v>1.8477457501847747E-2</v>
      </c>
      <c r="G461" s="165">
        <v>0.19955654101995565</v>
      </c>
      <c r="H461" s="164">
        <v>0.13633999999999999</v>
      </c>
      <c r="I461" s="165">
        <v>0.14885496183206107</v>
      </c>
      <c r="J461" s="165">
        <v>0.10305343511450382</v>
      </c>
      <c r="K461" s="164">
        <v>4.390000000000005E-2</v>
      </c>
    </row>
    <row r="462" spans="1:11" ht="12" x14ac:dyDescent="0.2">
      <c r="A462" s="9" t="s">
        <v>486</v>
      </c>
      <c r="B462" s="28" t="s">
        <v>607</v>
      </c>
      <c r="C462" s="161">
        <v>1056</v>
      </c>
      <c r="D462" s="161">
        <v>810</v>
      </c>
      <c r="E462" s="160">
        <f t="shared" si="7"/>
        <v>1866</v>
      </c>
      <c r="F462" s="165">
        <v>0.23712255772646537</v>
      </c>
      <c r="G462" s="165">
        <v>0.68738898756660749</v>
      </c>
      <c r="H462" s="164">
        <v>0.49413000000000001</v>
      </c>
      <c r="I462" s="165">
        <v>0.44932432432432434</v>
      </c>
      <c r="J462" s="165">
        <v>0.29054054054054052</v>
      </c>
      <c r="K462" s="164">
        <v>0.10250000000000004</v>
      </c>
    </row>
    <row r="463" spans="1:11" ht="12" x14ac:dyDescent="0.2">
      <c r="A463" s="9" t="s">
        <v>487</v>
      </c>
      <c r="B463" s="28" t="s">
        <v>602</v>
      </c>
      <c r="C463" s="161">
        <v>561</v>
      </c>
      <c r="D463" s="161">
        <v>327</v>
      </c>
      <c r="E463" s="160">
        <f t="shared" si="7"/>
        <v>888</v>
      </c>
      <c r="F463" s="165">
        <v>0.24602332979851538</v>
      </c>
      <c r="G463" s="165">
        <v>0.66808059384941676</v>
      </c>
      <c r="H463" s="164">
        <v>0.34189999999999998</v>
      </c>
      <c r="I463" s="165">
        <v>0.32075471698113206</v>
      </c>
      <c r="J463" s="165">
        <v>0.15094339622641509</v>
      </c>
      <c r="K463" s="164">
        <v>5.0000000000000044E-2</v>
      </c>
    </row>
    <row r="464" spans="1:11" ht="12" x14ac:dyDescent="0.2">
      <c r="A464" s="9" t="s">
        <v>488</v>
      </c>
      <c r="B464" s="28" t="s">
        <v>546</v>
      </c>
      <c r="C464" s="161">
        <v>1165</v>
      </c>
      <c r="D464" s="161">
        <v>781</v>
      </c>
      <c r="E464" s="160">
        <f t="shared" si="7"/>
        <v>1946</v>
      </c>
      <c r="F464" s="165">
        <v>6.5047701647875114E-2</v>
      </c>
      <c r="G464" s="165">
        <v>0.66001734605377271</v>
      </c>
      <c r="H464" s="164">
        <v>0.25635000000000002</v>
      </c>
      <c r="I464" s="165">
        <v>0.29491525423728815</v>
      </c>
      <c r="J464" s="165">
        <v>0.15254237288135594</v>
      </c>
      <c r="K464" s="164">
        <v>4.5100000000000029E-2</v>
      </c>
    </row>
    <row r="465" spans="1:11" ht="12" x14ac:dyDescent="0.2">
      <c r="A465" s="9" t="s">
        <v>489</v>
      </c>
      <c r="B465" s="28" t="s">
        <v>569</v>
      </c>
      <c r="C465" s="161">
        <v>611</v>
      </c>
      <c r="D465" s="161">
        <v>361</v>
      </c>
      <c r="E465" s="160">
        <f t="shared" si="7"/>
        <v>972</v>
      </c>
      <c r="F465" s="165">
        <v>0.4367704280155642</v>
      </c>
      <c r="G465" s="165">
        <v>0.80933852140077822</v>
      </c>
      <c r="H465" s="164">
        <v>0.86290999999999995</v>
      </c>
      <c r="I465" s="165">
        <v>0.39215686274509803</v>
      </c>
      <c r="J465" s="165">
        <v>0.14705882352941177</v>
      </c>
      <c r="K465" s="164">
        <v>0.28869999999999996</v>
      </c>
    </row>
    <row r="466" spans="1:11" ht="12" x14ac:dyDescent="0.2">
      <c r="A466" s="9" t="s">
        <v>490</v>
      </c>
      <c r="B466" s="28" t="s">
        <v>542</v>
      </c>
      <c r="C466" s="161">
        <v>316</v>
      </c>
      <c r="D466" s="161">
        <v>218</v>
      </c>
      <c r="E466" s="160">
        <f t="shared" si="7"/>
        <v>534</v>
      </c>
      <c r="F466" s="165">
        <v>4.9488054607508533E-2</v>
      </c>
      <c r="G466" s="165">
        <v>0.52730375426621157</v>
      </c>
      <c r="H466" s="164">
        <v>0.38594000000000001</v>
      </c>
      <c r="I466" s="165">
        <v>0.29473684210526313</v>
      </c>
      <c r="J466" s="165">
        <v>0.2</v>
      </c>
      <c r="K466" s="164">
        <v>0.11609999999999998</v>
      </c>
    </row>
    <row r="467" spans="1:11" ht="12" x14ac:dyDescent="0.2">
      <c r="A467" s="9" t="s">
        <v>491</v>
      </c>
      <c r="B467" s="28" t="s">
        <v>608</v>
      </c>
      <c r="C467" s="161">
        <v>527</v>
      </c>
      <c r="D467" s="161">
        <v>419</v>
      </c>
      <c r="E467" s="160">
        <f t="shared" si="7"/>
        <v>946</v>
      </c>
      <c r="F467" s="165">
        <v>0.24844167408726625</v>
      </c>
      <c r="G467" s="165">
        <v>0.71059661620658954</v>
      </c>
      <c r="H467" s="164">
        <v>0.43058999999999997</v>
      </c>
      <c r="I467" s="165">
        <v>0.27472527472527475</v>
      </c>
      <c r="J467" s="165">
        <v>0.14754098360655737</v>
      </c>
      <c r="K467" s="164">
        <v>7.5899999999999967E-2</v>
      </c>
    </row>
    <row r="468" spans="1:11" ht="12" x14ac:dyDescent="0.2">
      <c r="A468" s="9" t="s">
        <v>492</v>
      </c>
      <c r="B468" s="28" t="s">
        <v>586</v>
      </c>
      <c r="C468" s="161">
        <v>1200</v>
      </c>
      <c r="D468" s="161">
        <v>901</v>
      </c>
      <c r="E468" s="160">
        <f t="shared" si="7"/>
        <v>2101</v>
      </c>
      <c r="F468" s="165">
        <v>0.23781998348472336</v>
      </c>
      <c r="G468" s="165">
        <v>0.71882741535920724</v>
      </c>
      <c r="H468" s="164">
        <v>0.46461000000000002</v>
      </c>
      <c r="I468" s="165">
        <v>0.28851540616246496</v>
      </c>
      <c r="J468" s="165">
        <v>0.16806722689075632</v>
      </c>
      <c r="K468" s="164">
        <v>0.10599999999999998</v>
      </c>
    </row>
    <row r="469" spans="1:11" ht="12" x14ac:dyDescent="0.2">
      <c r="A469" s="9" t="s">
        <v>493</v>
      </c>
      <c r="B469" s="28" t="s">
        <v>597</v>
      </c>
      <c r="C469" s="161">
        <v>112</v>
      </c>
      <c r="D469" s="161">
        <v>91</v>
      </c>
      <c r="E469" s="160">
        <f t="shared" si="7"/>
        <v>203</v>
      </c>
      <c r="F469" s="165">
        <v>0.15555555555555556</v>
      </c>
      <c r="G469" s="165">
        <v>0.76111111111111107</v>
      </c>
      <c r="H469" s="164">
        <v>0.46568999999999999</v>
      </c>
      <c r="I469" s="165">
        <v>0.42105263157894735</v>
      </c>
      <c r="J469" s="165">
        <v>0.13513513513513514</v>
      </c>
      <c r="K469" s="164">
        <v>9.9999999999999978E-2</v>
      </c>
    </row>
    <row r="470" spans="1:11" ht="12" x14ac:dyDescent="0.2">
      <c r="A470" s="9" t="s">
        <v>494</v>
      </c>
      <c r="B470" s="28" t="s">
        <v>605</v>
      </c>
      <c r="C470" s="161">
        <v>502</v>
      </c>
      <c r="D470" s="161">
        <v>284</v>
      </c>
      <c r="E470" s="160">
        <f t="shared" si="7"/>
        <v>786</v>
      </c>
      <c r="F470" s="165">
        <v>0.2209695603156708</v>
      </c>
      <c r="G470" s="165">
        <v>0.60766629086809465</v>
      </c>
      <c r="H470" s="164">
        <v>0.39301999999999998</v>
      </c>
      <c r="I470" s="165">
        <v>0.26470588235294118</v>
      </c>
      <c r="J470" s="165">
        <v>0.17647058823529413</v>
      </c>
      <c r="K470" s="164">
        <v>0.17820000000000003</v>
      </c>
    </row>
    <row r="471" spans="1:11" ht="12" x14ac:dyDescent="0.2">
      <c r="A471" s="9" t="s">
        <v>495</v>
      </c>
      <c r="B471" s="28" t="s">
        <v>538</v>
      </c>
      <c r="C471" s="161">
        <v>850</v>
      </c>
      <c r="D471" s="161">
        <v>667</v>
      </c>
      <c r="E471" s="160">
        <f t="shared" si="7"/>
        <v>1517</v>
      </c>
      <c r="F471" s="165">
        <v>8.7296809151113791E-2</v>
      </c>
      <c r="G471" s="165">
        <v>0.41240216736905477</v>
      </c>
      <c r="H471" s="164">
        <v>0.20171</v>
      </c>
      <c r="I471" s="165">
        <v>0.23809523809523808</v>
      </c>
      <c r="J471" s="165">
        <v>9.004739336492891E-2</v>
      </c>
      <c r="K471" s="164">
        <v>7.0500000000000007E-2</v>
      </c>
    </row>
    <row r="472" spans="1:11" ht="12" x14ac:dyDescent="0.2">
      <c r="A472" s="9" t="s">
        <v>496</v>
      </c>
      <c r="B472" s="28" t="s">
        <v>587</v>
      </c>
      <c r="C472" s="161">
        <v>214</v>
      </c>
      <c r="D472" s="161">
        <v>155</v>
      </c>
      <c r="E472" s="160">
        <f t="shared" si="7"/>
        <v>369</v>
      </c>
      <c r="F472" s="165">
        <v>0.33732057416267941</v>
      </c>
      <c r="G472" s="165">
        <v>0.66028708133971292</v>
      </c>
      <c r="H472" s="164">
        <v>0.47798000000000002</v>
      </c>
      <c r="I472" s="165">
        <v>0.31343283582089554</v>
      </c>
      <c r="J472" s="165">
        <v>0.20895522388059701</v>
      </c>
      <c r="K472" s="164">
        <v>0.11250000000000004</v>
      </c>
    </row>
    <row r="473" spans="1:11" ht="12" x14ac:dyDescent="0.2">
      <c r="A473" s="9" t="s">
        <v>497</v>
      </c>
      <c r="B473" s="28" t="s">
        <v>540</v>
      </c>
      <c r="C473" s="161">
        <v>3032</v>
      </c>
      <c r="D473" s="161">
        <v>2459</v>
      </c>
      <c r="E473" s="160">
        <f t="shared" si="7"/>
        <v>5491</v>
      </c>
      <c r="F473" s="165">
        <v>6.2317996505532908E-2</v>
      </c>
      <c r="G473" s="165">
        <v>0.24635993011065813</v>
      </c>
      <c r="H473" s="164">
        <v>0.13566</v>
      </c>
      <c r="I473" s="165">
        <v>0.1951219512195122</v>
      </c>
      <c r="J473" s="165">
        <v>0.1100244498777506</v>
      </c>
      <c r="K473" s="164">
        <v>3.7200000000000011E-2</v>
      </c>
    </row>
    <row r="474" spans="1:11" ht="12" x14ac:dyDescent="0.2">
      <c r="A474" s="9" t="s">
        <v>498</v>
      </c>
      <c r="B474" s="28" t="s">
        <v>584</v>
      </c>
      <c r="C474" s="161">
        <v>135</v>
      </c>
      <c r="D474" s="161">
        <v>121</v>
      </c>
      <c r="E474" s="160">
        <f t="shared" si="7"/>
        <v>256</v>
      </c>
      <c r="F474" s="165">
        <v>0.18481848184818481</v>
      </c>
      <c r="G474" s="165">
        <v>0.54785478547854782</v>
      </c>
      <c r="H474" s="164">
        <v>0.48669000000000001</v>
      </c>
      <c r="I474" s="165">
        <v>0.46153846153846156</v>
      </c>
      <c r="J474" s="165">
        <v>0.23076923076923078</v>
      </c>
      <c r="K474" s="164">
        <v>0.13849999999999996</v>
      </c>
    </row>
    <row r="475" spans="1:11" ht="12" x14ac:dyDescent="0.2">
      <c r="A475" s="9" t="s">
        <v>499</v>
      </c>
      <c r="B475" s="28" t="s">
        <v>538</v>
      </c>
      <c r="C475" s="161">
        <v>592</v>
      </c>
      <c r="D475" s="161">
        <v>408</v>
      </c>
      <c r="E475" s="160">
        <f t="shared" si="7"/>
        <v>1000</v>
      </c>
      <c r="F475" s="165">
        <v>7.1890145395799673E-2</v>
      </c>
      <c r="G475" s="165">
        <v>0.30290791599353795</v>
      </c>
      <c r="H475" s="164">
        <v>0.18515999999999999</v>
      </c>
      <c r="I475" s="165">
        <v>0.15544041450777202</v>
      </c>
      <c r="J475" s="165">
        <v>7.2538860103626937E-2</v>
      </c>
      <c r="K475" s="164">
        <v>1.0000000000000009E-2</v>
      </c>
    </row>
    <row r="476" spans="1:11" ht="12" x14ac:dyDescent="0.2">
      <c r="A476" s="9" t="s">
        <v>500</v>
      </c>
      <c r="B476" s="28" t="s">
        <v>588</v>
      </c>
      <c r="C476" s="161">
        <v>223</v>
      </c>
      <c r="D476" s="161">
        <v>159</v>
      </c>
      <c r="E476" s="160">
        <f t="shared" si="7"/>
        <v>382</v>
      </c>
      <c r="F476" s="165">
        <v>0.43310657596371882</v>
      </c>
      <c r="G476" s="165">
        <v>0.87528344671201819</v>
      </c>
      <c r="H476" s="164">
        <v>0.35818</v>
      </c>
      <c r="I476" s="165">
        <v>0.27659574468085107</v>
      </c>
      <c r="J476" s="165">
        <v>0.10638297872340426</v>
      </c>
      <c r="K476" s="164">
        <v>5.4300000000000015E-2</v>
      </c>
    </row>
    <row r="477" spans="1:11" ht="12" x14ac:dyDescent="0.2">
      <c r="A477" s="9" t="s">
        <v>501</v>
      </c>
      <c r="B477" s="28" t="s">
        <v>538</v>
      </c>
      <c r="C477" s="161">
        <v>662</v>
      </c>
      <c r="D477" s="161">
        <v>267</v>
      </c>
      <c r="E477" s="160">
        <f t="shared" si="7"/>
        <v>929</v>
      </c>
      <c r="F477" s="165">
        <v>0.37378640776699029</v>
      </c>
      <c r="G477" s="165">
        <v>0.6</v>
      </c>
      <c r="H477" s="164">
        <v>0.54823999999999995</v>
      </c>
      <c r="I477" s="165">
        <v>0.38502673796791442</v>
      </c>
      <c r="J477" s="165">
        <v>0.16042780748663102</v>
      </c>
      <c r="K477" s="164">
        <v>7.1999999999999953E-2</v>
      </c>
    </row>
    <row r="478" spans="1:11" ht="12" x14ac:dyDescent="0.2">
      <c r="A478" s="9" t="s">
        <v>502</v>
      </c>
      <c r="B478" s="28" t="s">
        <v>595</v>
      </c>
      <c r="C478" s="161">
        <v>682</v>
      </c>
      <c r="D478" s="161">
        <v>484</v>
      </c>
      <c r="E478" s="160">
        <f t="shared" si="7"/>
        <v>1166</v>
      </c>
      <c r="F478" s="165">
        <v>0.19986023759608665</v>
      </c>
      <c r="G478" s="165">
        <v>0.72886093640810623</v>
      </c>
      <c r="H478" s="164">
        <v>0.44511000000000001</v>
      </c>
      <c r="I478" s="165">
        <v>0.36507936507936506</v>
      </c>
      <c r="J478" s="165">
        <v>0.29166666666666669</v>
      </c>
      <c r="K478" s="164">
        <v>0.14290000000000003</v>
      </c>
    </row>
    <row r="479" spans="1:11" ht="12" x14ac:dyDescent="0.2">
      <c r="A479" s="9" t="s">
        <v>503</v>
      </c>
      <c r="B479" s="28" t="s">
        <v>555</v>
      </c>
      <c r="C479" s="161">
        <v>2108</v>
      </c>
      <c r="D479" s="161">
        <v>1226</v>
      </c>
      <c r="E479" s="160">
        <f t="shared" si="7"/>
        <v>3334</v>
      </c>
      <c r="F479" s="165">
        <v>0.11300591177808095</v>
      </c>
      <c r="G479" s="165">
        <v>0.51273306048203726</v>
      </c>
      <c r="H479" s="164">
        <v>0.31453999999999999</v>
      </c>
      <c r="I479" s="165">
        <v>0.36538461538461536</v>
      </c>
      <c r="J479" s="165">
        <v>0.18739054290718038</v>
      </c>
      <c r="K479" s="164">
        <v>0.12280000000000002</v>
      </c>
    </row>
    <row r="480" spans="1:11" ht="12" x14ac:dyDescent="0.2">
      <c r="A480" s="9" t="s">
        <v>504</v>
      </c>
      <c r="B480" s="28" t="s">
        <v>555</v>
      </c>
      <c r="C480" s="161">
        <v>814</v>
      </c>
      <c r="D480" s="161">
        <v>680</v>
      </c>
      <c r="E480" s="160">
        <f t="shared" si="7"/>
        <v>1494</v>
      </c>
      <c r="F480" s="165">
        <v>0.1792752701843611</v>
      </c>
      <c r="G480" s="165">
        <v>0.49713922441195169</v>
      </c>
      <c r="H480" s="164">
        <v>0.50548000000000004</v>
      </c>
      <c r="I480" s="165">
        <v>0.30143540669856461</v>
      </c>
      <c r="J480" s="165">
        <v>0.10047846889952153</v>
      </c>
      <c r="K480" s="164">
        <v>0.12109999999999999</v>
      </c>
    </row>
    <row r="481" spans="1:11" ht="12" x14ac:dyDescent="0.2">
      <c r="A481" s="9" t="s">
        <v>505</v>
      </c>
      <c r="B481" s="28" t="s">
        <v>564</v>
      </c>
      <c r="C481" s="161">
        <v>119</v>
      </c>
      <c r="D481" s="161">
        <v>51</v>
      </c>
      <c r="E481" s="160">
        <f t="shared" si="7"/>
        <v>170</v>
      </c>
      <c r="F481" s="165">
        <v>0.1440329218106996</v>
      </c>
      <c r="G481" s="165">
        <v>0.70370370370370372</v>
      </c>
      <c r="H481" s="164">
        <v>0.44429999999999997</v>
      </c>
      <c r="I481" s="165">
        <v>0.42857142857142855</v>
      </c>
      <c r="J481" s="165">
        <v>0.19047619047619047</v>
      </c>
      <c r="K481" s="164">
        <v>4.6499999999999986E-2</v>
      </c>
    </row>
    <row r="482" spans="1:11" ht="12" x14ac:dyDescent="0.2">
      <c r="A482" s="9" t="s">
        <v>506</v>
      </c>
      <c r="B482" s="28" t="s">
        <v>608</v>
      </c>
      <c r="C482" s="161">
        <v>299</v>
      </c>
      <c r="D482" s="161">
        <v>293</v>
      </c>
      <c r="E482" s="160">
        <f t="shared" si="7"/>
        <v>592</v>
      </c>
      <c r="F482" s="165">
        <v>0.27169811320754716</v>
      </c>
      <c r="G482" s="165">
        <v>0.61509433962264148</v>
      </c>
      <c r="H482" s="164">
        <v>0.48225000000000001</v>
      </c>
      <c r="I482" s="165">
        <v>0.21212121212121213</v>
      </c>
      <c r="J482" s="165">
        <v>0.10606060606060606</v>
      </c>
      <c r="K482" s="164">
        <v>4.0699999999999958E-2</v>
      </c>
    </row>
    <row r="483" spans="1:11" ht="12" x14ac:dyDescent="0.2">
      <c r="A483" s="9" t="s">
        <v>507</v>
      </c>
      <c r="B483" s="28" t="s">
        <v>545</v>
      </c>
      <c r="C483" s="161">
        <v>292</v>
      </c>
      <c r="D483" s="161">
        <v>133</v>
      </c>
      <c r="E483" s="160">
        <f t="shared" si="7"/>
        <v>425</v>
      </c>
      <c r="F483" s="165">
        <v>8.4990958408679929E-2</v>
      </c>
      <c r="G483" s="165">
        <v>0.53526220614828213</v>
      </c>
      <c r="H483" s="164">
        <v>0.34383000000000002</v>
      </c>
      <c r="I483" s="165">
        <v>0.21782178217821782</v>
      </c>
      <c r="J483" s="165">
        <v>0.16</v>
      </c>
      <c r="K483" s="164">
        <v>6.1499999999999999E-2</v>
      </c>
    </row>
    <row r="484" spans="1:11" ht="12" x14ac:dyDescent="0.2">
      <c r="A484" s="9" t="s">
        <v>508</v>
      </c>
      <c r="B484" s="28" t="s">
        <v>536</v>
      </c>
      <c r="C484" s="161">
        <v>847</v>
      </c>
      <c r="D484" s="161">
        <v>431</v>
      </c>
      <c r="E484" s="160">
        <f t="shared" si="7"/>
        <v>1278</v>
      </c>
      <c r="F484" s="165">
        <v>0.17876424715056988</v>
      </c>
      <c r="G484" s="165">
        <v>0.62327534493101377</v>
      </c>
      <c r="H484" s="164">
        <v>0.50034000000000001</v>
      </c>
      <c r="I484" s="165">
        <v>0.35081967213114756</v>
      </c>
      <c r="J484" s="165">
        <v>0.16831683168316833</v>
      </c>
      <c r="K484" s="164">
        <v>8.8999999999999968E-2</v>
      </c>
    </row>
    <row r="485" spans="1:11" ht="12" x14ac:dyDescent="0.2">
      <c r="A485" s="9" t="s">
        <v>509</v>
      </c>
      <c r="B485" s="28" t="s">
        <v>544</v>
      </c>
      <c r="C485" s="161">
        <v>2185</v>
      </c>
      <c r="D485" s="161">
        <v>1424</v>
      </c>
      <c r="E485" s="160">
        <f t="shared" si="7"/>
        <v>3609</v>
      </c>
      <c r="F485" s="165">
        <v>0.51200792275315676</v>
      </c>
      <c r="G485" s="165">
        <v>0.83659321614260951</v>
      </c>
      <c r="H485" s="164">
        <v>0.83199000000000001</v>
      </c>
      <c r="I485" s="165">
        <v>0.61956521739130432</v>
      </c>
      <c r="J485" s="165">
        <v>0.36956521739130432</v>
      </c>
      <c r="K485" s="164">
        <v>0.13859999999999995</v>
      </c>
    </row>
    <row r="486" spans="1:11" ht="12" x14ac:dyDescent="0.2">
      <c r="A486" s="9" t="s">
        <v>510</v>
      </c>
      <c r="B486" s="28" t="s">
        <v>538</v>
      </c>
      <c r="C486" s="161">
        <v>573</v>
      </c>
      <c r="D486" s="161">
        <v>341</v>
      </c>
      <c r="E486" s="160">
        <f t="shared" si="7"/>
        <v>914</v>
      </c>
      <c r="F486" s="165">
        <v>0.42201834862385323</v>
      </c>
      <c r="G486" s="165">
        <v>0.85626911314984711</v>
      </c>
      <c r="H486" s="164">
        <v>1</v>
      </c>
      <c r="I486" s="165">
        <v>0.64912280701754388</v>
      </c>
      <c r="J486" s="165">
        <v>0.41379310344827586</v>
      </c>
      <c r="K486" s="164">
        <v>0.52629999999999999</v>
      </c>
    </row>
    <row r="487" spans="1:11" ht="12" x14ac:dyDescent="0.2">
      <c r="A487" s="9" t="s">
        <v>511</v>
      </c>
      <c r="B487" s="28" t="s">
        <v>541</v>
      </c>
      <c r="C487" s="161">
        <v>1751</v>
      </c>
      <c r="D487" s="161">
        <v>1024</v>
      </c>
      <c r="E487" s="160">
        <f t="shared" si="7"/>
        <v>2775</v>
      </c>
      <c r="F487" s="165">
        <v>0.27221597300337458</v>
      </c>
      <c r="G487" s="165">
        <v>0.68785151856018001</v>
      </c>
      <c r="H487" s="164">
        <v>0.70004</v>
      </c>
      <c r="I487" s="165">
        <v>0.61818181818181817</v>
      </c>
      <c r="J487" s="165">
        <v>0.48963730569948188</v>
      </c>
      <c r="K487" s="164">
        <v>0.23750000000000004</v>
      </c>
    </row>
    <row r="488" spans="1:11" ht="12" x14ac:dyDescent="0.2">
      <c r="A488" s="9" t="s">
        <v>512</v>
      </c>
      <c r="B488" s="28" t="s">
        <v>578</v>
      </c>
      <c r="C488" s="161">
        <v>196</v>
      </c>
      <c r="D488" s="161">
        <v>154</v>
      </c>
      <c r="E488" s="160">
        <f t="shared" si="7"/>
        <v>350</v>
      </c>
      <c r="F488" s="165">
        <v>0.1740139211136891</v>
      </c>
      <c r="G488" s="165">
        <v>0.61252900232018559</v>
      </c>
      <c r="H488" s="164">
        <v>0.48246</v>
      </c>
      <c r="I488" s="165">
        <v>0.33734939759036142</v>
      </c>
      <c r="J488" s="165">
        <v>0.1951219512195122</v>
      </c>
      <c r="K488" s="164">
        <v>0.11839999999999995</v>
      </c>
    </row>
    <row r="489" spans="1:11" ht="12" x14ac:dyDescent="0.2">
      <c r="A489" s="9" t="s">
        <v>513</v>
      </c>
      <c r="B489" s="28" t="s">
        <v>537</v>
      </c>
      <c r="C489" s="161">
        <v>127</v>
      </c>
      <c r="D489" s="161">
        <v>119</v>
      </c>
      <c r="E489" s="160">
        <f t="shared" si="7"/>
        <v>246</v>
      </c>
      <c r="F489" s="165">
        <v>0.33584905660377357</v>
      </c>
      <c r="G489" s="165">
        <v>0.74716981132075466</v>
      </c>
      <c r="H489" s="164">
        <v>0.48723</v>
      </c>
      <c r="I489" s="165">
        <v>0.35483870967741937</v>
      </c>
      <c r="J489" s="165">
        <v>9.6774193548387094E-2</v>
      </c>
      <c r="K489" s="164">
        <v>0</v>
      </c>
    </row>
    <row r="490" spans="1:11" ht="12" x14ac:dyDescent="0.2">
      <c r="A490" s="9" t="s">
        <v>514</v>
      </c>
      <c r="B490" s="28" t="s">
        <v>554</v>
      </c>
      <c r="C490" s="161">
        <v>1313</v>
      </c>
      <c r="D490" s="161">
        <v>959</v>
      </c>
      <c r="E490" s="160">
        <f t="shared" si="7"/>
        <v>2272</v>
      </c>
      <c r="F490" s="165">
        <v>0.44198129546241771</v>
      </c>
      <c r="G490" s="165">
        <v>0.82057499134049183</v>
      </c>
      <c r="H490" s="164">
        <v>0.66386000000000001</v>
      </c>
      <c r="I490" s="165">
        <v>0.47708894878706198</v>
      </c>
      <c r="J490" s="165">
        <v>0.26486486486486488</v>
      </c>
      <c r="K490" s="164">
        <v>0.16520000000000001</v>
      </c>
    </row>
    <row r="491" spans="1:11" ht="12" x14ac:dyDescent="0.2">
      <c r="A491" s="9" t="s">
        <v>515</v>
      </c>
      <c r="B491" s="28" t="s">
        <v>548</v>
      </c>
      <c r="C491" s="161">
        <v>328</v>
      </c>
      <c r="D491" s="161">
        <v>237</v>
      </c>
      <c r="E491" s="160">
        <f t="shared" si="7"/>
        <v>565</v>
      </c>
      <c r="F491" s="165">
        <v>0.2583081570996979</v>
      </c>
      <c r="G491" s="165">
        <v>0.77794561933534745</v>
      </c>
      <c r="H491" s="164">
        <v>0.31430999999999998</v>
      </c>
      <c r="I491" s="165">
        <v>0.25352112676056338</v>
      </c>
      <c r="J491" s="165">
        <v>0.14084507042253522</v>
      </c>
      <c r="K491" s="164">
        <v>5.4100000000000037E-2</v>
      </c>
    </row>
    <row r="492" spans="1:11" ht="12" x14ac:dyDescent="0.2">
      <c r="A492" s="9" t="s">
        <v>516</v>
      </c>
      <c r="B492" s="28" t="s">
        <v>539</v>
      </c>
      <c r="C492" s="161">
        <v>482</v>
      </c>
      <c r="D492" s="161">
        <v>290</v>
      </c>
      <c r="E492" s="160">
        <f t="shared" si="7"/>
        <v>772</v>
      </c>
      <c r="F492" s="165">
        <v>0.10839160839160839</v>
      </c>
      <c r="G492" s="165">
        <v>0.50466200466200462</v>
      </c>
      <c r="H492" s="164">
        <v>0.45612000000000003</v>
      </c>
      <c r="I492" s="165">
        <v>0.25477707006369427</v>
      </c>
      <c r="J492" s="165">
        <v>9.5541401273885357E-2</v>
      </c>
      <c r="K492" s="164">
        <v>9.2999999999999972E-2</v>
      </c>
    </row>
    <row r="493" spans="1:11" ht="12" x14ac:dyDescent="0.2">
      <c r="A493" s="9" t="s">
        <v>517</v>
      </c>
      <c r="B493" s="28" t="s">
        <v>551</v>
      </c>
      <c r="C493" s="161">
        <v>1272</v>
      </c>
      <c r="D493" s="161">
        <v>1074</v>
      </c>
      <c r="E493" s="160">
        <f t="shared" si="7"/>
        <v>2346</v>
      </c>
      <c r="F493" s="165">
        <v>0.12285191956124314</v>
      </c>
      <c r="G493" s="165">
        <v>0.50310786106032912</v>
      </c>
      <c r="H493" s="164">
        <v>0.28281000000000001</v>
      </c>
      <c r="I493" s="165">
        <v>0.22142857142857142</v>
      </c>
      <c r="J493" s="165">
        <v>9.285714285714286E-2</v>
      </c>
      <c r="K493" s="164">
        <v>6.4100000000000046E-2</v>
      </c>
    </row>
    <row r="494" spans="1:11" ht="12" x14ac:dyDescent="0.2">
      <c r="A494" s="9" t="s">
        <v>518</v>
      </c>
      <c r="B494" s="28" t="s">
        <v>574</v>
      </c>
      <c r="C494" s="161">
        <v>303</v>
      </c>
      <c r="D494" s="161">
        <v>128</v>
      </c>
      <c r="E494" s="160">
        <f t="shared" si="7"/>
        <v>431</v>
      </c>
      <c r="F494" s="165">
        <v>0.15660377358490565</v>
      </c>
      <c r="G494" s="165">
        <v>0.54339622641509433</v>
      </c>
      <c r="H494" s="164">
        <v>0.47054000000000001</v>
      </c>
      <c r="I494" s="165">
        <v>0.23809523809523808</v>
      </c>
      <c r="J494" s="165">
        <v>4.7619047619047616E-2</v>
      </c>
      <c r="K494" s="164">
        <v>8.2400000000000029E-2</v>
      </c>
    </row>
    <row r="495" spans="1:11" ht="12" x14ac:dyDescent="0.2">
      <c r="A495" s="9" t="s">
        <v>519</v>
      </c>
      <c r="B495" s="28" t="s">
        <v>549</v>
      </c>
      <c r="C495" s="161">
        <v>999</v>
      </c>
      <c r="D495" s="161">
        <v>749</v>
      </c>
      <c r="E495" s="160">
        <f t="shared" si="7"/>
        <v>1748</v>
      </c>
      <c r="F495" s="165">
        <v>3.1263957123715942E-2</v>
      </c>
      <c r="G495" s="165">
        <v>0.21795444394819116</v>
      </c>
      <c r="H495" s="164">
        <v>0.21351000000000001</v>
      </c>
      <c r="I495" s="165">
        <v>0.17329545454545456</v>
      </c>
      <c r="J495" s="165">
        <v>8.4745762711864403E-2</v>
      </c>
      <c r="K495" s="164">
        <v>2.5399999999999978E-2</v>
      </c>
    </row>
    <row r="496" spans="1:11" ht="12" x14ac:dyDescent="0.2">
      <c r="A496" s="9" t="s">
        <v>520</v>
      </c>
      <c r="B496" s="28" t="s">
        <v>538</v>
      </c>
      <c r="C496" s="161">
        <v>1723</v>
      </c>
      <c r="D496" s="161">
        <v>1088</v>
      </c>
      <c r="E496" s="160">
        <f t="shared" si="7"/>
        <v>2811</v>
      </c>
      <c r="F496" s="165">
        <v>0.35142118863049093</v>
      </c>
      <c r="G496" s="165">
        <v>0.64308785529715762</v>
      </c>
      <c r="H496" s="164">
        <v>1</v>
      </c>
      <c r="I496" s="165">
        <v>0.5898305084745763</v>
      </c>
      <c r="J496" s="165">
        <v>0.46308724832214765</v>
      </c>
      <c r="K496" s="164">
        <v>0.18179999999999996</v>
      </c>
    </row>
    <row r="497" spans="1:17" ht="12" x14ac:dyDescent="0.2">
      <c r="A497" s="9" t="s">
        <v>521</v>
      </c>
      <c r="B497" s="28" t="s">
        <v>567</v>
      </c>
      <c r="C497" s="161">
        <v>331</v>
      </c>
      <c r="D497" s="161">
        <v>256</v>
      </c>
      <c r="E497" s="160">
        <f t="shared" si="7"/>
        <v>587</v>
      </c>
      <c r="F497" s="165">
        <v>0.19298245614035087</v>
      </c>
      <c r="G497" s="165">
        <v>0.62519936204146731</v>
      </c>
      <c r="H497" s="164">
        <v>0.46889999999999998</v>
      </c>
      <c r="I497" s="165">
        <v>0.5</v>
      </c>
      <c r="J497" s="165">
        <v>0.41509433962264153</v>
      </c>
      <c r="K497" s="164">
        <v>0.10199999999999998</v>
      </c>
    </row>
    <row r="498" spans="1:17" ht="12" x14ac:dyDescent="0.2">
      <c r="A498" s="9" t="s">
        <v>522</v>
      </c>
      <c r="B498" s="28" t="s">
        <v>544</v>
      </c>
      <c r="C498" s="161">
        <v>335</v>
      </c>
      <c r="D498" s="161">
        <v>439</v>
      </c>
      <c r="E498" s="160">
        <f t="shared" si="7"/>
        <v>774</v>
      </c>
      <c r="F498" s="165">
        <v>0.30569430569430567</v>
      </c>
      <c r="G498" s="165">
        <v>0.66033966033966029</v>
      </c>
      <c r="H498" s="164">
        <v>0.42157</v>
      </c>
      <c r="I498" s="165">
        <v>0.28947368421052633</v>
      </c>
      <c r="J498" s="165">
        <v>0.14736842105263157</v>
      </c>
      <c r="K498" s="164">
        <v>0.12939999999999996</v>
      </c>
    </row>
    <row r="499" spans="1:17" ht="12" x14ac:dyDescent="0.2">
      <c r="A499" s="9" t="s">
        <v>523</v>
      </c>
      <c r="B499" s="28" t="s">
        <v>544</v>
      </c>
      <c r="C499" s="161">
        <v>1191</v>
      </c>
      <c r="D499" s="161">
        <v>948</v>
      </c>
      <c r="E499" s="160">
        <f t="shared" si="7"/>
        <v>2139</v>
      </c>
      <c r="F499" s="165">
        <v>0.321073128515794</v>
      </c>
      <c r="G499" s="165">
        <v>0.75897879705755089</v>
      </c>
      <c r="H499" s="164">
        <v>0.63280000000000003</v>
      </c>
      <c r="I499" s="165">
        <v>0.47989276139410186</v>
      </c>
      <c r="J499" s="165">
        <v>0.35294117647058826</v>
      </c>
      <c r="K499" s="164">
        <v>0.11170000000000002</v>
      </c>
    </row>
    <row r="500" spans="1:17" ht="12" x14ac:dyDescent="0.2">
      <c r="A500" s="9" t="s">
        <v>524</v>
      </c>
      <c r="B500" s="28" t="s">
        <v>551</v>
      </c>
      <c r="C500" s="161">
        <v>441</v>
      </c>
      <c r="D500" s="161">
        <v>312</v>
      </c>
      <c r="E500" s="160">
        <f t="shared" si="7"/>
        <v>753</v>
      </c>
      <c r="F500" s="165">
        <v>3.5087719298245612E-2</v>
      </c>
      <c r="G500" s="165">
        <v>0.44862155388471175</v>
      </c>
      <c r="H500" s="164">
        <v>0.32596000000000003</v>
      </c>
      <c r="I500" s="165">
        <v>0.31386861313868614</v>
      </c>
      <c r="J500" s="165">
        <v>0.2318840579710145</v>
      </c>
      <c r="K500" s="164">
        <v>5.8799999999999963E-2</v>
      </c>
    </row>
    <row r="501" spans="1:17" ht="12" x14ac:dyDescent="0.2">
      <c r="A501" s="9" t="s">
        <v>525</v>
      </c>
      <c r="B501" s="28" t="s">
        <v>555</v>
      </c>
      <c r="C501" s="161">
        <v>2134</v>
      </c>
      <c r="D501" s="161">
        <v>1425</v>
      </c>
      <c r="E501" s="160">
        <f t="shared" si="7"/>
        <v>3559</v>
      </c>
      <c r="F501" s="165">
        <v>0.60004946821667082</v>
      </c>
      <c r="G501" s="165">
        <v>0.94509027949542423</v>
      </c>
      <c r="H501" s="164">
        <v>1</v>
      </c>
      <c r="I501" s="165">
        <v>0.76415094339622647</v>
      </c>
      <c r="J501" s="165">
        <v>0.57919621749408978</v>
      </c>
      <c r="K501" s="164">
        <v>0.2712</v>
      </c>
    </row>
    <row r="502" spans="1:17" ht="12" x14ac:dyDescent="0.2">
      <c r="A502" s="9" t="s">
        <v>526</v>
      </c>
      <c r="B502" s="28" t="s">
        <v>555</v>
      </c>
      <c r="C502" s="161">
        <v>514</v>
      </c>
      <c r="D502" s="161">
        <v>403</v>
      </c>
      <c r="E502" s="160">
        <f t="shared" si="7"/>
        <v>917</v>
      </c>
      <c r="F502" s="165">
        <v>1.95160031225605E-2</v>
      </c>
      <c r="G502" s="165">
        <v>0.52224824355971899</v>
      </c>
      <c r="H502" s="164">
        <v>0.30248999999999998</v>
      </c>
      <c r="I502" s="165">
        <v>0.27380952380952384</v>
      </c>
      <c r="J502" s="165">
        <v>0.13095238095238096</v>
      </c>
      <c r="K502" s="164">
        <v>0.1079</v>
      </c>
    </row>
    <row r="503" spans="1:17" ht="12" x14ac:dyDescent="0.2">
      <c r="A503" s="9" t="s">
        <v>527</v>
      </c>
      <c r="B503" s="28" t="s">
        <v>571</v>
      </c>
      <c r="C503" s="161">
        <v>320</v>
      </c>
      <c r="D503" s="161">
        <v>261</v>
      </c>
      <c r="E503" s="160">
        <f t="shared" si="7"/>
        <v>581</v>
      </c>
      <c r="F503" s="165">
        <v>0.26144756277695719</v>
      </c>
      <c r="G503" s="165">
        <v>0.69423929098966031</v>
      </c>
      <c r="H503" s="164">
        <v>0.45280999999999999</v>
      </c>
      <c r="I503" s="165">
        <v>0.29655172413793102</v>
      </c>
      <c r="J503" s="165">
        <v>0.20279720279720279</v>
      </c>
      <c r="K503" s="164">
        <v>6.1000000000000054E-2</v>
      </c>
    </row>
    <row r="504" spans="1:17" ht="12" x14ac:dyDescent="0.2">
      <c r="A504" s="184" t="s">
        <v>528</v>
      </c>
      <c r="B504" s="184"/>
      <c r="C504" s="150">
        <f>SUM(C4:C503)</f>
        <v>418384</v>
      </c>
      <c r="D504" s="150">
        <f>SUM(D4:D503)</f>
        <v>299039</v>
      </c>
      <c r="E504" s="150">
        <f>SUM(E4:E503)</f>
        <v>717423</v>
      </c>
      <c r="F504" s="162">
        <v>0.22092329394509469</v>
      </c>
      <c r="G504" s="162">
        <v>0.59962958940709787</v>
      </c>
      <c r="H504" s="144">
        <v>0.49082228428708002</v>
      </c>
      <c r="I504" s="162">
        <v>0.38671846604905863</v>
      </c>
      <c r="J504" s="162">
        <v>0.45157098698175185</v>
      </c>
      <c r="K504" s="144">
        <v>0.15253526523942762</v>
      </c>
    </row>
    <row r="505" spans="1:17" x14ac:dyDescent="0.25">
      <c r="A505" s="4" t="s">
        <v>965</v>
      </c>
    </row>
    <row r="506" spans="1:17" ht="12" x14ac:dyDescent="0.2">
      <c r="A506" s="128" t="s">
        <v>680</v>
      </c>
      <c r="B506" s="128"/>
      <c r="C506" s="93"/>
      <c r="D506" s="93"/>
      <c r="E506" s="93"/>
      <c r="F506" s="93"/>
      <c r="G506" s="93"/>
      <c r="H506" s="93"/>
      <c r="I506" s="93"/>
      <c r="J506" s="93"/>
      <c r="K506" s="93"/>
      <c r="L506" s="128"/>
      <c r="M506" s="128"/>
      <c r="N506" s="128"/>
      <c r="O506" s="128"/>
      <c r="P506" s="128"/>
      <c r="Q506" s="128"/>
    </row>
    <row r="507" spans="1:17" ht="12" x14ac:dyDescent="0.2">
      <c r="A507" s="163" t="s">
        <v>956</v>
      </c>
      <c r="B507" s="128"/>
      <c r="C507" s="93"/>
      <c r="D507" s="93"/>
      <c r="E507" s="93"/>
      <c r="F507" s="93"/>
      <c r="G507" s="93"/>
      <c r="H507" s="93"/>
      <c r="I507" s="93"/>
      <c r="J507" s="93"/>
      <c r="K507" s="93"/>
      <c r="L507" s="128"/>
      <c r="M507" s="128"/>
      <c r="N507" s="128"/>
      <c r="O507" s="128"/>
      <c r="P507" s="128"/>
      <c r="Q507" s="128"/>
    </row>
    <row r="508" spans="1:17" ht="12" x14ac:dyDescent="0.2">
      <c r="A508" s="127" t="s">
        <v>697</v>
      </c>
      <c r="B508" s="127"/>
      <c r="C508" s="146"/>
      <c r="D508" s="146"/>
      <c r="E508" s="146"/>
      <c r="F508" s="146"/>
      <c r="G508" s="146"/>
      <c r="H508" s="146"/>
      <c r="I508" s="146"/>
      <c r="J508" s="146"/>
      <c r="K508" s="146"/>
      <c r="L508" s="127"/>
      <c r="M508" s="127"/>
      <c r="N508" s="127"/>
      <c r="O508" s="127"/>
      <c r="P508" s="127"/>
      <c r="Q508" s="127"/>
    </row>
    <row r="509" spans="1:17" ht="12" x14ac:dyDescent="0.2">
      <c r="A509" s="127" t="s">
        <v>698</v>
      </c>
      <c r="B509" s="127"/>
      <c r="C509" s="146"/>
      <c r="D509" s="146"/>
      <c r="E509" s="146"/>
      <c r="F509" s="146"/>
      <c r="G509" s="146"/>
      <c r="H509" s="146"/>
      <c r="I509" s="146"/>
      <c r="J509" s="146"/>
      <c r="K509" s="146"/>
      <c r="L509" s="127"/>
      <c r="M509" s="127"/>
      <c r="N509" s="127"/>
      <c r="O509" s="127"/>
      <c r="P509" s="127"/>
      <c r="Q509" s="127"/>
    </row>
    <row r="510" spans="1:17" x14ac:dyDescent="0.25">
      <c r="A510" s="114" t="s">
        <v>955</v>
      </c>
    </row>
  </sheetData>
  <mergeCells count="4">
    <mergeCell ref="A504:B504"/>
    <mergeCell ref="A2:A3"/>
    <mergeCell ref="B2:B3"/>
    <mergeCell ref="C3:K3"/>
  </mergeCells>
  <pageMargins left="0.3" right="0.3" top="0.4" bottom="0.5" header="0.3" footer="0.3"/>
  <pageSetup orientation="landscape" r:id="rId1"/>
  <headerFooter>
    <oddFooter>&amp;L&amp;8Prepared by:  Office of Child Development and Early Learning&amp;C&amp;8&amp;P&amp;R&amp;8Updated 11/1/2011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sheetPr>
  <dimension ref="A1:S506"/>
  <sheetViews>
    <sheetView zoomScaleNormal="100" workbookViewId="0">
      <pane ySplit="3" topLeftCell="A4" activePane="bottomLeft" state="frozen"/>
      <selection pane="bottomLeft" activeCell="A4" sqref="A4"/>
    </sheetView>
  </sheetViews>
  <sheetFormatPr defaultColWidth="17.5703125" defaultRowHeight="15" x14ac:dyDescent="0.25"/>
  <cols>
    <col min="1" max="1" width="24.42578125" customWidth="1"/>
    <col min="2" max="2" width="11.85546875" bestFit="1" customWidth="1"/>
    <col min="3" max="3" width="11.7109375" customWidth="1"/>
    <col min="4" max="4" width="10" style="99" customWidth="1"/>
    <col min="5" max="5" width="9.5703125" style="99" customWidth="1"/>
    <col min="6" max="6" width="9.85546875" style="99" customWidth="1"/>
    <col min="7" max="7" width="11.42578125" style="26" customWidth="1"/>
    <col min="8" max="8" width="12.85546875" customWidth="1"/>
    <col min="9" max="9" width="10.28515625" style="26" customWidth="1"/>
    <col min="10" max="10" width="11.42578125" bestFit="1" customWidth="1"/>
    <col min="11" max="11" width="12.85546875" style="26" bestFit="1" customWidth="1"/>
    <col min="12" max="12" width="13.42578125" customWidth="1"/>
    <col min="13" max="13" width="11.140625" style="26" bestFit="1" customWidth="1"/>
    <col min="14" max="14" width="11.5703125" customWidth="1"/>
    <col min="15" max="15" width="13.140625" style="76" customWidth="1"/>
    <col min="16" max="16" width="13.140625" customWidth="1"/>
    <col min="17" max="17" width="9.140625" style="26" customWidth="1"/>
    <col min="18" max="18" width="14.5703125" customWidth="1"/>
  </cols>
  <sheetData>
    <row r="1" spans="1:19" s="170" customFormat="1" ht="12" x14ac:dyDescent="0.2">
      <c r="A1" s="169" t="str">
        <f>'Table of Contents'!B5&amp;": "&amp;'Table of Contents'!C5</f>
        <v>Tab 1: Risk Factors - Early Childhood Education Program Reach Analysis - Direct Impact Programs</v>
      </c>
      <c r="B1" s="169"/>
      <c r="C1" s="169"/>
      <c r="D1" s="169"/>
      <c r="E1" s="169"/>
      <c r="F1" s="169"/>
      <c r="G1" s="169"/>
      <c r="H1" s="169"/>
      <c r="I1" s="169"/>
      <c r="J1" s="169"/>
      <c r="K1" s="169"/>
      <c r="L1" s="169"/>
      <c r="M1" s="169"/>
      <c r="N1" s="169"/>
      <c r="O1" s="169"/>
      <c r="P1" s="169"/>
      <c r="Q1" s="169"/>
      <c r="R1" s="169"/>
      <c r="S1" s="169"/>
    </row>
    <row r="2" spans="1:19" s="148" customFormat="1" ht="12" x14ac:dyDescent="0.2">
      <c r="A2" s="174" t="str">
        <f>'3'!A2:E2</f>
        <v>2015-16</v>
      </c>
      <c r="B2" s="174"/>
      <c r="C2" s="174"/>
      <c r="D2" s="174"/>
      <c r="E2" s="174"/>
      <c r="F2" s="174"/>
      <c r="G2" s="174"/>
      <c r="H2" s="174"/>
      <c r="I2" s="174"/>
      <c r="J2" s="174"/>
      <c r="K2" s="174"/>
      <c r="L2" s="174"/>
      <c r="M2" s="174"/>
      <c r="N2" s="174"/>
      <c r="O2" s="174"/>
      <c r="P2" s="174"/>
      <c r="Q2" s="174"/>
      <c r="R2" s="174"/>
      <c r="S2" s="147"/>
    </row>
    <row r="3" spans="1:19" s="62" customFormat="1" ht="60.75" customHeight="1" x14ac:dyDescent="0.25">
      <c r="A3" s="63" t="s">
        <v>28</v>
      </c>
      <c r="B3" s="60" t="s">
        <v>18</v>
      </c>
      <c r="C3" s="63" t="s">
        <v>633</v>
      </c>
      <c r="D3" s="63" t="s">
        <v>650</v>
      </c>
      <c r="E3" s="63" t="s">
        <v>651</v>
      </c>
      <c r="F3" s="61" t="s">
        <v>652</v>
      </c>
      <c r="G3" s="61" t="s">
        <v>19</v>
      </c>
      <c r="H3" s="68" t="s">
        <v>20</v>
      </c>
      <c r="I3" s="61" t="s">
        <v>21</v>
      </c>
      <c r="J3" s="68" t="s">
        <v>22</v>
      </c>
      <c r="K3" s="44" t="s">
        <v>687</v>
      </c>
      <c r="L3" s="68" t="s">
        <v>688</v>
      </c>
      <c r="M3" s="61" t="s">
        <v>23</v>
      </c>
      <c r="N3" s="68" t="s">
        <v>24</v>
      </c>
      <c r="O3" s="61" t="s">
        <v>25</v>
      </c>
      <c r="P3" s="68" t="s">
        <v>26</v>
      </c>
      <c r="Q3" s="44" t="str">
        <f>'[1]5'!R3</f>
        <v>Total Children Under 5 Served</v>
      </c>
      <c r="R3" s="68" t="s">
        <v>27</v>
      </c>
    </row>
    <row r="4" spans="1:19" s="4" customFormat="1" ht="11.25" x14ac:dyDescent="0.2">
      <c r="A4" s="75" t="s">
        <v>29</v>
      </c>
      <c r="B4" s="104" t="s">
        <v>552</v>
      </c>
      <c r="C4" s="131" t="s">
        <v>957</v>
      </c>
      <c r="D4" s="97">
        <f>'10'!C4</f>
        <v>636</v>
      </c>
      <c r="E4" s="97">
        <f>'10'!D4</f>
        <v>472</v>
      </c>
      <c r="F4" s="97">
        <f>'10'!E4</f>
        <v>1108</v>
      </c>
      <c r="G4" s="58">
        <f>'5'!M4</f>
        <v>14</v>
      </c>
      <c r="H4" s="69">
        <f>G4/F4</f>
        <v>1.263537906137184E-2</v>
      </c>
      <c r="I4" s="58">
        <f>'6'!H4</f>
        <v>0</v>
      </c>
      <c r="J4" s="69">
        <f>I4/F4</f>
        <v>0</v>
      </c>
      <c r="K4" s="18">
        <f>'7'!F4</f>
        <v>0</v>
      </c>
      <c r="L4" s="69">
        <f>K4/F4</f>
        <v>0</v>
      </c>
      <c r="M4" s="58">
        <f>'8'!M4</f>
        <v>136</v>
      </c>
      <c r="N4" s="69">
        <f>M4/F4</f>
        <v>0.12274368231046931</v>
      </c>
      <c r="O4" s="58">
        <f>'9'!O4+'9'!P4</f>
        <v>118.80833333333334</v>
      </c>
      <c r="P4" s="69">
        <f>O4/F4</f>
        <v>0.1072277376654633</v>
      </c>
      <c r="Q4" s="58">
        <f>SUM(G4,I4,K4,M4,O4)</f>
        <v>268.80833333333334</v>
      </c>
      <c r="R4" s="69">
        <f t="shared" ref="R4" si="0">Q4/F4</f>
        <v>0.24260679903730445</v>
      </c>
    </row>
    <row r="5" spans="1:19" s="4" customFormat="1" ht="11.25" x14ac:dyDescent="0.2">
      <c r="A5" s="72" t="s">
        <v>30</v>
      </c>
      <c r="B5" s="105" t="s">
        <v>549</v>
      </c>
      <c r="C5" s="133" t="s">
        <v>649</v>
      </c>
      <c r="D5" s="97">
        <f>'10'!C5</f>
        <v>2058</v>
      </c>
      <c r="E5" s="97">
        <f>'10'!D5</f>
        <v>1313</v>
      </c>
      <c r="F5" s="97">
        <f>'10'!E5</f>
        <v>3371</v>
      </c>
      <c r="G5" s="58">
        <f>'5'!M5</f>
        <v>0</v>
      </c>
      <c r="H5" s="69">
        <f t="shared" ref="H5:H68" si="1">G5/F5</f>
        <v>0</v>
      </c>
      <c r="I5" s="58">
        <f>'6'!H5</f>
        <v>0</v>
      </c>
      <c r="J5" s="69">
        <f t="shared" ref="J5:J68" si="2">I5/F5</f>
        <v>0</v>
      </c>
      <c r="K5" s="18">
        <f>'7'!F5</f>
        <v>0</v>
      </c>
      <c r="L5" s="69">
        <f t="shared" ref="L5:L68" si="3">K5/F5</f>
        <v>0</v>
      </c>
      <c r="M5" s="58">
        <f>'8'!M5</f>
        <v>374</v>
      </c>
      <c r="N5" s="69">
        <f t="shared" ref="N5:N68" si="4">M5/F5</f>
        <v>0.11094630673390685</v>
      </c>
      <c r="O5" s="58">
        <f>'9'!O5+'9'!P5</f>
        <v>580.47911832946636</v>
      </c>
      <c r="P5" s="69">
        <f t="shared" ref="P5:P68" si="5">O5/F5</f>
        <v>0.17219789923745665</v>
      </c>
      <c r="Q5" s="58">
        <f t="shared" ref="Q5:Q68" si="6">SUM(G5,I5,K5,M5,O5)</f>
        <v>954.47911832946636</v>
      </c>
      <c r="R5" s="69">
        <f t="shared" ref="R5:R68" si="7">Q5/F5</f>
        <v>0.28314420597136353</v>
      </c>
    </row>
    <row r="6" spans="1:19" s="4" customFormat="1" ht="11.25" x14ac:dyDescent="0.2">
      <c r="A6" s="73" t="s">
        <v>31</v>
      </c>
      <c r="B6" s="106" t="s">
        <v>565</v>
      </c>
      <c r="C6" s="132" t="s">
        <v>648</v>
      </c>
      <c r="D6" s="97">
        <f>'10'!C6</f>
        <v>718</v>
      </c>
      <c r="E6" s="97">
        <f>'10'!D6</f>
        <v>551</v>
      </c>
      <c r="F6" s="97">
        <f>'10'!E6</f>
        <v>1269</v>
      </c>
      <c r="G6" s="58">
        <f>'5'!M6</f>
        <v>180</v>
      </c>
      <c r="H6" s="69">
        <f t="shared" si="1"/>
        <v>0.14184397163120568</v>
      </c>
      <c r="I6" s="58">
        <f>'6'!H6</f>
        <v>40</v>
      </c>
      <c r="J6" s="69">
        <f t="shared" si="2"/>
        <v>3.1520882584712369E-2</v>
      </c>
      <c r="K6" s="18">
        <f>'7'!F6</f>
        <v>0</v>
      </c>
      <c r="L6" s="69">
        <f t="shared" si="3"/>
        <v>0</v>
      </c>
      <c r="M6" s="58">
        <f>'8'!M6</f>
        <v>187</v>
      </c>
      <c r="N6" s="69">
        <f t="shared" si="4"/>
        <v>0.14736012608353033</v>
      </c>
      <c r="O6" s="58">
        <f>'9'!O6+'9'!P6</f>
        <v>84.033254156769601</v>
      </c>
      <c r="P6" s="69">
        <f t="shared" si="5"/>
        <v>6.6220058437170687E-2</v>
      </c>
      <c r="Q6" s="58">
        <f t="shared" si="6"/>
        <v>491.0332541567696</v>
      </c>
      <c r="R6" s="69">
        <f t="shared" si="7"/>
        <v>0.38694503873661906</v>
      </c>
    </row>
    <row r="7" spans="1:19" s="4" customFormat="1" ht="11.25" x14ac:dyDescent="0.2">
      <c r="A7" s="74" t="s">
        <v>32</v>
      </c>
      <c r="B7" s="107" t="s">
        <v>564</v>
      </c>
      <c r="C7" s="134" t="s">
        <v>958</v>
      </c>
      <c r="D7" s="97">
        <f>'10'!C7</f>
        <v>314</v>
      </c>
      <c r="E7" s="97">
        <f>'10'!D7</f>
        <v>266</v>
      </c>
      <c r="F7" s="97">
        <f>'10'!E7</f>
        <v>580</v>
      </c>
      <c r="G7" s="58">
        <f>'5'!M7</f>
        <v>140</v>
      </c>
      <c r="H7" s="69">
        <f t="shared" si="1"/>
        <v>0.2413793103448276</v>
      </c>
      <c r="I7" s="58">
        <f>'6'!H7</f>
        <v>0</v>
      </c>
      <c r="J7" s="69">
        <f t="shared" si="2"/>
        <v>0</v>
      </c>
      <c r="K7" s="18">
        <f>'7'!F7</f>
        <v>0</v>
      </c>
      <c r="L7" s="69">
        <f t="shared" si="3"/>
        <v>0</v>
      </c>
      <c r="M7" s="58">
        <f>'8'!M7</f>
        <v>94</v>
      </c>
      <c r="N7" s="69">
        <f t="shared" si="4"/>
        <v>0.16206896551724137</v>
      </c>
      <c r="O7" s="58">
        <f>'9'!O7+'9'!P7</f>
        <v>109.20852359208523</v>
      </c>
      <c r="P7" s="69">
        <f t="shared" si="5"/>
        <v>0.18829055791738833</v>
      </c>
      <c r="Q7" s="58">
        <f t="shared" si="6"/>
        <v>343.20852359208521</v>
      </c>
      <c r="R7" s="69">
        <f t="shared" si="7"/>
        <v>0.59173883377945724</v>
      </c>
    </row>
    <row r="8" spans="1:19" s="4" customFormat="1" ht="11.25" x14ac:dyDescent="0.2">
      <c r="A8" s="74" t="s">
        <v>33</v>
      </c>
      <c r="B8" s="107" t="s">
        <v>538</v>
      </c>
      <c r="C8" s="134" t="s">
        <v>958</v>
      </c>
      <c r="D8" s="97">
        <f>'10'!C8</f>
        <v>300</v>
      </c>
      <c r="E8" s="97">
        <f>'10'!D8</f>
        <v>189</v>
      </c>
      <c r="F8" s="97">
        <f>'10'!E8</f>
        <v>489</v>
      </c>
      <c r="G8" s="58">
        <f>'5'!M8</f>
        <v>6</v>
      </c>
      <c r="H8" s="69">
        <f t="shared" si="1"/>
        <v>1.2269938650306749E-2</v>
      </c>
      <c r="I8" s="58">
        <f>'6'!H8</f>
        <v>0</v>
      </c>
      <c r="J8" s="69">
        <f t="shared" si="2"/>
        <v>0</v>
      </c>
      <c r="K8" s="18">
        <f>'7'!F8</f>
        <v>0</v>
      </c>
      <c r="L8" s="69">
        <f t="shared" si="3"/>
        <v>0</v>
      </c>
      <c r="M8" s="58">
        <f>'8'!M8</f>
        <v>55</v>
      </c>
      <c r="N8" s="69">
        <f t="shared" si="4"/>
        <v>0.11247443762781185</v>
      </c>
      <c r="O8" s="58">
        <f>'9'!O8+'9'!P8</f>
        <v>69.284508013096683</v>
      </c>
      <c r="P8" s="69">
        <f t="shared" si="5"/>
        <v>0.14168611045623045</v>
      </c>
      <c r="Q8" s="58">
        <f t="shared" si="6"/>
        <v>130.28450801309668</v>
      </c>
      <c r="R8" s="69">
        <f t="shared" si="7"/>
        <v>0.26643048673434905</v>
      </c>
    </row>
    <row r="9" spans="1:19" s="4" customFormat="1" ht="11.25" x14ac:dyDescent="0.2">
      <c r="A9" s="74" t="s">
        <v>34</v>
      </c>
      <c r="B9" s="107" t="s">
        <v>563</v>
      </c>
      <c r="C9" s="134" t="s">
        <v>958</v>
      </c>
      <c r="D9" s="97">
        <f>'10'!C9</f>
        <v>124</v>
      </c>
      <c r="E9" s="97">
        <f>'10'!D9</f>
        <v>118</v>
      </c>
      <c r="F9" s="97">
        <f>'10'!E9</f>
        <v>242</v>
      </c>
      <c r="G9" s="58">
        <f>'5'!M9</f>
        <v>31</v>
      </c>
      <c r="H9" s="69">
        <f t="shared" si="1"/>
        <v>0.128099173553719</v>
      </c>
      <c r="I9" s="58">
        <f>'6'!H9</f>
        <v>18</v>
      </c>
      <c r="J9" s="69">
        <f t="shared" si="2"/>
        <v>7.43801652892562E-2</v>
      </c>
      <c r="K9" s="18">
        <f>'7'!F9</f>
        <v>0</v>
      </c>
      <c r="L9" s="69">
        <f t="shared" si="3"/>
        <v>0</v>
      </c>
      <c r="M9" s="58">
        <f>'8'!M9</f>
        <v>44</v>
      </c>
      <c r="N9" s="69">
        <f t="shared" si="4"/>
        <v>0.18181818181818182</v>
      </c>
      <c r="O9" s="58">
        <f>'9'!O9+'9'!P9</f>
        <v>0</v>
      </c>
      <c r="P9" s="69">
        <f t="shared" si="5"/>
        <v>0</v>
      </c>
      <c r="Q9" s="58">
        <f t="shared" si="6"/>
        <v>93</v>
      </c>
      <c r="R9" s="69">
        <f t="shared" si="7"/>
        <v>0.38429752066115702</v>
      </c>
    </row>
    <row r="10" spans="1:19" s="4" customFormat="1" ht="11.25" x14ac:dyDescent="0.2">
      <c r="A10" s="75" t="s">
        <v>35</v>
      </c>
      <c r="B10" s="104" t="s">
        <v>536</v>
      </c>
      <c r="C10" s="131" t="s">
        <v>957</v>
      </c>
      <c r="D10" s="97">
        <f>'10'!C10</f>
        <v>5546</v>
      </c>
      <c r="E10" s="97">
        <f>'10'!D10</f>
        <v>3471</v>
      </c>
      <c r="F10" s="97">
        <f>'10'!E10</f>
        <v>9017</v>
      </c>
      <c r="G10" s="58">
        <f>'5'!M10</f>
        <v>628</v>
      </c>
      <c r="H10" s="69">
        <f t="shared" si="1"/>
        <v>6.9646223799489856E-2</v>
      </c>
      <c r="I10" s="58">
        <f>'6'!H10</f>
        <v>470</v>
      </c>
      <c r="J10" s="69">
        <f t="shared" si="2"/>
        <v>5.2123766219363425E-2</v>
      </c>
      <c r="K10" s="18">
        <f>'7'!F10</f>
        <v>0</v>
      </c>
      <c r="L10" s="69">
        <f t="shared" si="3"/>
        <v>0</v>
      </c>
      <c r="M10" s="58">
        <f>'8'!M10</f>
        <v>1481</v>
      </c>
      <c r="N10" s="69">
        <f t="shared" si="4"/>
        <v>0.16424531440612178</v>
      </c>
      <c r="O10" s="58">
        <f>'9'!O10+'9'!P10</f>
        <v>1204.2093189964157</v>
      </c>
      <c r="P10" s="69">
        <f t="shared" si="5"/>
        <v>0.13354877664371917</v>
      </c>
      <c r="Q10" s="58">
        <f t="shared" si="6"/>
        <v>3783.2093189964157</v>
      </c>
      <c r="R10" s="69">
        <f t="shared" si="7"/>
        <v>0.41956408106869419</v>
      </c>
    </row>
    <row r="11" spans="1:19" s="4" customFormat="1" ht="11.25" x14ac:dyDescent="0.2">
      <c r="A11" s="75" t="s">
        <v>36</v>
      </c>
      <c r="B11" s="104" t="s">
        <v>537</v>
      </c>
      <c r="C11" s="131" t="s">
        <v>957</v>
      </c>
      <c r="D11" s="97">
        <f>'10'!C11</f>
        <v>1950</v>
      </c>
      <c r="E11" s="97">
        <f>'10'!D11</f>
        <v>1480</v>
      </c>
      <c r="F11" s="97">
        <f>'10'!E11</f>
        <v>3430</v>
      </c>
      <c r="G11" s="58">
        <f>'5'!M11</f>
        <v>306</v>
      </c>
      <c r="H11" s="69">
        <f t="shared" si="1"/>
        <v>8.9212827988338197E-2</v>
      </c>
      <c r="I11" s="58">
        <f>'6'!H11</f>
        <v>116</v>
      </c>
      <c r="J11" s="69">
        <f t="shared" si="2"/>
        <v>3.3819241982507291E-2</v>
      </c>
      <c r="K11" s="18">
        <f>'7'!F11</f>
        <v>0</v>
      </c>
      <c r="L11" s="69">
        <f t="shared" si="3"/>
        <v>0</v>
      </c>
      <c r="M11" s="58">
        <f>'8'!M11</f>
        <v>666</v>
      </c>
      <c r="N11" s="69">
        <f t="shared" si="4"/>
        <v>0.19416909620991255</v>
      </c>
      <c r="O11" s="58">
        <f>'9'!O11+'9'!P11</f>
        <v>647.83720930232562</v>
      </c>
      <c r="P11" s="69">
        <f t="shared" si="5"/>
        <v>0.1888738219540308</v>
      </c>
      <c r="Q11" s="58">
        <f t="shared" si="6"/>
        <v>1735.8372093023256</v>
      </c>
      <c r="R11" s="69">
        <f t="shared" si="7"/>
        <v>0.50607498813478879</v>
      </c>
    </row>
    <row r="12" spans="1:19" s="4" customFormat="1" ht="11.25" x14ac:dyDescent="0.2">
      <c r="A12" s="74" t="s">
        <v>37</v>
      </c>
      <c r="B12" s="107" t="s">
        <v>564</v>
      </c>
      <c r="C12" s="134" t="s">
        <v>958</v>
      </c>
      <c r="D12" s="97">
        <f>'10'!C12</f>
        <v>614</v>
      </c>
      <c r="E12" s="97">
        <f>'10'!D12</f>
        <v>464</v>
      </c>
      <c r="F12" s="97">
        <f>'10'!E12</f>
        <v>1078</v>
      </c>
      <c r="G12" s="58">
        <f>'5'!M12</f>
        <v>82</v>
      </c>
      <c r="H12" s="69">
        <f t="shared" si="1"/>
        <v>7.6066790352504632E-2</v>
      </c>
      <c r="I12" s="58">
        <f>'6'!H12</f>
        <v>49</v>
      </c>
      <c r="J12" s="69">
        <f t="shared" si="2"/>
        <v>4.5454545454545456E-2</v>
      </c>
      <c r="K12" s="18">
        <f>'7'!F12</f>
        <v>0</v>
      </c>
      <c r="L12" s="69">
        <f t="shared" si="3"/>
        <v>0</v>
      </c>
      <c r="M12" s="58">
        <f>'8'!M12</f>
        <v>195</v>
      </c>
      <c r="N12" s="69">
        <f t="shared" si="4"/>
        <v>0.18089053803339517</v>
      </c>
      <c r="O12" s="58">
        <f>'9'!O12+'9'!P12</f>
        <v>33.074581430745809</v>
      </c>
      <c r="P12" s="69">
        <f t="shared" si="5"/>
        <v>3.0681429898651028E-2</v>
      </c>
      <c r="Q12" s="58">
        <f t="shared" si="6"/>
        <v>359.07458143074581</v>
      </c>
      <c r="R12" s="69">
        <f t="shared" si="7"/>
        <v>0.33309330373909629</v>
      </c>
    </row>
    <row r="13" spans="1:19" s="4" customFormat="1" ht="11.25" x14ac:dyDescent="0.2">
      <c r="A13" s="75" t="s">
        <v>38</v>
      </c>
      <c r="B13" s="104" t="s">
        <v>547</v>
      </c>
      <c r="C13" s="131" t="s">
        <v>957</v>
      </c>
      <c r="D13" s="97">
        <f>'10'!C13</f>
        <v>325</v>
      </c>
      <c r="E13" s="97">
        <f>'10'!D13</f>
        <v>209</v>
      </c>
      <c r="F13" s="97">
        <f>'10'!E13</f>
        <v>534</v>
      </c>
      <c r="G13" s="58">
        <f>'5'!M13</f>
        <v>7</v>
      </c>
      <c r="H13" s="69">
        <f t="shared" si="1"/>
        <v>1.3108614232209739E-2</v>
      </c>
      <c r="I13" s="58">
        <f>'6'!H13</f>
        <v>8</v>
      </c>
      <c r="J13" s="69">
        <f t="shared" si="2"/>
        <v>1.4981273408239701E-2</v>
      </c>
      <c r="K13" s="18">
        <f>'7'!F13</f>
        <v>0</v>
      </c>
      <c r="L13" s="69">
        <f t="shared" si="3"/>
        <v>0</v>
      </c>
      <c r="M13" s="58">
        <f>'8'!M13</f>
        <v>50</v>
      </c>
      <c r="N13" s="69">
        <f t="shared" si="4"/>
        <v>9.3632958801498134E-2</v>
      </c>
      <c r="O13" s="58">
        <f>'9'!O13+'9'!P13</f>
        <v>133.28402366863907</v>
      </c>
      <c r="P13" s="69">
        <f t="shared" si="5"/>
        <v>0.24959554994127167</v>
      </c>
      <c r="Q13" s="58">
        <f t="shared" si="6"/>
        <v>198.28402366863907</v>
      </c>
      <c r="R13" s="69">
        <f t="shared" si="7"/>
        <v>0.37131839638321923</v>
      </c>
    </row>
    <row r="14" spans="1:19" s="4" customFormat="1" ht="11.25" x14ac:dyDescent="0.2">
      <c r="A14" s="75" t="s">
        <v>39</v>
      </c>
      <c r="B14" s="104" t="s">
        <v>551</v>
      </c>
      <c r="C14" s="131" t="s">
        <v>957</v>
      </c>
      <c r="D14" s="97">
        <f>'10'!C14</f>
        <v>321</v>
      </c>
      <c r="E14" s="97">
        <f>'10'!D14</f>
        <v>299</v>
      </c>
      <c r="F14" s="97">
        <f>'10'!E14</f>
        <v>620</v>
      </c>
      <c r="G14" s="58">
        <f>'5'!M14</f>
        <v>10</v>
      </c>
      <c r="H14" s="69">
        <f t="shared" si="1"/>
        <v>1.6129032258064516E-2</v>
      </c>
      <c r="I14" s="58">
        <f>'6'!H14</f>
        <v>0</v>
      </c>
      <c r="J14" s="69">
        <f t="shared" si="2"/>
        <v>0</v>
      </c>
      <c r="K14" s="18">
        <f>'7'!F14</f>
        <v>0</v>
      </c>
      <c r="L14" s="69">
        <f t="shared" si="3"/>
        <v>0</v>
      </c>
      <c r="M14" s="58">
        <f>'8'!M14</f>
        <v>94</v>
      </c>
      <c r="N14" s="69">
        <f t="shared" si="4"/>
        <v>0.15161290322580645</v>
      </c>
      <c r="O14" s="58">
        <f>'9'!O14+'9'!P14</f>
        <v>30.484381507705123</v>
      </c>
      <c r="P14" s="69">
        <f t="shared" si="5"/>
        <v>4.9168357270492132E-2</v>
      </c>
      <c r="Q14" s="58">
        <f t="shared" si="6"/>
        <v>134.48438150770511</v>
      </c>
      <c r="R14" s="69">
        <f t="shared" si="7"/>
        <v>0.21691029275436308</v>
      </c>
    </row>
    <row r="15" spans="1:19" s="4" customFormat="1" ht="11.25" x14ac:dyDescent="0.2">
      <c r="A15" s="75" t="s">
        <v>40</v>
      </c>
      <c r="B15" s="104" t="s">
        <v>566</v>
      </c>
      <c r="C15" s="131" t="s">
        <v>957</v>
      </c>
      <c r="D15" s="97">
        <f>'10'!C15</f>
        <v>239</v>
      </c>
      <c r="E15" s="97">
        <f>'10'!D15</f>
        <v>172</v>
      </c>
      <c r="F15" s="97">
        <f>'10'!E15</f>
        <v>411</v>
      </c>
      <c r="G15" s="58">
        <f>'5'!M15</f>
        <v>32</v>
      </c>
      <c r="H15" s="69">
        <f t="shared" si="1"/>
        <v>7.785888077858881E-2</v>
      </c>
      <c r="I15" s="58">
        <f>'6'!H15</f>
        <v>0</v>
      </c>
      <c r="J15" s="69">
        <f t="shared" si="2"/>
        <v>0</v>
      </c>
      <c r="K15" s="18">
        <f>'7'!F15</f>
        <v>0</v>
      </c>
      <c r="L15" s="69">
        <f t="shared" si="3"/>
        <v>0</v>
      </c>
      <c r="M15" s="58">
        <f>'8'!M15</f>
        <v>80</v>
      </c>
      <c r="N15" s="69">
        <f t="shared" si="4"/>
        <v>0.19464720194647203</v>
      </c>
      <c r="O15" s="58">
        <f>'9'!O15+'9'!P15</f>
        <v>100.57228915662651</v>
      </c>
      <c r="P15" s="69">
        <f t="shared" si="5"/>
        <v>0.24470143347111073</v>
      </c>
      <c r="Q15" s="58">
        <f t="shared" si="6"/>
        <v>212.57228915662651</v>
      </c>
      <c r="R15" s="69">
        <f t="shared" si="7"/>
        <v>0.51720751619617156</v>
      </c>
    </row>
    <row r="16" spans="1:19" s="4" customFormat="1" ht="11.25" x14ac:dyDescent="0.2">
      <c r="A16" s="75" t="s">
        <v>41</v>
      </c>
      <c r="B16" s="104" t="s">
        <v>566</v>
      </c>
      <c r="C16" s="131" t="s">
        <v>957</v>
      </c>
      <c r="D16" s="97">
        <f>'10'!C16</f>
        <v>1315</v>
      </c>
      <c r="E16" s="97">
        <f>'10'!D16</f>
        <v>990</v>
      </c>
      <c r="F16" s="97">
        <f>'10'!E16</f>
        <v>2305</v>
      </c>
      <c r="G16" s="58">
        <f>'5'!M16</f>
        <v>184</v>
      </c>
      <c r="H16" s="69">
        <f t="shared" si="1"/>
        <v>7.982646420824295E-2</v>
      </c>
      <c r="I16" s="58">
        <f>'6'!H16</f>
        <v>19</v>
      </c>
      <c r="J16" s="69">
        <f t="shared" si="2"/>
        <v>8.2429501084598702E-3</v>
      </c>
      <c r="K16" s="18">
        <f>'7'!F16</f>
        <v>0</v>
      </c>
      <c r="L16" s="69">
        <f t="shared" si="3"/>
        <v>0</v>
      </c>
      <c r="M16" s="58">
        <f>'8'!M16</f>
        <v>329</v>
      </c>
      <c r="N16" s="69">
        <f t="shared" si="4"/>
        <v>0.14273318872017354</v>
      </c>
      <c r="O16" s="58">
        <f>'9'!O16+'9'!P16</f>
        <v>120.18072289156626</v>
      </c>
      <c r="P16" s="69">
        <f t="shared" si="5"/>
        <v>5.2139142252306404E-2</v>
      </c>
      <c r="Q16" s="58">
        <f t="shared" si="6"/>
        <v>652.18072289156623</v>
      </c>
      <c r="R16" s="69">
        <f t="shared" si="7"/>
        <v>0.28294174528918276</v>
      </c>
    </row>
    <row r="17" spans="1:18" s="4" customFormat="1" ht="11.25" x14ac:dyDescent="0.2">
      <c r="A17" s="73" t="s">
        <v>42</v>
      </c>
      <c r="B17" s="106" t="s">
        <v>567</v>
      </c>
      <c r="C17" s="132" t="s">
        <v>648</v>
      </c>
      <c r="D17" s="97">
        <f>'10'!C17</f>
        <v>440</v>
      </c>
      <c r="E17" s="97">
        <f>'10'!D17</f>
        <v>353</v>
      </c>
      <c r="F17" s="97">
        <f>'10'!E17</f>
        <v>793</v>
      </c>
      <c r="G17" s="58">
        <f>'5'!M17</f>
        <v>79</v>
      </c>
      <c r="H17" s="69">
        <f t="shared" si="1"/>
        <v>9.9621689785624218E-2</v>
      </c>
      <c r="I17" s="58">
        <f>'6'!H17</f>
        <v>80</v>
      </c>
      <c r="J17" s="69">
        <f t="shared" si="2"/>
        <v>0.10088272383354351</v>
      </c>
      <c r="K17" s="18">
        <f>'7'!F17</f>
        <v>0</v>
      </c>
      <c r="L17" s="69">
        <f t="shared" si="3"/>
        <v>0</v>
      </c>
      <c r="M17" s="58">
        <f>'8'!M17</f>
        <v>118</v>
      </c>
      <c r="N17" s="69">
        <f t="shared" si="4"/>
        <v>0.14880201765447668</v>
      </c>
      <c r="O17" s="58">
        <f>'9'!O17+'9'!P17</f>
        <v>226.23076923076923</v>
      </c>
      <c r="P17" s="69">
        <f t="shared" si="5"/>
        <v>0.28528470268697254</v>
      </c>
      <c r="Q17" s="58">
        <f t="shared" si="6"/>
        <v>503.23076923076923</v>
      </c>
      <c r="R17" s="69">
        <f t="shared" si="7"/>
        <v>0.63459113396061695</v>
      </c>
    </row>
    <row r="18" spans="1:18" s="4" customFormat="1" ht="11.25" x14ac:dyDescent="0.2">
      <c r="A18" s="73" t="s">
        <v>43</v>
      </c>
      <c r="B18" s="106" t="s">
        <v>568</v>
      </c>
      <c r="C18" s="132" t="s">
        <v>648</v>
      </c>
      <c r="D18" s="97">
        <f>'10'!C18</f>
        <v>46</v>
      </c>
      <c r="E18" s="97">
        <f>'10'!D18</f>
        <v>18</v>
      </c>
      <c r="F18" s="97">
        <f>'10'!E18</f>
        <v>64</v>
      </c>
      <c r="G18" s="58">
        <f>'5'!M18</f>
        <v>0</v>
      </c>
      <c r="H18" s="69">
        <f t="shared" si="1"/>
        <v>0</v>
      </c>
      <c r="I18" s="58">
        <f>'6'!H18</f>
        <v>8</v>
      </c>
      <c r="J18" s="69">
        <f t="shared" si="2"/>
        <v>0.125</v>
      </c>
      <c r="K18" s="18">
        <f>'7'!F18</f>
        <v>8</v>
      </c>
      <c r="L18" s="69">
        <f t="shared" si="3"/>
        <v>0.125</v>
      </c>
      <c r="M18" s="58">
        <f>'8'!M18</f>
        <v>21</v>
      </c>
      <c r="N18" s="69">
        <f t="shared" si="4"/>
        <v>0.328125</v>
      </c>
      <c r="O18" s="58">
        <f>'9'!O18+'9'!P18</f>
        <v>0</v>
      </c>
      <c r="P18" s="69">
        <f t="shared" si="5"/>
        <v>0</v>
      </c>
      <c r="Q18" s="58">
        <f t="shared" si="6"/>
        <v>37</v>
      </c>
      <c r="R18" s="69">
        <f t="shared" si="7"/>
        <v>0.578125</v>
      </c>
    </row>
    <row r="19" spans="1:18" s="4" customFormat="1" ht="11.25" x14ac:dyDescent="0.2">
      <c r="A19" s="72" t="s">
        <v>44</v>
      </c>
      <c r="B19" s="105" t="s">
        <v>569</v>
      </c>
      <c r="C19" s="133" t="s">
        <v>649</v>
      </c>
      <c r="D19" s="97">
        <f>'10'!C19</f>
        <v>97</v>
      </c>
      <c r="E19" s="97">
        <f>'10'!D19</f>
        <v>48</v>
      </c>
      <c r="F19" s="97">
        <f>'10'!E19</f>
        <v>145</v>
      </c>
      <c r="G19" s="58">
        <f>'5'!M19</f>
        <v>0</v>
      </c>
      <c r="H19" s="69">
        <f t="shared" si="1"/>
        <v>0</v>
      </c>
      <c r="I19" s="58">
        <f>'6'!H19</f>
        <v>0</v>
      </c>
      <c r="J19" s="69">
        <f t="shared" si="2"/>
        <v>0</v>
      </c>
      <c r="K19" s="18">
        <f>'7'!F19</f>
        <v>0</v>
      </c>
      <c r="L19" s="69">
        <f t="shared" si="3"/>
        <v>0</v>
      </c>
      <c r="M19" s="58">
        <f>'8'!M19</f>
        <v>12</v>
      </c>
      <c r="N19" s="69">
        <f t="shared" si="4"/>
        <v>8.2758620689655171E-2</v>
      </c>
      <c r="O19" s="58">
        <f>'9'!O19+'9'!P19</f>
        <v>0</v>
      </c>
      <c r="P19" s="69">
        <f t="shared" si="5"/>
        <v>0</v>
      </c>
      <c r="Q19" s="58">
        <f t="shared" si="6"/>
        <v>12</v>
      </c>
      <c r="R19" s="69">
        <f t="shared" si="7"/>
        <v>8.2758620689655171E-2</v>
      </c>
    </row>
    <row r="20" spans="1:18" s="4" customFormat="1" ht="11.25" x14ac:dyDescent="0.2">
      <c r="A20" s="72" t="s">
        <v>45</v>
      </c>
      <c r="B20" s="105" t="s">
        <v>540</v>
      </c>
      <c r="C20" s="133" t="s">
        <v>649</v>
      </c>
      <c r="D20" s="97">
        <f>'10'!C20</f>
        <v>1267</v>
      </c>
      <c r="E20" s="97">
        <f>'10'!D20</f>
        <v>774</v>
      </c>
      <c r="F20" s="97">
        <f>'10'!E20</f>
        <v>2041</v>
      </c>
      <c r="G20" s="58">
        <f>'5'!M20</f>
        <v>22</v>
      </c>
      <c r="H20" s="69">
        <f t="shared" si="1"/>
        <v>1.0779029887310143E-2</v>
      </c>
      <c r="I20" s="58">
        <f>'6'!H20</f>
        <v>0</v>
      </c>
      <c r="J20" s="69">
        <f t="shared" si="2"/>
        <v>0</v>
      </c>
      <c r="K20" s="18">
        <f>'7'!F20</f>
        <v>0</v>
      </c>
      <c r="L20" s="69">
        <f t="shared" si="3"/>
        <v>0</v>
      </c>
      <c r="M20" s="58">
        <f>'8'!M20</f>
        <v>223</v>
      </c>
      <c r="N20" s="69">
        <f t="shared" si="4"/>
        <v>0.10926016658500735</v>
      </c>
      <c r="O20" s="58">
        <f>'9'!O20+'9'!P20</f>
        <v>328.69329722410293</v>
      </c>
      <c r="P20" s="69">
        <f t="shared" si="5"/>
        <v>0.16104522156986914</v>
      </c>
      <c r="Q20" s="58">
        <f t="shared" si="6"/>
        <v>573.69329722410293</v>
      </c>
      <c r="R20" s="69">
        <f t="shared" si="7"/>
        <v>0.28108441804218665</v>
      </c>
    </row>
    <row r="21" spans="1:18" s="4" customFormat="1" ht="11.25" x14ac:dyDescent="0.2">
      <c r="A21" s="74" t="s">
        <v>46</v>
      </c>
      <c r="B21" s="107" t="s">
        <v>538</v>
      </c>
      <c r="C21" s="134" t="s">
        <v>958</v>
      </c>
      <c r="D21" s="97">
        <f>'10'!C21</f>
        <v>435</v>
      </c>
      <c r="E21" s="97">
        <f>'10'!D21</f>
        <v>343</v>
      </c>
      <c r="F21" s="97">
        <f>'10'!E21</f>
        <v>778</v>
      </c>
      <c r="G21" s="58">
        <f>'5'!M21</f>
        <v>0</v>
      </c>
      <c r="H21" s="69">
        <f t="shared" si="1"/>
        <v>0</v>
      </c>
      <c r="I21" s="58">
        <f>'6'!H21</f>
        <v>0</v>
      </c>
      <c r="J21" s="69">
        <f t="shared" si="2"/>
        <v>0</v>
      </c>
      <c r="K21" s="18">
        <f>'7'!F21</f>
        <v>0</v>
      </c>
      <c r="L21" s="69">
        <f t="shared" si="3"/>
        <v>0</v>
      </c>
      <c r="M21" s="58">
        <f>'8'!M21</f>
        <v>70</v>
      </c>
      <c r="N21" s="69">
        <f t="shared" si="4"/>
        <v>8.9974293059125965E-2</v>
      </c>
      <c r="O21" s="58">
        <f>'9'!O21+'9'!P21</f>
        <v>69.284508013096683</v>
      </c>
      <c r="P21" s="69">
        <f t="shared" si="5"/>
        <v>8.9054637548967461E-2</v>
      </c>
      <c r="Q21" s="58">
        <f t="shared" si="6"/>
        <v>139.28450801309668</v>
      </c>
      <c r="R21" s="69">
        <f t="shared" si="7"/>
        <v>0.17902893060809341</v>
      </c>
    </row>
    <row r="22" spans="1:18" s="4" customFormat="1" ht="11.25" x14ac:dyDescent="0.2">
      <c r="A22" s="72" t="s">
        <v>47</v>
      </c>
      <c r="B22" s="105" t="s">
        <v>553</v>
      </c>
      <c r="C22" s="133" t="s">
        <v>649</v>
      </c>
      <c r="D22" s="97">
        <f>'10'!C22</f>
        <v>353</v>
      </c>
      <c r="E22" s="97">
        <f>'10'!D22</f>
        <v>241</v>
      </c>
      <c r="F22" s="97">
        <f>'10'!E22</f>
        <v>594</v>
      </c>
      <c r="G22" s="58">
        <f>'5'!M22</f>
        <v>77</v>
      </c>
      <c r="H22" s="69">
        <f t="shared" si="1"/>
        <v>0.12962962962962962</v>
      </c>
      <c r="I22" s="58">
        <f>'6'!H22</f>
        <v>36</v>
      </c>
      <c r="J22" s="69">
        <f t="shared" si="2"/>
        <v>6.0606060606060608E-2</v>
      </c>
      <c r="K22" s="18">
        <f>'7'!F22</f>
        <v>0</v>
      </c>
      <c r="L22" s="69">
        <f t="shared" si="3"/>
        <v>0</v>
      </c>
      <c r="M22" s="58">
        <f>'8'!M22</f>
        <v>78</v>
      </c>
      <c r="N22" s="69">
        <f t="shared" si="4"/>
        <v>0.13131313131313133</v>
      </c>
      <c r="O22" s="58">
        <f>'9'!O22+'9'!P22</f>
        <v>31.567032967032965</v>
      </c>
      <c r="P22" s="69">
        <f t="shared" si="5"/>
        <v>5.3143153143153141E-2</v>
      </c>
      <c r="Q22" s="58">
        <f t="shared" si="6"/>
        <v>222.56703296703296</v>
      </c>
      <c r="R22" s="69">
        <f t="shared" si="7"/>
        <v>0.37469197469197468</v>
      </c>
    </row>
    <row r="23" spans="1:18" s="4" customFormat="1" ht="11.25" x14ac:dyDescent="0.2">
      <c r="A23" s="74" t="s">
        <v>48</v>
      </c>
      <c r="B23" s="107" t="s">
        <v>538</v>
      </c>
      <c r="C23" s="134" t="s">
        <v>958</v>
      </c>
      <c r="D23" s="97">
        <f>'10'!C23</f>
        <v>1399</v>
      </c>
      <c r="E23" s="97">
        <f>'10'!D23</f>
        <v>748</v>
      </c>
      <c r="F23" s="97">
        <f>'10'!E23</f>
        <v>2147</v>
      </c>
      <c r="G23" s="58">
        <f>'5'!M23</f>
        <v>139</v>
      </c>
      <c r="H23" s="69">
        <f t="shared" si="1"/>
        <v>6.4741499767116906E-2</v>
      </c>
      <c r="I23" s="58">
        <f>'6'!H23</f>
        <v>0</v>
      </c>
      <c r="J23" s="69">
        <f t="shared" si="2"/>
        <v>0</v>
      </c>
      <c r="K23" s="18">
        <f>'7'!F23</f>
        <v>0</v>
      </c>
      <c r="L23" s="69">
        <f t="shared" si="3"/>
        <v>0</v>
      </c>
      <c r="M23" s="58">
        <f>'8'!M23</f>
        <v>302</v>
      </c>
      <c r="N23" s="69">
        <f t="shared" si="4"/>
        <v>0.14066138798323241</v>
      </c>
      <c r="O23" s="58">
        <f>'9'!O23+'9'!P23</f>
        <v>173.21127003274168</v>
      </c>
      <c r="P23" s="69">
        <f t="shared" si="5"/>
        <v>8.0675952507099052E-2</v>
      </c>
      <c r="Q23" s="58">
        <f t="shared" si="6"/>
        <v>614.21127003274171</v>
      </c>
      <c r="R23" s="69">
        <f t="shared" si="7"/>
        <v>0.2860788402574484</v>
      </c>
    </row>
    <row r="24" spans="1:18" s="4" customFormat="1" ht="11.25" x14ac:dyDescent="0.2">
      <c r="A24" s="74" t="s">
        <v>49</v>
      </c>
      <c r="B24" s="107" t="s">
        <v>539</v>
      </c>
      <c r="C24" s="134" t="s">
        <v>958</v>
      </c>
      <c r="D24" s="97">
        <f>'10'!C24</f>
        <v>628</v>
      </c>
      <c r="E24" s="97">
        <f>'10'!D24</f>
        <v>474</v>
      </c>
      <c r="F24" s="97">
        <f>'10'!E24</f>
        <v>1102</v>
      </c>
      <c r="G24" s="58">
        <f>'5'!M24</f>
        <v>20</v>
      </c>
      <c r="H24" s="69">
        <f t="shared" si="1"/>
        <v>1.8148820326678767E-2</v>
      </c>
      <c r="I24" s="58">
        <f>'6'!H24</f>
        <v>20</v>
      </c>
      <c r="J24" s="69">
        <f t="shared" si="2"/>
        <v>1.8148820326678767E-2</v>
      </c>
      <c r="K24" s="18">
        <f>'7'!F24</f>
        <v>0</v>
      </c>
      <c r="L24" s="69">
        <f t="shared" si="3"/>
        <v>0</v>
      </c>
      <c r="M24" s="58">
        <f>'8'!M24</f>
        <v>119</v>
      </c>
      <c r="N24" s="69">
        <f t="shared" si="4"/>
        <v>0.10798548094373865</v>
      </c>
      <c r="O24" s="58">
        <f>'9'!O24+'9'!P24</f>
        <v>119.54064516129031</v>
      </c>
      <c r="P24" s="69">
        <f t="shared" si="5"/>
        <v>0.10847608453837597</v>
      </c>
      <c r="Q24" s="58">
        <f t="shared" si="6"/>
        <v>278.54064516129029</v>
      </c>
      <c r="R24" s="69">
        <f t="shared" si="7"/>
        <v>0.25275920613547215</v>
      </c>
    </row>
    <row r="25" spans="1:18" s="4" customFormat="1" ht="11.25" x14ac:dyDescent="0.2">
      <c r="A25" s="74" t="s">
        <v>50</v>
      </c>
      <c r="B25" s="107" t="s">
        <v>564</v>
      </c>
      <c r="C25" s="134" t="s">
        <v>958</v>
      </c>
      <c r="D25" s="97">
        <f>'10'!C25</f>
        <v>445</v>
      </c>
      <c r="E25" s="97">
        <f>'10'!D25</f>
        <v>305</v>
      </c>
      <c r="F25" s="97">
        <f>'10'!E25</f>
        <v>750</v>
      </c>
      <c r="G25" s="58">
        <f>'5'!M25</f>
        <v>2</v>
      </c>
      <c r="H25" s="69">
        <f t="shared" si="1"/>
        <v>2.6666666666666666E-3</v>
      </c>
      <c r="I25" s="58">
        <f>'6'!H25</f>
        <v>24</v>
      </c>
      <c r="J25" s="69">
        <f t="shared" si="2"/>
        <v>3.2000000000000001E-2</v>
      </c>
      <c r="K25" s="18">
        <f>'7'!F25</f>
        <v>0</v>
      </c>
      <c r="L25" s="69">
        <f t="shared" si="3"/>
        <v>0</v>
      </c>
      <c r="M25" s="58">
        <f>'8'!M25</f>
        <v>124</v>
      </c>
      <c r="N25" s="69">
        <f t="shared" si="4"/>
        <v>0.16533333333333333</v>
      </c>
      <c r="O25" s="58">
        <f>'9'!O25+'9'!P25</f>
        <v>99.223744292237441</v>
      </c>
      <c r="P25" s="69">
        <f t="shared" si="5"/>
        <v>0.13229832572298325</v>
      </c>
      <c r="Q25" s="58">
        <f t="shared" si="6"/>
        <v>249.22374429223743</v>
      </c>
      <c r="R25" s="69">
        <f t="shared" si="7"/>
        <v>0.33229832572298323</v>
      </c>
    </row>
    <row r="26" spans="1:18" s="4" customFormat="1" ht="11.25" x14ac:dyDescent="0.2">
      <c r="A26" s="74" t="s">
        <v>51</v>
      </c>
      <c r="B26" s="107" t="s">
        <v>570</v>
      </c>
      <c r="C26" s="134" t="s">
        <v>958</v>
      </c>
      <c r="D26" s="97">
        <f>'10'!C26</f>
        <v>441</v>
      </c>
      <c r="E26" s="97">
        <f>'10'!D26</f>
        <v>275</v>
      </c>
      <c r="F26" s="97">
        <f>'10'!E26</f>
        <v>716</v>
      </c>
      <c r="G26" s="58">
        <f>'5'!M26</f>
        <v>46</v>
      </c>
      <c r="H26" s="69">
        <f t="shared" si="1"/>
        <v>6.4245810055865923E-2</v>
      </c>
      <c r="I26" s="58">
        <f>'6'!H26</f>
        <v>42</v>
      </c>
      <c r="J26" s="69">
        <f t="shared" si="2"/>
        <v>5.8659217877094973E-2</v>
      </c>
      <c r="K26" s="18">
        <f>'7'!F26</f>
        <v>0</v>
      </c>
      <c r="L26" s="69">
        <f t="shared" si="3"/>
        <v>0</v>
      </c>
      <c r="M26" s="58">
        <f>'8'!M26</f>
        <v>63</v>
      </c>
      <c r="N26" s="69">
        <f t="shared" si="4"/>
        <v>8.7988826815642462E-2</v>
      </c>
      <c r="O26" s="58">
        <f>'9'!O26+'9'!P26</f>
        <v>66.17647058823529</v>
      </c>
      <c r="P26" s="69">
        <f t="shared" si="5"/>
        <v>9.2425238251725259E-2</v>
      </c>
      <c r="Q26" s="58">
        <f t="shared" si="6"/>
        <v>217.1764705882353</v>
      </c>
      <c r="R26" s="69">
        <f t="shared" si="7"/>
        <v>0.30331909300032861</v>
      </c>
    </row>
    <row r="27" spans="1:18" s="4" customFormat="1" ht="11.25" x14ac:dyDescent="0.2">
      <c r="A27" s="74" t="s">
        <v>52</v>
      </c>
      <c r="B27" s="107" t="s">
        <v>571</v>
      </c>
      <c r="C27" s="134" t="s">
        <v>958</v>
      </c>
      <c r="D27" s="97">
        <f>'10'!C27</f>
        <v>473</v>
      </c>
      <c r="E27" s="97">
        <f>'10'!D27</f>
        <v>341</v>
      </c>
      <c r="F27" s="97">
        <f>'10'!E27</f>
        <v>814</v>
      </c>
      <c r="G27" s="58">
        <f>'5'!M27</f>
        <v>5</v>
      </c>
      <c r="H27" s="69">
        <f t="shared" si="1"/>
        <v>6.1425061425061421E-3</v>
      </c>
      <c r="I27" s="58">
        <f>'6'!H27</f>
        <v>0</v>
      </c>
      <c r="J27" s="69">
        <f t="shared" si="2"/>
        <v>0</v>
      </c>
      <c r="K27" s="18">
        <f>'7'!F27</f>
        <v>0</v>
      </c>
      <c r="L27" s="69">
        <f t="shared" si="3"/>
        <v>0</v>
      </c>
      <c r="M27" s="58">
        <f>'8'!M27</f>
        <v>136</v>
      </c>
      <c r="N27" s="69">
        <f t="shared" si="4"/>
        <v>0.16707616707616707</v>
      </c>
      <c r="O27" s="58">
        <f>'9'!O27+'9'!P27</f>
        <v>100.72864864864866</v>
      </c>
      <c r="P27" s="69">
        <f t="shared" si="5"/>
        <v>0.12374526861013349</v>
      </c>
      <c r="Q27" s="58">
        <f t="shared" si="6"/>
        <v>241.72864864864866</v>
      </c>
      <c r="R27" s="69">
        <f t="shared" si="7"/>
        <v>0.2969639418288067</v>
      </c>
    </row>
    <row r="28" spans="1:18" s="4" customFormat="1" ht="11.25" x14ac:dyDescent="0.2">
      <c r="A28" s="72" t="s">
        <v>53</v>
      </c>
      <c r="B28" s="105" t="s">
        <v>553</v>
      </c>
      <c r="C28" s="133" t="s">
        <v>649</v>
      </c>
      <c r="D28" s="97">
        <f>'10'!C28</f>
        <v>1015</v>
      </c>
      <c r="E28" s="97">
        <f>'10'!D28</f>
        <v>521</v>
      </c>
      <c r="F28" s="97">
        <f>'10'!E28</f>
        <v>1536</v>
      </c>
      <c r="G28" s="58">
        <f>'5'!M28</f>
        <v>81</v>
      </c>
      <c r="H28" s="69">
        <f t="shared" si="1"/>
        <v>5.2734375E-2</v>
      </c>
      <c r="I28" s="58">
        <f>'6'!H28</f>
        <v>17</v>
      </c>
      <c r="J28" s="69">
        <f t="shared" si="2"/>
        <v>1.1067708333333334E-2</v>
      </c>
      <c r="K28" s="18">
        <f>'7'!F28</f>
        <v>0</v>
      </c>
      <c r="L28" s="69">
        <f t="shared" si="3"/>
        <v>0</v>
      </c>
      <c r="M28" s="58">
        <f>'8'!M28</f>
        <v>156</v>
      </c>
      <c r="N28" s="69">
        <f t="shared" si="4"/>
        <v>0.1015625</v>
      </c>
      <c r="O28" s="58">
        <f>'9'!O28+'9'!P28</f>
        <v>258.49230769230769</v>
      </c>
      <c r="P28" s="69">
        <f t="shared" si="5"/>
        <v>0.16828926282051282</v>
      </c>
      <c r="Q28" s="58">
        <f t="shared" si="6"/>
        <v>512.49230769230769</v>
      </c>
      <c r="R28" s="69">
        <f t="shared" si="7"/>
        <v>0.33365384615384613</v>
      </c>
    </row>
    <row r="29" spans="1:18" s="4" customFormat="1" ht="11.25" x14ac:dyDescent="0.2">
      <c r="A29" s="75" t="s">
        <v>54</v>
      </c>
      <c r="B29" s="104" t="s">
        <v>537</v>
      </c>
      <c r="C29" s="131" t="s">
        <v>957</v>
      </c>
      <c r="D29" s="97">
        <f>'10'!C29</f>
        <v>251</v>
      </c>
      <c r="E29" s="97">
        <f>'10'!D29</f>
        <v>193</v>
      </c>
      <c r="F29" s="97">
        <f>'10'!E29</f>
        <v>444</v>
      </c>
      <c r="G29" s="58">
        <f>'5'!M29</f>
        <v>0</v>
      </c>
      <c r="H29" s="69">
        <f t="shared" si="1"/>
        <v>0</v>
      </c>
      <c r="I29" s="58">
        <f>'6'!H29</f>
        <v>0</v>
      </c>
      <c r="J29" s="69">
        <f t="shared" si="2"/>
        <v>0</v>
      </c>
      <c r="K29" s="18">
        <f>'7'!F29</f>
        <v>0</v>
      </c>
      <c r="L29" s="69">
        <f t="shared" si="3"/>
        <v>0</v>
      </c>
      <c r="M29" s="58">
        <f>'8'!M29</f>
        <v>50</v>
      </c>
      <c r="N29" s="69">
        <f t="shared" si="4"/>
        <v>0.11261261261261261</v>
      </c>
      <c r="O29" s="58">
        <f>'9'!O29+'9'!P29</f>
        <v>89.028622540250453</v>
      </c>
      <c r="P29" s="69">
        <f t="shared" si="5"/>
        <v>0.20051491563119472</v>
      </c>
      <c r="Q29" s="58">
        <f t="shared" si="6"/>
        <v>139.02862254025047</v>
      </c>
      <c r="R29" s="69">
        <f t="shared" si="7"/>
        <v>0.31312752824380735</v>
      </c>
    </row>
    <row r="30" spans="1:18" s="4" customFormat="1" ht="11.25" x14ac:dyDescent="0.2">
      <c r="A30" s="72" t="s">
        <v>55</v>
      </c>
      <c r="B30" s="105" t="s">
        <v>572</v>
      </c>
      <c r="C30" s="133" t="s">
        <v>649</v>
      </c>
      <c r="D30" s="97">
        <f>'10'!C30</f>
        <v>2072</v>
      </c>
      <c r="E30" s="97">
        <f>'10'!D30</f>
        <v>1308</v>
      </c>
      <c r="F30" s="97">
        <f>'10'!E30</f>
        <v>3380</v>
      </c>
      <c r="G30" s="58">
        <f>'5'!M30</f>
        <v>0</v>
      </c>
      <c r="H30" s="69">
        <f t="shared" si="1"/>
        <v>0</v>
      </c>
      <c r="I30" s="58">
        <f>'6'!H30</f>
        <v>0</v>
      </c>
      <c r="J30" s="69">
        <f t="shared" si="2"/>
        <v>0</v>
      </c>
      <c r="K30" s="18">
        <f>'7'!F30</f>
        <v>0</v>
      </c>
      <c r="L30" s="69">
        <f t="shared" si="3"/>
        <v>0</v>
      </c>
      <c r="M30" s="58">
        <f>'8'!M30</f>
        <v>465</v>
      </c>
      <c r="N30" s="69">
        <f t="shared" si="4"/>
        <v>0.13757396449704143</v>
      </c>
      <c r="O30" s="58">
        <f>'9'!O30+'9'!P30</f>
        <v>588.19664455715952</v>
      </c>
      <c r="P30" s="69">
        <f t="shared" si="5"/>
        <v>0.17402267590448506</v>
      </c>
      <c r="Q30" s="58">
        <f t="shared" si="6"/>
        <v>1053.1966445571595</v>
      </c>
      <c r="R30" s="69">
        <f t="shared" si="7"/>
        <v>0.31159664040152646</v>
      </c>
    </row>
    <row r="31" spans="1:18" s="4" customFormat="1" ht="11.25" x14ac:dyDescent="0.2">
      <c r="A31" s="74" t="s">
        <v>56</v>
      </c>
      <c r="B31" s="107" t="s">
        <v>573</v>
      </c>
      <c r="C31" s="134" t="s">
        <v>958</v>
      </c>
      <c r="D31" s="97">
        <f>'10'!C31</f>
        <v>100</v>
      </c>
      <c r="E31" s="97">
        <f>'10'!D31</f>
        <v>86</v>
      </c>
      <c r="F31" s="97">
        <f>'10'!E31</f>
        <v>186</v>
      </c>
      <c r="G31" s="58">
        <f>'5'!M31</f>
        <v>59</v>
      </c>
      <c r="H31" s="69">
        <f t="shared" si="1"/>
        <v>0.31720430107526881</v>
      </c>
      <c r="I31" s="58">
        <f>'6'!H31</f>
        <v>0</v>
      </c>
      <c r="J31" s="69">
        <f t="shared" si="2"/>
        <v>0</v>
      </c>
      <c r="K31" s="18">
        <f>'7'!F31</f>
        <v>0</v>
      </c>
      <c r="L31" s="69">
        <f t="shared" si="3"/>
        <v>0</v>
      </c>
      <c r="M31" s="58">
        <f>'8'!M31</f>
        <v>32</v>
      </c>
      <c r="N31" s="69">
        <f t="shared" si="4"/>
        <v>0.17204301075268819</v>
      </c>
      <c r="O31" s="58">
        <f>'9'!O31+'9'!P31</f>
        <v>0</v>
      </c>
      <c r="P31" s="69">
        <f t="shared" si="5"/>
        <v>0</v>
      </c>
      <c r="Q31" s="58">
        <f t="shared" si="6"/>
        <v>91</v>
      </c>
      <c r="R31" s="69">
        <f t="shared" si="7"/>
        <v>0.489247311827957</v>
      </c>
    </row>
    <row r="32" spans="1:18" s="4" customFormat="1" ht="11.25" x14ac:dyDescent="0.2">
      <c r="A32" s="72" t="s">
        <v>57</v>
      </c>
      <c r="B32" s="105" t="s">
        <v>569</v>
      </c>
      <c r="C32" s="133" t="s">
        <v>649</v>
      </c>
      <c r="D32" s="97">
        <f>'10'!C32</f>
        <v>229</v>
      </c>
      <c r="E32" s="97">
        <f>'10'!D32</f>
        <v>175</v>
      </c>
      <c r="F32" s="97">
        <f>'10'!E32</f>
        <v>404</v>
      </c>
      <c r="G32" s="58">
        <f>'5'!M32</f>
        <v>40</v>
      </c>
      <c r="H32" s="69">
        <f t="shared" si="1"/>
        <v>9.9009900990099015E-2</v>
      </c>
      <c r="I32" s="58">
        <f>'6'!H32</f>
        <v>17</v>
      </c>
      <c r="J32" s="69">
        <f t="shared" si="2"/>
        <v>4.2079207920792082E-2</v>
      </c>
      <c r="K32" s="18">
        <f>'7'!F32</f>
        <v>0</v>
      </c>
      <c r="L32" s="69">
        <f t="shared" si="3"/>
        <v>0</v>
      </c>
      <c r="M32" s="58">
        <f>'8'!M32</f>
        <v>73</v>
      </c>
      <c r="N32" s="69">
        <f t="shared" si="4"/>
        <v>0.18069306930693069</v>
      </c>
      <c r="O32" s="58">
        <f>'9'!O32+'9'!P32</f>
        <v>33.318497913769122</v>
      </c>
      <c r="P32" s="69">
        <f t="shared" si="5"/>
        <v>8.2471529489527531E-2</v>
      </c>
      <c r="Q32" s="58">
        <f t="shared" si="6"/>
        <v>163.31849791376914</v>
      </c>
      <c r="R32" s="69">
        <f t="shared" si="7"/>
        <v>0.40425370770734936</v>
      </c>
    </row>
    <row r="33" spans="1:18" s="4" customFormat="1" ht="11.25" x14ac:dyDescent="0.2">
      <c r="A33" s="74" t="s">
        <v>58</v>
      </c>
      <c r="B33" s="107" t="s">
        <v>574</v>
      </c>
      <c r="C33" s="134" t="s">
        <v>958</v>
      </c>
      <c r="D33" s="97">
        <f>'10'!C33</f>
        <v>128</v>
      </c>
      <c r="E33" s="97">
        <f>'10'!D33</f>
        <v>83</v>
      </c>
      <c r="F33" s="97">
        <f>'10'!E33</f>
        <v>211</v>
      </c>
      <c r="G33" s="58">
        <f>'5'!M33</f>
        <v>4</v>
      </c>
      <c r="H33" s="69">
        <f t="shared" si="1"/>
        <v>1.8957345971563982E-2</v>
      </c>
      <c r="I33" s="58">
        <f>'6'!H33</f>
        <v>16</v>
      </c>
      <c r="J33" s="69">
        <f t="shared" si="2"/>
        <v>7.582938388625593E-2</v>
      </c>
      <c r="K33" s="18">
        <f>'7'!F33</f>
        <v>0</v>
      </c>
      <c r="L33" s="69">
        <f t="shared" si="3"/>
        <v>0</v>
      </c>
      <c r="M33" s="58">
        <f>'8'!M33</f>
        <v>35</v>
      </c>
      <c r="N33" s="69">
        <f t="shared" si="4"/>
        <v>0.16587677725118483</v>
      </c>
      <c r="O33" s="58">
        <f>'9'!O33+'9'!P33</f>
        <v>28.991452991452991</v>
      </c>
      <c r="P33" s="69">
        <f t="shared" si="5"/>
        <v>0.13740025114432697</v>
      </c>
      <c r="Q33" s="58">
        <f t="shared" si="6"/>
        <v>83.991452991452988</v>
      </c>
      <c r="R33" s="69">
        <f t="shared" si="7"/>
        <v>0.39806375825333168</v>
      </c>
    </row>
    <row r="34" spans="1:18" s="4" customFormat="1" ht="11.25" x14ac:dyDescent="0.2">
      <c r="A34" s="74" t="s">
        <v>59</v>
      </c>
      <c r="B34" s="107" t="s">
        <v>575</v>
      </c>
      <c r="C34" s="134" t="s">
        <v>958</v>
      </c>
      <c r="D34" s="97">
        <f>'10'!C34</f>
        <v>347</v>
      </c>
      <c r="E34" s="97">
        <f>'10'!D34</f>
        <v>367</v>
      </c>
      <c r="F34" s="97">
        <f>'10'!E34</f>
        <v>714</v>
      </c>
      <c r="G34" s="58">
        <f>'5'!M34</f>
        <v>36</v>
      </c>
      <c r="H34" s="69">
        <f t="shared" si="1"/>
        <v>5.0420168067226892E-2</v>
      </c>
      <c r="I34" s="58">
        <f>'6'!H34</f>
        <v>0</v>
      </c>
      <c r="J34" s="69">
        <f t="shared" si="2"/>
        <v>0</v>
      </c>
      <c r="K34" s="18">
        <f>'7'!F34</f>
        <v>0</v>
      </c>
      <c r="L34" s="69">
        <f t="shared" si="3"/>
        <v>0</v>
      </c>
      <c r="M34" s="58">
        <f>'8'!M34</f>
        <v>67</v>
      </c>
      <c r="N34" s="69">
        <f t="shared" si="4"/>
        <v>9.3837535014005602E-2</v>
      </c>
      <c r="O34" s="58">
        <f>'9'!O34+'9'!P34</f>
        <v>72.324909747292423</v>
      </c>
      <c r="P34" s="69">
        <f t="shared" si="5"/>
        <v>0.10129539180293057</v>
      </c>
      <c r="Q34" s="58">
        <f t="shared" si="6"/>
        <v>175.32490974729242</v>
      </c>
      <c r="R34" s="69">
        <f t="shared" si="7"/>
        <v>0.24555309488416305</v>
      </c>
    </row>
    <row r="35" spans="1:18" s="4" customFormat="1" ht="11.25" x14ac:dyDescent="0.2">
      <c r="A35" s="74" t="s">
        <v>60</v>
      </c>
      <c r="B35" s="107" t="s">
        <v>573</v>
      </c>
      <c r="C35" s="134" t="s">
        <v>958</v>
      </c>
      <c r="D35" s="97">
        <f>'10'!C35</f>
        <v>668</v>
      </c>
      <c r="E35" s="97">
        <f>'10'!D35</f>
        <v>405</v>
      </c>
      <c r="F35" s="97">
        <f>'10'!E35</f>
        <v>1073</v>
      </c>
      <c r="G35" s="58">
        <f>'5'!M35</f>
        <v>109</v>
      </c>
      <c r="H35" s="69">
        <f t="shared" si="1"/>
        <v>0.1015843429636533</v>
      </c>
      <c r="I35" s="58">
        <f>'6'!H35</f>
        <v>0</v>
      </c>
      <c r="J35" s="69">
        <f t="shared" si="2"/>
        <v>0</v>
      </c>
      <c r="K35" s="18">
        <f>'7'!F35</f>
        <v>33</v>
      </c>
      <c r="L35" s="69">
        <f t="shared" si="3"/>
        <v>3.0754892823858342E-2</v>
      </c>
      <c r="M35" s="58">
        <f>'8'!M35</f>
        <v>146</v>
      </c>
      <c r="N35" s="69">
        <f t="shared" si="4"/>
        <v>0.13606710158434296</v>
      </c>
      <c r="O35" s="58">
        <f>'9'!O35+'9'!P35</f>
        <v>52.5859375</v>
      </c>
      <c r="P35" s="69">
        <f t="shared" si="5"/>
        <v>4.9008329450139797E-2</v>
      </c>
      <c r="Q35" s="58">
        <f t="shared" si="6"/>
        <v>340.5859375</v>
      </c>
      <c r="R35" s="69">
        <f t="shared" si="7"/>
        <v>0.31741466682199443</v>
      </c>
    </row>
    <row r="36" spans="1:18" s="4" customFormat="1" ht="11.25" x14ac:dyDescent="0.2">
      <c r="A36" s="74" t="s">
        <v>61</v>
      </c>
      <c r="B36" s="107" t="s">
        <v>538</v>
      </c>
      <c r="C36" s="134" t="s">
        <v>958</v>
      </c>
      <c r="D36" s="97">
        <f>'10'!C36</f>
        <v>825</v>
      </c>
      <c r="E36" s="97">
        <f>'10'!D36</f>
        <v>657</v>
      </c>
      <c r="F36" s="97">
        <f>'10'!E36</f>
        <v>1482</v>
      </c>
      <c r="G36" s="58">
        <f>'5'!M36</f>
        <v>5</v>
      </c>
      <c r="H36" s="69">
        <f t="shared" si="1"/>
        <v>3.3738191632928477E-3</v>
      </c>
      <c r="I36" s="58">
        <f>'6'!H36</f>
        <v>30</v>
      </c>
      <c r="J36" s="69">
        <f t="shared" si="2"/>
        <v>2.0242914979757085E-2</v>
      </c>
      <c r="K36" s="18">
        <f>'7'!F36</f>
        <v>0</v>
      </c>
      <c r="L36" s="69">
        <f t="shared" si="3"/>
        <v>0</v>
      </c>
      <c r="M36" s="58">
        <f>'8'!M36</f>
        <v>200</v>
      </c>
      <c r="N36" s="69">
        <f t="shared" si="4"/>
        <v>0.1349527665317139</v>
      </c>
      <c r="O36" s="58">
        <f>'9'!O36+'9'!P36</f>
        <v>349.69067723591252</v>
      </c>
      <c r="P36" s="69">
        <f t="shared" si="5"/>
        <v>0.23595862161667511</v>
      </c>
      <c r="Q36" s="58">
        <f t="shared" si="6"/>
        <v>584.69067723591252</v>
      </c>
      <c r="R36" s="69">
        <f t="shared" si="7"/>
        <v>0.39452812229143897</v>
      </c>
    </row>
    <row r="37" spans="1:18" s="4" customFormat="1" ht="11.25" x14ac:dyDescent="0.2">
      <c r="A37" s="74" t="s">
        <v>62</v>
      </c>
      <c r="B37" s="107" t="s">
        <v>539</v>
      </c>
      <c r="C37" s="134" t="s">
        <v>958</v>
      </c>
      <c r="D37" s="97">
        <f>'10'!C37</f>
        <v>3698</v>
      </c>
      <c r="E37" s="97">
        <f>'10'!D37</f>
        <v>2244</v>
      </c>
      <c r="F37" s="97">
        <f>'10'!E37</f>
        <v>5942</v>
      </c>
      <c r="G37" s="58">
        <f>'5'!M37</f>
        <v>254</v>
      </c>
      <c r="H37" s="69">
        <f t="shared" si="1"/>
        <v>4.2746549983170651E-2</v>
      </c>
      <c r="I37" s="58">
        <f>'6'!H37</f>
        <v>149</v>
      </c>
      <c r="J37" s="69">
        <f t="shared" si="2"/>
        <v>2.5075732076741838E-2</v>
      </c>
      <c r="K37" s="18">
        <f>'7'!F37</f>
        <v>0</v>
      </c>
      <c r="L37" s="69">
        <f t="shared" si="3"/>
        <v>0</v>
      </c>
      <c r="M37" s="58">
        <f>'8'!M37</f>
        <v>832</v>
      </c>
      <c r="N37" s="69">
        <f t="shared" si="4"/>
        <v>0.14002019522046449</v>
      </c>
      <c r="O37" s="58">
        <f>'9'!O37+'9'!P37</f>
        <v>1000.8709677419354</v>
      </c>
      <c r="P37" s="69">
        <f t="shared" si="5"/>
        <v>0.16844008208379929</v>
      </c>
      <c r="Q37" s="58">
        <f t="shared" si="6"/>
        <v>2235.8709677419356</v>
      </c>
      <c r="R37" s="69">
        <f t="shared" si="7"/>
        <v>0.37628255936417632</v>
      </c>
    </row>
    <row r="38" spans="1:18" s="4" customFormat="1" ht="11.25" x14ac:dyDescent="0.2">
      <c r="A38" s="72" t="s">
        <v>63</v>
      </c>
      <c r="B38" s="105" t="s">
        <v>569</v>
      </c>
      <c r="C38" s="133" t="s">
        <v>649</v>
      </c>
      <c r="D38" s="97">
        <f>'10'!C38</f>
        <v>239</v>
      </c>
      <c r="E38" s="97">
        <f>'10'!D38</f>
        <v>202</v>
      </c>
      <c r="F38" s="97">
        <f>'10'!E38</f>
        <v>441</v>
      </c>
      <c r="G38" s="58">
        <f>'5'!M38</f>
        <v>0</v>
      </c>
      <c r="H38" s="69">
        <f t="shared" si="1"/>
        <v>0</v>
      </c>
      <c r="I38" s="58">
        <f>'6'!H38</f>
        <v>17</v>
      </c>
      <c r="J38" s="69">
        <f t="shared" si="2"/>
        <v>3.8548752834467119E-2</v>
      </c>
      <c r="K38" s="18">
        <f>'7'!F38</f>
        <v>0</v>
      </c>
      <c r="L38" s="69">
        <f t="shared" si="3"/>
        <v>0</v>
      </c>
      <c r="M38" s="58">
        <f>'8'!M38</f>
        <v>68</v>
      </c>
      <c r="N38" s="69">
        <f t="shared" si="4"/>
        <v>0.15419501133786848</v>
      </c>
      <c r="O38" s="58">
        <f>'9'!O38+'9'!P38</f>
        <v>0</v>
      </c>
      <c r="P38" s="69">
        <f t="shared" si="5"/>
        <v>0</v>
      </c>
      <c r="Q38" s="58">
        <f t="shared" si="6"/>
        <v>85</v>
      </c>
      <c r="R38" s="69">
        <f t="shared" si="7"/>
        <v>0.1927437641723356</v>
      </c>
    </row>
    <row r="39" spans="1:18" s="4" customFormat="1" ht="11.25" x14ac:dyDescent="0.2">
      <c r="A39" s="74" t="s">
        <v>64</v>
      </c>
      <c r="B39" s="107" t="s">
        <v>564</v>
      </c>
      <c r="C39" s="134" t="s">
        <v>958</v>
      </c>
      <c r="D39" s="97">
        <f>'10'!C39</f>
        <v>433</v>
      </c>
      <c r="E39" s="97">
        <f>'10'!D39</f>
        <v>454</v>
      </c>
      <c r="F39" s="97">
        <f>'10'!E39</f>
        <v>887</v>
      </c>
      <c r="G39" s="58">
        <f>'5'!M39</f>
        <v>120</v>
      </c>
      <c r="H39" s="69">
        <f t="shared" si="1"/>
        <v>0.13528748590755355</v>
      </c>
      <c r="I39" s="58">
        <f>'6'!H39</f>
        <v>31</v>
      </c>
      <c r="J39" s="69">
        <f t="shared" si="2"/>
        <v>3.4949267192784669E-2</v>
      </c>
      <c r="K39" s="18">
        <f>'7'!F39</f>
        <v>22</v>
      </c>
      <c r="L39" s="69">
        <f t="shared" si="3"/>
        <v>2.480270574971815E-2</v>
      </c>
      <c r="M39" s="58">
        <f>'8'!M39</f>
        <v>124</v>
      </c>
      <c r="N39" s="69">
        <f t="shared" si="4"/>
        <v>0.13979706877113868</v>
      </c>
      <c r="O39" s="58">
        <f>'9'!O39+'9'!P39</f>
        <v>66.149162861491618</v>
      </c>
      <c r="P39" s="69">
        <f t="shared" si="5"/>
        <v>7.4576282820170939E-2</v>
      </c>
      <c r="Q39" s="58">
        <f t="shared" si="6"/>
        <v>363.14916286149162</v>
      </c>
      <c r="R39" s="69">
        <f t="shared" si="7"/>
        <v>0.40941281044136596</v>
      </c>
    </row>
    <row r="40" spans="1:18" s="4" customFormat="1" ht="11.25" x14ac:dyDescent="0.2">
      <c r="A40" s="72" t="s">
        <v>65</v>
      </c>
      <c r="B40" s="105" t="s">
        <v>576</v>
      </c>
      <c r="C40" s="133" t="s">
        <v>649</v>
      </c>
      <c r="D40" s="97">
        <f>'10'!C40</f>
        <v>788</v>
      </c>
      <c r="E40" s="97">
        <f>'10'!D40</f>
        <v>537</v>
      </c>
      <c r="F40" s="97">
        <f>'10'!E40</f>
        <v>1325</v>
      </c>
      <c r="G40" s="58">
        <f>'5'!M40</f>
        <v>24</v>
      </c>
      <c r="H40" s="69">
        <f t="shared" si="1"/>
        <v>1.8113207547169812E-2</v>
      </c>
      <c r="I40" s="58">
        <f>'6'!H40</f>
        <v>18</v>
      </c>
      <c r="J40" s="69">
        <f t="shared" si="2"/>
        <v>1.3584905660377358E-2</v>
      </c>
      <c r="K40" s="18">
        <f>'7'!F40</f>
        <v>0</v>
      </c>
      <c r="L40" s="69">
        <f t="shared" si="3"/>
        <v>0</v>
      </c>
      <c r="M40" s="58">
        <f>'8'!M40</f>
        <v>66</v>
      </c>
      <c r="N40" s="69">
        <f t="shared" si="4"/>
        <v>4.9811320754716983E-2</v>
      </c>
      <c r="O40" s="58">
        <f>'9'!O40+'9'!P40</f>
        <v>37.360655737704917</v>
      </c>
      <c r="P40" s="69">
        <f t="shared" si="5"/>
        <v>2.8196721311475409E-2</v>
      </c>
      <c r="Q40" s="58">
        <f t="shared" si="6"/>
        <v>145.36065573770492</v>
      </c>
      <c r="R40" s="69">
        <f t="shared" si="7"/>
        <v>0.10970615527373956</v>
      </c>
    </row>
    <row r="41" spans="1:18" s="4" customFormat="1" ht="11.25" x14ac:dyDescent="0.2">
      <c r="A41" s="74" t="s">
        <v>66</v>
      </c>
      <c r="B41" s="107" t="s">
        <v>564</v>
      </c>
      <c r="C41" s="134" t="s">
        <v>958</v>
      </c>
      <c r="D41" s="97">
        <f>'10'!C41</f>
        <v>469</v>
      </c>
      <c r="E41" s="97">
        <f>'10'!D41</f>
        <v>279</v>
      </c>
      <c r="F41" s="97">
        <f>'10'!E41</f>
        <v>748</v>
      </c>
      <c r="G41" s="58">
        <f>'5'!M41</f>
        <v>23</v>
      </c>
      <c r="H41" s="69">
        <f t="shared" si="1"/>
        <v>3.074866310160428E-2</v>
      </c>
      <c r="I41" s="58">
        <f>'6'!H41</f>
        <v>20</v>
      </c>
      <c r="J41" s="69">
        <f t="shared" si="2"/>
        <v>2.6737967914438502E-2</v>
      </c>
      <c r="K41" s="18">
        <f>'7'!F41</f>
        <v>0</v>
      </c>
      <c r="L41" s="69">
        <f t="shared" si="3"/>
        <v>0</v>
      </c>
      <c r="M41" s="58">
        <f>'8'!M41</f>
        <v>126</v>
      </c>
      <c r="N41" s="69">
        <f t="shared" si="4"/>
        <v>0.16844919786096257</v>
      </c>
      <c r="O41" s="58">
        <f>'9'!O41+'9'!P41</f>
        <v>99.223744292237441</v>
      </c>
      <c r="P41" s="69">
        <f t="shared" si="5"/>
        <v>0.13265206456181475</v>
      </c>
      <c r="Q41" s="58">
        <f t="shared" si="6"/>
        <v>268.22374429223743</v>
      </c>
      <c r="R41" s="69">
        <f t="shared" si="7"/>
        <v>0.35858789343882008</v>
      </c>
    </row>
    <row r="42" spans="1:18" s="4" customFormat="1" ht="11.25" x14ac:dyDescent="0.2">
      <c r="A42" s="75" t="s">
        <v>67</v>
      </c>
      <c r="B42" s="104" t="s">
        <v>545</v>
      </c>
      <c r="C42" s="131" t="s">
        <v>957</v>
      </c>
      <c r="D42" s="97">
        <f>'10'!C42</f>
        <v>206</v>
      </c>
      <c r="E42" s="97">
        <f>'10'!D42</f>
        <v>114</v>
      </c>
      <c r="F42" s="97">
        <f>'10'!E42</f>
        <v>320</v>
      </c>
      <c r="G42" s="58">
        <f>'5'!M42</f>
        <v>0</v>
      </c>
      <c r="H42" s="69">
        <f t="shared" si="1"/>
        <v>0</v>
      </c>
      <c r="I42" s="58">
        <f>'6'!H42</f>
        <v>0</v>
      </c>
      <c r="J42" s="69">
        <f t="shared" si="2"/>
        <v>0</v>
      </c>
      <c r="K42" s="18">
        <f>'7'!F42</f>
        <v>25</v>
      </c>
      <c r="L42" s="69">
        <f t="shared" si="3"/>
        <v>7.8125E-2</v>
      </c>
      <c r="M42" s="58">
        <f>'8'!M42</f>
        <v>37</v>
      </c>
      <c r="N42" s="69">
        <f t="shared" si="4"/>
        <v>0.11562500000000001</v>
      </c>
      <c r="O42" s="58">
        <f>'9'!O42+'9'!P42</f>
        <v>14.567567567567568</v>
      </c>
      <c r="P42" s="69">
        <f t="shared" si="5"/>
        <v>4.5523648648648649E-2</v>
      </c>
      <c r="Q42" s="58">
        <f t="shared" si="6"/>
        <v>76.567567567567565</v>
      </c>
      <c r="R42" s="69">
        <f t="shared" si="7"/>
        <v>0.23927364864864864</v>
      </c>
    </row>
    <row r="43" spans="1:18" s="4" customFormat="1" ht="11.25" x14ac:dyDescent="0.2">
      <c r="A43" s="75" t="s">
        <v>68</v>
      </c>
      <c r="B43" s="104" t="s">
        <v>577</v>
      </c>
      <c r="C43" s="131" t="s">
        <v>957</v>
      </c>
      <c r="D43" s="97">
        <f>'10'!C43</f>
        <v>452</v>
      </c>
      <c r="E43" s="97">
        <f>'10'!D43</f>
        <v>319</v>
      </c>
      <c r="F43" s="97">
        <f>'10'!E43</f>
        <v>771</v>
      </c>
      <c r="G43" s="58">
        <f>'5'!M43</f>
        <v>7</v>
      </c>
      <c r="H43" s="69">
        <f t="shared" si="1"/>
        <v>9.0791180285343717E-3</v>
      </c>
      <c r="I43" s="58">
        <f>'6'!H43</f>
        <v>73</v>
      </c>
      <c r="J43" s="69">
        <f t="shared" si="2"/>
        <v>9.4682230869001294E-2</v>
      </c>
      <c r="K43" s="18">
        <f>'7'!F43</f>
        <v>39</v>
      </c>
      <c r="L43" s="69">
        <f t="shared" si="3"/>
        <v>5.0583657587548639E-2</v>
      </c>
      <c r="M43" s="58">
        <f>'8'!M43</f>
        <v>110</v>
      </c>
      <c r="N43" s="69">
        <f t="shared" si="4"/>
        <v>0.14267185473411154</v>
      </c>
      <c r="O43" s="58">
        <f>'9'!O43+'9'!P43</f>
        <v>40.816326530612244</v>
      </c>
      <c r="P43" s="69">
        <f t="shared" si="5"/>
        <v>5.293946372323248E-2</v>
      </c>
      <c r="Q43" s="58">
        <f t="shared" si="6"/>
        <v>269.81632653061223</v>
      </c>
      <c r="R43" s="69">
        <f t="shared" si="7"/>
        <v>0.34995632494242829</v>
      </c>
    </row>
    <row r="44" spans="1:18" s="4" customFormat="1" ht="11.25" x14ac:dyDescent="0.2">
      <c r="A44" s="74" t="s">
        <v>69</v>
      </c>
      <c r="B44" s="107" t="s">
        <v>573</v>
      </c>
      <c r="C44" s="134" t="s">
        <v>958</v>
      </c>
      <c r="D44" s="97">
        <f>'10'!C44</f>
        <v>620</v>
      </c>
      <c r="E44" s="97">
        <f>'10'!D44</f>
        <v>269</v>
      </c>
      <c r="F44" s="97">
        <f>'10'!E44</f>
        <v>889</v>
      </c>
      <c r="G44" s="58">
        <f>'5'!M44</f>
        <v>72</v>
      </c>
      <c r="H44" s="69">
        <f t="shared" si="1"/>
        <v>8.0989876265466818E-2</v>
      </c>
      <c r="I44" s="58">
        <f>'6'!H44</f>
        <v>0</v>
      </c>
      <c r="J44" s="69">
        <f t="shared" si="2"/>
        <v>0</v>
      </c>
      <c r="K44" s="18">
        <f>'7'!F44</f>
        <v>0</v>
      </c>
      <c r="L44" s="69">
        <f t="shared" si="3"/>
        <v>0</v>
      </c>
      <c r="M44" s="58">
        <f>'8'!M44</f>
        <v>72</v>
      </c>
      <c r="N44" s="69">
        <f t="shared" si="4"/>
        <v>8.0989876265466818E-2</v>
      </c>
      <c r="O44" s="58">
        <f>'9'!O44+'9'!P44</f>
        <v>194.96484375</v>
      </c>
      <c r="P44" s="69">
        <f t="shared" si="5"/>
        <v>0.21930803571428573</v>
      </c>
      <c r="Q44" s="58">
        <f t="shared" si="6"/>
        <v>338.96484375</v>
      </c>
      <c r="R44" s="69">
        <f t="shared" si="7"/>
        <v>0.38128778824521936</v>
      </c>
    </row>
    <row r="45" spans="1:18" s="4" customFormat="1" ht="11.25" x14ac:dyDescent="0.2">
      <c r="A45" s="75" t="s">
        <v>70</v>
      </c>
      <c r="B45" s="104" t="s">
        <v>578</v>
      </c>
      <c r="C45" s="131" t="s">
        <v>957</v>
      </c>
      <c r="D45" s="97">
        <f>'10'!C45</f>
        <v>452</v>
      </c>
      <c r="E45" s="97">
        <f>'10'!D45</f>
        <v>458</v>
      </c>
      <c r="F45" s="97">
        <f>'10'!E45</f>
        <v>910</v>
      </c>
      <c r="G45" s="58">
        <f>'5'!M45</f>
        <v>4</v>
      </c>
      <c r="H45" s="69">
        <f t="shared" si="1"/>
        <v>4.3956043956043956E-3</v>
      </c>
      <c r="I45" s="58">
        <f>'6'!H45</f>
        <v>0</v>
      </c>
      <c r="J45" s="69">
        <f t="shared" si="2"/>
        <v>0</v>
      </c>
      <c r="K45" s="18">
        <f>'7'!F45</f>
        <v>0</v>
      </c>
      <c r="L45" s="69">
        <f t="shared" si="3"/>
        <v>0</v>
      </c>
      <c r="M45" s="58">
        <f>'8'!M45</f>
        <v>104</v>
      </c>
      <c r="N45" s="69">
        <f t="shared" si="4"/>
        <v>0.11428571428571428</v>
      </c>
      <c r="O45" s="58">
        <f>'9'!O45+'9'!P45</f>
        <v>37.963636363636361</v>
      </c>
      <c r="P45" s="69">
        <f t="shared" si="5"/>
        <v>4.1718281718281715E-2</v>
      </c>
      <c r="Q45" s="58">
        <f t="shared" si="6"/>
        <v>145.96363636363637</v>
      </c>
      <c r="R45" s="69">
        <f t="shared" si="7"/>
        <v>0.16039960039960041</v>
      </c>
    </row>
    <row r="46" spans="1:18" s="4" customFormat="1" ht="11.25" x14ac:dyDescent="0.2">
      <c r="A46" s="75" t="s">
        <v>71</v>
      </c>
      <c r="B46" s="104" t="s">
        <v>579</v>
      </c>
      <c r="C46" s="131" t="s">
        <v>957</v>
      </c>
      <c r="D46" s="97">
        <f>'10'!C46</f>
        <v>257</v>
      </c>
      <c r="E46" s="97">
        <f>'10'!D46</f>
        <v>106</v>
      </c>
      <c r="F46" s="97">
        <f>'10'!E46</f>
        <v>363</v>
      </c>
      <c r="G46" s="58">
        <f>'5'!M46</f>
        <v>44</v>
      </c>
      <c r="H46" s="69">
        <f t="shared" si="1"/>
        <v>0.12121212121212122</v>
      </c>
      <c r="I46" s="58">
        <f>'6'!H46</f>
        <v>0</v>
      </c>
      <c r="J46" s="69">
        <f t="shared" si="2"/>
        <v>0</v>
      </c>
      <c r="K46" s="18">
        <f>'7'!F46</f>
        <v>60</v>
      </c>
      <c r="L46" s="69">
        <f t="shared" si="3"/>
        <v>0.16528925619834711</v>
      </c>
      <c r="M46" s="58">
        <f>'8'!M46</f>
        <v>53</v>
      </c>
      <c r="N46" s="69">
        <f t="shared" si="4"/>
        <v>0.14600550964187328</v>
      </c>
      <c r="O46" s="58">
        <f>'9'!O46+'9'!P46</f>
        <v>68.246575342465746</v>
      </c>
      <c r="P46" s="69">
        <f t="shared" si="5"/>
        <v>0.18800709460734366</v>
      </c>
      <c r="Q46" s="58">
        <f t="shared" si="6"/>
        <v>225.24657534246575</v>
      </c>
      <c r="R46" s="69">
        <f t="shared" si="7"/>
        <v>0.6205139816596853</v>
      </c>
    </row>
    <row r="47" spans="1:18" s="4" customFormat="1" ht="11.25" x14ac:dyDescent="0.2">
      <c r="A47" s="75" t="s">
        <v>72</v>
      </c>
      <c r="B47" s="104" t="s">
        <v>551</v>
      </c>
      <c r="C47" s="131" t="s">
        <v>957</v>
      </c>
      <c r="D47" s="97">
        <f>'10'!C47</f>
        <v>1489</v>
      </c>
      <c r="E47" s="97">
        <f>'10'!D47</f>
        <v>879</v>
      </c>
      <c r="F47" s="97">
        <f>'10'!E47</f>
        <v>2368</v>
      </c>
      <c r="G47" s="58">
        <f>'5'!M47</f>
        <v>4</v>
      </c>
      <c r="H47" s="69">
        <f t="shared" si="1"/>
        <v>1.6891891891891893E-3</v>
      </c>
      <c r="I47" s="58">
        <f>'6'!H47</f>
        <v>0</v>
      </c>
      <c r="J47" s="69">
        <f t="shared" si="2"/>
        <v>0</v>
      </c>
      <c r="K47" s="18">
        <f>'7'!F47</f>
        <v>0</v>
      </c>
      <c r="L47" s="69">
        <f t="shared" si="3"/>
        <v>0</v>
      </c>
      <c r="M47" s="58">
        <f>'8'!M47</f>
        <v>313</v>
      </c>
      <c r="N47" s="69">
        <f t="shared" si="4"/>
        <v>0.13217905405405406</v>
      </c>
      <c r="O47" s="58">
        <f>'9'!O47+'9'!P47</f>
        <v>487.75010412328197</v>
      </c>
      <c r="P47" s="69">
        <f t="shared" si="5"/>
        <v>0.20597555072773732</v>
      </c>
      <c r="Q47" s="58">
        <f t="shared" si="6"/>
        <v>804.75010412328197</v>
      </c>
      <c r="R47" s="69">
        <f t="shared" si="7"/>
        <v>0.33984379397098058</v>
      </c>
    </row>
    <row r="48" spans="1:18" s="4" customFormat="1" ht="11.25" x14ac:dyDescent="0.2">
      <c r="A48" s="73" t="s">
        <v>73</v>
      </c>
      <c r="B48" s="106" t="s">
        <v>580</v>
      </c>
      <c r="C48" s="132" t="s">
        <v>648</v>
      </c>
      <c r="D48" s="97">
        <f>'10'!C48</f>
        <v>606</v>
      </c>
      <c r="E48" s="97">
        <f>'10'!D48</f>
        <v>493</v>
      </c>
      <c r="F48" s="97">
        <f>'10'!E48</f>
        <v>1099</v>
      </c>
      <c r="G48" s="58">
        <f>'5'!M48</f>
        <v>56</v>
      </c>
      <c r="H48" s="69">
        <f t="shared" si="1"/>
        <v>5.0955414012738856E-2</v>
      </c>
      <c r="I48" s="58">
        <f>'6'!H48</f>
        <v>49</v>
      </c>
      <c r="J48" s="69">
        <f t="shared" si="2"/>
        <v>4.4585987261146494E-2</v>
      </c>
      <c r="K48" s="18">
        <f>'7'!F48</f>
        <v>102</v>
      </c>
      <c r="L48" s="69">
        <f t="shared" si="3"/>
        <v>9.2811646951774338E-2</v>
      </c>
      <c r="M48" s="58">
        <f>'8'!M48</f>
        <v>218</v>
      </c>
      <c r="N48" s="69">
        <f t="shared" si="4"/>
        <v>0.19836214740673339</v>
      </c>
      <c r="O48" s="58">
        <f>'9'!O48+'9'!P48</f>
        <v>190.21276595744678</v>
      </c>
      <c r="P48" s="69">
        <f t="shared" si="5"/>
        <v>0.17307803999767676</v>
      </c>
      <c r="Q48" s="58">
        <f t="shared" si="6"/>
        <v>615.21276595744678</v>
      </c>
      <c r="R48" s="69">
        <f t="shared" si="7"/>
        <v>0.55979323563006989</v>
      </c>
    </row>
    <row r="49" spans="1:18" s="4" customFormat="1" ht="11.25" x14ac:dyDescent="0.2">
      <c r="A49" s="75" t="s">
        <v>74</v>
      </c>
      <c r="B49" s="104" t="s">
        <v>551</v>
      </c>
      <c r="C49" s="131" t="s">
        <v>957</v>
      </c>
      <c r="D49" s="97">
        <f>'10'!C49</f>
        <v>335</v>
      </c>
      <c r="E49" s="97">
        <f>'10'!D49</f>
        <v>255</v>
      </c>
      <c r="F49" s="97">
        <f>'10'!E49</f>
        <v>590</v>
      </c>
      <c r="G49" s="58">
        <f>'5'!M49</f>
        <v>3</v>
      </c>
      <c r="H49" s="69">
        <f t="shared" si="1"/>
        <v>5.084745762711864E-3</v>
      </c>
      <c r="I49" s="58">
        <f>'6'!H49</f>
        <v>0</v>
      </c>
      <c r="J49" s="69">
        <f t="shared" si="2"/>
        <v>0</v>
      </c>
      <c r="K49" s="18">
        <f>'7'!F49</f>
        <v>0</v>
      </c>
      <c r="L49" s="69">
        <f t="shared" si="3"/>
        <v>0</v>
      </c>
      <c r="M49" s="58">
        <f>'8'!M49</f>
        <v>76</v>
      </c>
      <c r="N49" s="69">
        <f t="shared" si="4"/>
        <v>0.12881355932203389</v>
      </c>
      <c r="O49" s="58">
        <f>'9'!O49+'9'!P49</f>
        <v>30.484381507705123</v>
      </c>
      <c r="P49" s="69">
        <f t="shared" si="5"/>
        <v>5.1668443233398517E-2</v>
      </c>
      <c r="Q49" s="58">
        <f t="shared" si="6"/>
        <v>109.48438150770512</v>
      </c>
      <c r="R49" s="69">
        <f t="shared" si="7"/>
        <v>0.18556674831814426</v>
      </c>
    </row>
    <row r="50" spans="1:18" s="4" customFormat="1" ht="11.25" x14ac:dyDescent="0.2">
      <c r="A50" s="74" t="s">
        <v>75</v>
      </c>
      <c r="B50" s="107" t="s">
        <v>538</v>
      </c>
      <c r="C50" s="134" t="s">
        <v>958</v>
      </c>
      <c r="D50" s="97">
        <f>'10'!C50</f>
        <v>270</v>
      </c>
      <c r="E50" s="97">
        <f>'10'!D50</f>
        <v>165</v>
      </c>
      <c r="F50" s="97">
        <f>'10'!E50</f>
        <v>435</v>
      </c>
      <c r="G50" s="58">
        <f>'5'!M50</f>
        <v>8</v>
      </c>
      <c r="H50" s="69">
        <f t="shared" si="1"/>
        <v>1.8390804597701149E-2</v>
      </c>
      <c r="I50" s="58">
        <f>'6'!H50</f>
        <v>0</v>
      </c>
      <c r="J50" s="69">
        <f t="shared" si="2"/>
        <v>0</v>
      </c>
      <c r="K50" s="18">
        <f>'7'!F50</f>
        <v>0</v>
      </c>
      <c r="L50" s="69">
        <f t="shared" si="3"/>
        <v>0</v>
      </c>
      <c r="M50" s="58">
        <f>'8'!M50</f>
        <v>96</v>
      </c>
      <c r="N50" s="69">
        <f t="shared" si="4"/>
        <v>0.22068965517241379</v>
      </c>
      <c r="O50" s="58">
        <f>'9'!O50+'9'!P50</f>
        <v>103.92676201964501</v>
      </c>
      <c r="P50" s="69">
        <f t="shared" si="5"/>
        <v>0.23891209659688509</v>
      </c>
      <c r="Q50" s="58">
        <f t="shared" si="6"/>
        <v>207.92676201964503</v>
      </c>
      <c r="R50" s="69">
        <f t="shared" si="7"/>
        <v>0.47799255636700005</v>
      </c>
    </row>
    <row r="51" spans="1:18" s="4" customFormat="1" ht="11.25" x14ac:dyDescent="0.2">
      <c r="A51" s="72" t="s">
        <v>76</v>
      </c>
      <c r="B51" s="105" t="s">
        <v>572</v>
      </c>
      <c r="C51" s="133" t="s">
        <v>649</v>
      </c>
      <c r="D51" s="97">
        <f>'10'!C51</f>
        <v>199</v>
      </c>
      <c r="E51" s="97">
        <f>'10'!D51</f>
        <v>288</v>
      </c>
      <c r="F51" s="97">
        <f>'10'!E51</f>
        <v>487</v>
      </c>
      <c r="G51" s="58">
        <f>'5'!M51</f>
        <v>0</v>
      </c>
      <c r="H51" s="69">
        <f t="shared" si="1"/>
        <v>0</v>
      </c>
      <c r="I51" s="58">
        <f>'6'!H51</f>
        <v>20</v>
      </c>
      <c r="J51" s="69">
        <f t="shared" si="2"/>
        <v>4.1067761806981518E-2</v>
      </c>
      <c r="K51" s="18">
        <f>'7'!F51</f>
        <v>0</v>
      </c>
      <c r="L51" s="69">
        <f t="shared" si="3"/>
        <v>0</v>
      </c>
      <c r="M51" s="58">
        <f>'8'!M51</f>
        <v>75</v>
      </c>
      <c r="N51" s="69">
        <f t="shared" si="4"/>
        <v>0.1540041067761807</v>
      </c>
      <c r="O51" s="58">
        <f>'9'!O51+'9'!P51</f>
        <v>97.521654311353871</v>
      </c>
      <c r="P51" s="69">
        <f t="shared" si="5"/>
        <v>0.20024980351407365</v>
      </c>
      <c r="Q51" s="58">
        <f t="shared" si="6"/>
        <v>192.52165431135387</v>
      </c>
      <c r="R51" s="69">
        <f t="shared" si="7"/>
        <v>0.3953216720972359</v>
      </c>
    </row>
    <row r="52" spans="1:18" s="4" customFormat="1" ht="11.25" x14ac:dyDescent="0.2">
      <c r="A52" s="72" t="s">
        <v>77</v>
      </c>
      <c r="B52" s="105" t="s">
        <v>572</v>
      </c>
      <c r="C52" s="133" t="s">
        <v>649</v>
      </c>
      <c r="D52" s="97">
        <f>'10'!C52</f>
        <v>2072</v>
      </c>
      <c r="E52" s="97">
        <f>'10'!D52</f>
        <v>1203</v>
      </c>
      <c r="F52" s="97">
        <f>'10'!E52</f>
        <v>3275</v>
      </c>
      <c r="G52" s="58">
        <f>'5'!M52</f>
        <v>8</v>
      </c>
      <c r="H52" s="69">
        <f t="shared" si="1"/>
        <v>2.4427480916030535E-3</v>
      </c>
      <c r="I52" s="58">
        <f>'6'!H52</f>
        <v>25</v>
      </c>
      <c r="J52" s="69">
        <f t="shared" si="2"/>
        <v>7.6335877862595417E-3</v>
      </c>
      <c r="K52" s="18">
        <f>'7'!F52</f>
        <v>0</v>
      </c>
      <c r="L52" s="69">
        <f t="shared" si="3"/>
        <v>0</v>
      </c>
      <c r="M52" s="58">
        <f>'8'!M52</f>
        <v>436</v>
      </c>
      <c r="N52" s="69">
        <f t="shared" si="4"/>
        <v>0.13312977099236642</v>
      </c>
      <c r="O52" s="58">
        <f>'9'!O52+'9'!P52</f>
        <v>461.23449083105731</v>
      </c>
      <c r="P52" s="69">
        <f t="shared" si="5"/>
        <v>0.14083495903238391</v>
      </c>
      <c r="Q52" s="58">
        <f t="shared" si="6"/>
        <v>930.23449083105731</v>
      </c>
      <c r="R52" s="69">
        <f t="shared" si="7"/>
        <v>0.28404106590261291</v>
      </c>
    </row>
    <row r="53" spans="1:18" s="4" customFormat="1" ht="11.25" x14ac:dyDescent="0.2">
      <c r="A53" s="75" t="s">
        <v>78</v>
      </c>
      <c r="B53" s="104" t="s">
        <v>581</v>
      </c>
      <c r="C53" s="131" t="s">
        <v>957</v>
      </c>
      <c r="D53" s="97">
        <f>'10'!C53</f>
        <v>278</v>
      </c>
      <c r="E53" s="97">
        <f>'10'!D53</f>
        <v>173</v>
      </c>
      <c r="F53" s="97">
        <f>'10'!E53</f>
        <v>451</v>
      </c>
      <c r="G53" s="58">
        <f>'5'!M53</f>
        <v>30</v>
      </c>
      <c r="H53" s="69">
        <f t="shared" si="1"/>
        <v>6.6518847006651879E-2</v>
      </c>
      <c r="I53" s="58">
        <f>'6'!H53</f>
        <v>15</v>
      </c>
      <c r="J53" s="69">
        <f t="shared" si="2"/>
        <v>3.325942350332594E-2</v>
      </c>
      <c r="K53" s="18">
        <f>'7'!F53</f>
        <v>0</v>
      </c>
      <c r="L53" s="69">
        <f t="shared" si="3"/>
        <v>0</v>
      </c>
      <c r="M53" s="58">
        <f>'8'!M53</f>
        <v>56</v>
      </c>
      <c r="N53" s="69">
        <f t="shared" si="4"/>
        <v>0.12416851441241686</v>
      </c>
      <c r="O53" s="58">
        <f>'9'!O53+'9'!P53</f>
        <v>72.669064748201436</v>
      </c>
      <c r="P53" s="69">
        <f t="shared" si="5"/>
        <v>0.16112874667006971</v>
      </c>
      <c r="Q53" s="58">
        <f t="shared" si="6"/>
        <v>173.66906474820144</v>
      </c>
      <c r="R53" s="69">
        <f t="shared" si="7"/>
        <v>0.38507553159246438</v>
      </c>
    </row>
    <row r="54" spans="1:18" s="4" customFormat="1" ht="11.25" x14ac:dyDescent="0.2">
      <c r="A54" s="75" t="s">
        <v>79</v>
      </c>
      <c r="B54" s="104" t="s">
        <v>581</v>
      </c>
      <c r="C54" s="131" t="s">
        <v>957</v>
      </c>
      <c r="D54" s="97">
        <f>'10'!C54</f>
        <v>315</v>
      </c>
      <c r="E54" s="97">
        <f>'10'!D54</f>
        <v>242</v>
      </c>
      <c r="F54" s="97">
        <f>'10'!E54</f>
        <v>557</v>
      </c>
      <c r="G54" s="58">
        <f>'5'!M54</f>
        <v>60</v>
      </c>
      <c r="H54" s="69">
        <f t="shared" si="1"/>
        <v>0.10771992818671454</v>
      </c>
      <c r="I54" s="58">
        <f>'6'!H54</f>
        <v>31</v>
      </c>
      <c r="J54" s="69">
        <f t="shared" si="2"/>
        <v>5.565529622980251E-2</v>
      </c>
      <c r="K54" s="18">
        <f>'7'!F54</f>
        <v>0</v>
      </c>
      <c r="L54" s="69">
        <f t="shared" si="3"/>
        <v>0</v>
      </c>
      <c r="M54" s="58">
        <f>'8'!M54</f>
        <v>86</v>
      </c>
      <c r="N54" s="69">
        <f t="shared" si="4"/>
        <v>0.15439856373429084</v>
      </c>
      <c r="O54" s="58">
        <f>'9'!O54+'9'!P54</f>
        <v>145.33812949640287</v>
      </c>
      <c r="P54" s="69">
        <f t="shared" si="5"/>
        <v>0.26093021453573229</v>
      </c>
      <c r="Q54" s="58">
        <f t="shared" si="6"/>
        <v>322.33812949640287</v>
      </c>
      <c r="R54" s="69">
        <f t="shared" si="7"/>
        <v>0.57870400268654021</v>
      </c>
    </row>
    <row r="55" spans="1:18" s="4" customFormat="1" ht="11.25" x14ac:dyDescent="0.2">
      <c r="A55" s="73" t="s">
        <v>80</v>
      </c>
      <c r="B55" s="106" t="s">
        <v>565</v>
      </c>
      <c r="C55" s="132" t="s">
        <v>648</v>
      </c>
      <c r="D55" s="97">
        <f>'10'!C55</f>
        <v>456</v>
      </c>
      <c r="E55" s="97">
        <f>'10'!D55</f>
        <v>264</v>
      </c>
      <c r="F55" s="97">
        <f>'10'!E55</f>
        <v>720</v>
      </c>
      <c r="G55" s="58">
        <f>'5'!M55</f>
        <v>161</v>
      </c>
      <c r="H55" s="69">
        <f t="shared" si="1"/>
        <v>0.22361111111111112</v>
      </c>
      <c r="I55" s="58">
        <f>'6'!H55</f>
        <v>0</v>
      </c>
      <c r="J55" s="69">
        <f t="shared" si="2"/>
        <v>0</v>
      </c>
      <c r="K55" s="18">
        <f>'7'!F55</f>
        <v>0</v>
      </c>
      <c r="L55" s="69">
        <f t="shared" si="3"/>
        <v>0</v>
      </c>
      <c r="M55" s="58">
        <f>'8'!M55</f>
        <v>112</v>
      </c>
      <c r="N55" s="69">
        <f t="shared" si="4"/>
        <v>0.15555555555555556</v>
      </c>
      <c r="O55" s="58">
        <f>'9'!O55+'9'!P55</f>
        <v>0</v>
      </c>
      <c r="P55" s="69">
        <f t="shared" si="5"/>
        <v>0</v>
      </c>
      <c r="Q55" s="58">
        <f t="shared" si="6"/>
        <v>273</v>
      </c>
      <c r="R55" s="69">
        <f t="shared" si="7"/>
        <v>0.37916666666666665</v>
      </c>
    </row>
    <row r="56" spans="1:18" s="4" customFormat="1" ht="11.25" x14ac:dyDescent="0.2">
      <c r="A56" s="72" t="s">
        <v>81</v>
      </c>
      <c r="B56" s="105" t="s">
        <v>549</v>
      </c>
      <c r="C56" s="133" t="s">
        <v>649</v>
      </c>
      <c r="D56" s="97">
        <f>'10'!C56</f>
        <v>26</v>
      </c>
      <c r="E56" s="97">
        <f>'10'!D56</f>
        <v>37</v>
      </c>
      <c r="F56" s="97">
        <f>'10'!E56</f>
        <v>63</v>
      </c>
      <c r="G56" s="58">
        <f>'5'!M56</f>
        <v>0</v>
      </c>
      <c r="H56" s="69">
        <f t="shared" si="1"/>
        <v>0</v>
      </c>
      <c r="I56" s="58">
        <f>'6'!H56</f>
        <v>0</v>
      </c>
      <c r="J56" s="69">
        <f t="shared" si="2"/>
        <v>0</v>
      </c>
      <c r="K56" s="18">
        <f>'7'!F56</f>
        <v>0</v>
      </c>
      <c r="L56" s="69">
        <f t="shared" si="3"/>
        <v>0</v>
      </c>
      <c r="M56" s="58">
        <f>'8'!M56</f>
        <v>1</v>
      </c>
      <c r="N56" s="69">
        <f t="shared" si="4"/>
        <v>1.5873015873015872E-2</v>
      </c>
      <c r="O56" s="58">
        <f>'9'!O56+'9'!P56</f>
        <v>0</v>
      </c>
      <c r="P56" s="69">
        <f t="shared" si="5"/>
        <v>0</v>
      </c>
      <c r="Q56" s="58">
        <f t="shared" si="6"/>
        <v>1</v>
      </c>
      <c r="R56" s="69">
        <f t="shared" si="7"/>
        <v>1.5873015873015872E-2</v>
      </c>
    </row>
    <row r="57" spans="1:18" s="4" customFormat="1" ht="11.25" x14ac:dyDescent="0.2">
      <c r="A57" s="72" t="s">
        <v>82</v>
      </c>
      <c r="B57" s="105" t="s">
        <v>569</v>
      </c>
      <c r="C57" s="133" t="s">
        <v>649</v>
      </c>
      <c r="D57" s="97">
        <f>'10'!C57</f>
        <v>213</v>
      </c>
      <c r="E57" s="97">
        <f>'10'!D57</f>
        <v>193</v>
      </c>
      <c r="F57" s="97">
        <f>'10'!E57</f>
        <v>406</v>
      </c>
      <c r="G57" s="58">
        <f>'5'!M57</f>
        <v>26</v>
      </c>
      <c r="H57" s="69">
        <f t="shared" si="1"/>
        <v>6.4039408866995079E-2</v>
      </c>
      <c r="I57" s="58">
        <f>'6'!H57</f>
        <v>17</v>
      </c>
      <c r="J57" s="69">
        <f t="shared" si="2"/>
        <v>4.1871921182266007E-2</v>
      </c>
      <c r="K57" s="18">
        <f>'7'!F57</f>
        <v>0</v>
      </c>
      <c r="L57" s="69">
        <f t="shared" si="3"/>
        <v>0</v>
      </c>
      <c r="M57" s="58">
        <f>'8'!M57</f>
        <v>52</v>
      </c>
      <c r="N57" s="69">
        <f t="shared" si="4"/>
        <v>0.12807881773399016</v>
      </c>
      <c r="O57" s="58">
        <f>'9'!O57+'9'!P57</f>
        <v>36.461752433936027</v>
      </c>
      <c r="P57" s="69">
        <f t="shared" si="5"/>
        <v>8.980727200476854E-2</v>
      </c>
      <c r="Q57" s="58">
        <f t="shared" si="6"/>
        <v>131.46175243393603</v>
      </c>
      <c r="R57" s="69">
        <f t="shared" si="7"/>
        <v>0.32379741978801979</v>
      </c>
    </row>
    <row r="58" spans="1:18" s="4" customFormat="1" ht="11.25" x14ac:dyDescent="0.2">
      <c r="A58" s="74" t="s">
        <v>83</v>
      </c>
      <c r="B58" s="107" t="s">
        <v>571</v>
      </c>
      <c r="C58" s="134" t="s">
        <v>958</v>
      </c>
      <c r="D58" s="97">
        <f>'10'!C58</f>
        <v>338</v>
      </c>
      <c r="E58" s="97">
        <f>'10'!D58</f>
        <v>205</v>
      </c>
      <c r="F58" s="97">
        <f>'10'!E58</f>
        <v>543</v>
      </c>
      <c r="G58" s="58">
        <f>'5'!M58</f>
        <v>3</v>
      </c>
      <c r="H58" s="69">
        <f t="shared" si="1"/>
        <v>5.5248618784530384E-3</v>
      </c>
      <c r="I58" s="58">
        <f>'6'!H58</f>
        <v>0</v>
      </c>
      <c r="J58" s="69">
        <f t="shared" si="2"/>
        <v>0</v>
      </c>
      <c r="K58" s="18">
        <f>'7'!F58</f>
        <v>0</v>
      </c>
      <c r="L58" s="69">
        <f t="shared" si="3"/>
        <v>0</v>
      </c>
      <c r="M58" s="58">
        <f>'8'!M58</f>
        <v>74</v>
      </c>
      <c r="N58" s="69">
        <f t="shared" si="4"/>
        <v>0.13627992633517497</v>
      </c>
      <c r="O58" s="58">
        <f>'9'!O58+'9'!P58</f>
        <v>100.72864864864866</v>
      </c>
      <c r="P58" s="69">
        <f t="shared" si="5"/>
        <v>0.18550395699566971</v>
      </c>
      <c r="Q58" s="58">
        <f t="shared" si="6"/>
        <v>177.72864864864866</v>
      </c>
      <c r="R58" s="69">
        <f t="shared" si="7"/>
        <v>0.3273087452092977</v>
      </c>
    </row>
    <row r="59" spans="1:18" s="4" customFormat="1" ht="11.25" x14ac:dyDescent="0.2">
      <c r="A59" s="72" t="s">
        <v>84</v>
      </c>
      <c r="B59" s="105" t="s">
        <v>582</v>
      </c>
      <c r="C59" s="133" t="s">
        <v>649</v>
      </c>
      <c r="D59" s="97">
        <f>'10'!C59</f>
        <v>1768</v>
      </c>
      <c r="E59" s="97">
        <f>'10'!D59</f>
        <v>1453</v>
      </c>
      <c r="F59" s="97">
        <f>'10'!E59</f>
        <v>3221</v>
      </c>
      <c r="G59" s="58">
        <f>'5'!M59</f>
        <v>247</v>
      </c>
      <c r="H59" s="69">
        <f t="shared" si="1"/>
        <v>7.6684259546724615E-2</v>
      </c>
      <c r="I59" s="58">
        <f>'6'!H59</f>
        <v>49</v>
      </c>
      <c r="J59" s="69">
        <f t="shared" si="2"/>
        <v>1.5212666873641726E-2</v>
      </c>
      <c r="K59" s="18">
        <f>'7'!F59</f>
        <v>0</v>
      </c>
      <c r="L59" s="69">
        <f t="shared" si="3"/>
        <v>0</v>
      </c>
      <c r="M59" s="58">
        <f>'8'!M59</f>
        <v>423</v>
      </c>
      <c r="N59" s="69">
        <f t="shared" si="4"/>
        <v>0.13132567525613165</v>
      </c>
      <c r="O59" s="58">
        <f>'9'!O59+'9'!P59</f>
        <v>359.18575851393189</v>
      </c>
      <c r="P59" s="69">
        <f t="shared" si="5"/>
        <v>0.11151374061283201</v>
      </c>
      <c r="Q59" s="58">
        <f t="shared" si="6"/>
        <v>1078.1857585139319</v>
      </c>
      <c r="R59" s="69">
        <f t="shared" si="7"/>
        <v>0.33473634228932997</v>
      </c>
    </row>
    <row r="60" spans="1:18" s="4" customFormat="1" ht="11.25" x14ac:dyDescent="0.2">
      <c r="A60" s="72" t="s">
        <v>85</v>
      </c>
      <c r="B60" s="105" t="s">
        <v>569</v>
      </c>
      <c r="C60" s="133" t="s">
        <v>649</v>
      </c>
      <c r="D60" s="97">
        <f>'10'!C60</f>
        <v>192</v>
      </c>
      <c r="E60" s="97">
        <f>'10'!D60</f>
        <v>131</v>
      </c>
      <c r="F60" s="97">
        <f>'10'!E60</f>
        <v>323</v>
      </c>
      <c r="G60" s="58">
        <f>'5'!M60</f>
        <v>7</v>
      </c>
      <c r="H60" s="69">
        <f t="shared" si="1"/>
        <v>2.1671826625386997E-2</v>
      </c>
      <c r="I60" s="58">
        <f>'6'!H60</f>
        <v>0</v>
      </c>
      <c r="J60" s="69">
        <f t="shared" si="2"/>
        <v>0</v>
      </c>
      <c r="K60" s="18">
        <f>'7'!F60</f>
        <v>0</v>
      </c>
      <c r="L60" s="69">
        <f t="shared" si="3"/>
        <v>0</v>
      </c>
      <c r="M60" s="58">
        <f>'8'!M60</f>
        <v>41</v>
      </c>
      <c r="N60" s="69">
        <f t="shared" si="4"/>
        <v>0.12693498452012383</v>
      </c>
      <c r="O60" s="58">
        <f>'9'!O60+'9'!P60</f>
        <v>66.636995827538243</v>
      </c>
      <c r="P60" s="69">
        <f t="shared" si="5"/>
        <v>0.20630648863014936</v>
      </c>
      <c r="Q60" s="58">
        <f t="shared" si="6"/>
        <v>114.63699582753824</v>
      </c>
      <c r="R60" s="69">
        <f t="shared" si="7"/>
        <v>0.35491329977566022</v>
      </c>
    </row>
    <row r="61" spans="1:18" s="4" customFormat="1" ht="11.25" x14ac:dyDescent="0.2">
      <c r="A61" s="75" t="s">
        <v>86</v>
      </c>
      <c r="B61" s="104" t="s">
        <v>545</v>
      </c>
      <c r="C61" s="131" t="s">
        <v>957</v>
      </c>
      <c r="D61" s="97">
        <f>'10'!C61</f>
        <v>255</v>
      </c>
      <c r="E61" s="97">
        <f>'10'!D61</f>
        <v>239</v>
      </c>
      <c r="F61" s="97">
        <f>'10'!E61</f>
        <v>494</v>
      </c>
      <c r="G61" s="58">
        <f>'5'!M61</f>
        <v>0</v>
      </c>
      <c r="H61" s="69">
        <f t="shared" si="1"/>
        <v>0</v>
      </c>
      <c r="I61" s="58">
        <f>'6'!H61</f>
        <v>17</v>
      </c>
      <c r="J61" s="69">
        <f t="shared" si="2"/>
        <v>3.4412955465587043E-2</v>
      </c>
      <c r="K61" s="18">
        <f>'7'!F61</f>
        <v>0</v>
      </c>
      <c r="L61" s="69">
        <f t="shared" si="3"/>
        <v>0</v>
      </c>
      <c r="M61" s="58">
        <f>'8'!M61</f>
        <v>59</v>
      </c>
      <c r="N61" s="69">
        <f t="shared" si="4"/>
        <v>0.1194331983805668</v>
      </c>
      <c r="O61" s="58">
        <f>'9'!O61+'9'!P61</f>
        <v>35.094594594594597</v>
      </c>
      <c r="P61" s="69">
        <f t="shared" si="5"/>
        <v>7.10416894627421E-2</v>
      </c>
      <c r="Q61" s="58">
        <f t="shared" si="6"/>
        <v>111.0945945945946</v>
      </c>
      <c r="R61" s="69">
        <f t="shared" si="7"/>
        <v>0.22488784330889594</v>
      </c>
    </row>
    <row r="62" spans="1:18" s="4" customFormat="1" ht="11.25" x14ac:dyDescent="0.2">
      <c r="A62" s="75" t="s">
        <v>87</v>
      </c>
      <c r="B62" s="104" t="s">
        <v>583</v>
      </c>
      <c r="C62" s="131" t="s">
        <v>957</v>
      </c>
      <c r="D62" s="97">
        <f>'10'!C62</f>
        <v>83</v>
      </c>
      <c r="E62" s="97">
        <f>'10'!D62</f>
        <v>128</v>
      </c>
      <c r="F62" s="97">
        <f>'10'!E62</f>
        <v>211</v>
      </c>
      <c r="G62" s="58">
        <f>'5'!M62</f>
        <v>30</v>
      </c>
      <c r="H62" s="69">
        <f t="shared" si="1"/>
        <v>0.14218009478672985</v>
      </c>
      <c r="I62" s="58">
        <f>'6'!H62</f>
        <v>15</v>
      </c>
      <c r="J62" s="69">
        <f t="shared" si="2"/>
        <v>7.1090047393364927E-2</v>
      </c>
      <c r="K62" s="18">
        <f>'7'!F62</f>
        <v>0</v>
      </c>
      <c r="L62" s="69">
        <f t="shared" si="3"/>
        <v>0</v>
      </c>
      <c r="M62" s="58">
        <f>'8'!M62</f>
        <v>55</v>
      </c>
      <c r="N62" s="69">
        <f t="shared" si="4"/>
        <v>0.26066350710900477</v>
      </c>
      <c r="O62" s="58">
        <f>'9'!O62+'9'!P62</f>
        <v>53</v>
      </c>
      <c r="P62" s="69">
        <f t="shared" si="5"/>
        <v>0.25118483412322273</v>
      </c>
      <c r="Q62" s="58">
        <f t="shared" si="6"/>
        <v>153</v>
      </c>
      <c r="R62" s="69">
        <f t="shared" si="7"/>
        <v>0.72511848341232232</v>
      </c>
    </row>
    <row r="63" spans="1:18" s="4" customFormat="1" ht="11.25" x14ac:dyDescent="0.2">
      <c r="A63" s="72" t="s">
        <v>88</v>
      </c>
      <c r="B63" s="105" t="s">
        <v>576</v>
      </c>
      <c r="C63" s="133" t="s">
        <v>649</v>
      </c>
      <c r="D63" s="97">
        <f>'10'!C63</f>
        <v>125</v>
      </c>
      <c r="E63" s="97">
        <f>'10'!D63</f>
        <v>222</v>
      </c>
      <c r="F63" s="97">
        <f>'10'!E63</f>
        <v>347</v>
      </c>
      <c r="G63" s="58">
        <f>'5'!M63</f>
        <v>0</v>
      </c>
      <c r="H63" s="69">
        <f t="shared" si="1"/>
        <v>0</v>
      </c>
      <c r="I63" s="58">
        <f>'6'!H63</f>
        <v>0</v>
      </c>
      <c r="J63" s="69">
        <f t="shared" si="2"/>
        <v>0</v>
      </c>
      <c r="K63" s="18">
        <f>'7'!F63</f>
        <v>0</v>
      </c>
      <c r="L63" s="69">
        <f t="shared" si="3"/>
        <v>0</v>
      </c>
      <c r="M63" s="58">
        <f>'8'!M63</f>
        <v>47</v>
      </c>
      <c r="N63" s="69">
        <f t="shared" si="4"/>
        <v>0.13544668587896252</v>
      </c>
      <c r="O63" s="58">
        <f>'9'!O63+'9'!P63</f>
        <v>112.08196721311475</v>
      </c>
      <c r="P63" s="69">
        <f t="shared" si="5"/>
        <v>0.3230027873576794</v>
      </c>
      <c r="Q63" s="58">
        <f t="shared" si="6"/>
        <v>159.08196721311475</v>
      </c>
      <c r="R63" s="69">
        <f t="shared" si="7"/>
        <v>0.45844947323664192</v>
      </c>
    </row>
    <row r="64" spans="1:18" s="4" customFormat="1" ht="11.25" x14ac:dyDescent="0.2">
      <c r="A64" s="72" t="s">
        <v>89</v>
      </c>
      <c r="B64" s="105" t="s">
        <v>569</v>
      </c>
      <c r="C64" s="133" t="s">
        <v>649</v>
      </c>
      <c r="D64" s="97">
        <f>'10'!C64</f>
        <v>1184</v>
      </c>
      <c r="E64" s="97">
        <f>'10'!D64</f>
        <v>919</v>
      </c>
      <c r="F64" s="97">
        <f>'10'!E64</f>
        <v>2103</v>
      </c>
      <c r="G64" s="58">
        <f>'5'!M64</f>
        <v>67</v>
      </c>
      <c r="H64" s="69">
        <f t="shared" si="1"/>
        <v>3.1859248692344272E-2</v>
      </c>
      <c r="I64" s="58">
        <f>'6'!H64</f>
        <v>15</v>
      </c>
      <c r="J64" s="69">
        <f t="shared" si="2"/>
        <v>7.1326676176890159E-3</v>
      </c>
      <c r="K64" s="18">
        <f>'7'!F64</f>
        <v>0</v>
      </c>
      <c r="L64" s="69">
        <f t="shared" si="3"/>
        <v>0</v>
      </c>
      <c r="M64" s="58">
        <f>'8'!M64</f>
        <v>245</v>
      </c>
      <c r="N64" s="69">
        <f t="shared" si="4"/>
        <v>0.11650023775558725</v>
      </c>
      <c r="O64" s="58">
        <f>'9'!O64+'9'!P64</f>
        <v>233.22948539638389</v>
      </c>
      <c r="P64" s="69">
        <f t="shared" si="5"/>
        <v>0.11090322653180404</v>
      </c>
      <c r="Q64" s="58">
        <f t="shared" si="6"/>
        <v>560.22948539638389</v>
      </c>
      <c r="R64" s="69">
        <f t="shared" si="7"/>
        <v>0.26639538059742457</v>
      </c>
    </row>
    <row r="65" spans="1:18" s="4" customFormat="1" ht="11.25" x14ac:dyDescent="0.2">
      <c r="A65" s="73" t="s">
        <v>90</v>
      </c>
      <c r="B65" s="106" t="s">
        <v>567</v>
      </c>
      <c r="C65" s="132" t="s">
        <v>648</v>
      </c>
      <c r="D65" s="97">
        <f>'10'!C65</f>
        <v>299</v>
      </c>
      <c r="E65" s="97">
        <f>'10'!D65</f>
        <v>145</v>
      </c>
      <c r="F65" s="97">
        <f>'10'!E65</f>
        <v>444</v>
      </c>
      <c r="G65" s="58">
        <f>'5'!M65</f>
        <v>61</v>
      </c>
      <c r="H65" s="69">
        <f t="shared" si="1"/>
        <v>0.1373873873873874</v>
      </c>
      <c r="I65" s="58">
        <f>'6'!H65</f>
        <v>0</v>
      </c>
      <c r="J65" s="69">
        <f t="shared" si="2"/>
        <v>0</v>
      </c>
      <c r="K65" s="18">
        <f>'7'!F65</f>
        <v>0</v>
      </c>
      <c r="L65" s="69">
        <f t="shared" si="3"/>
        <v>0</v>
      </c>
      <c r="M65" s="58">
        <f>'8'!M65</f>
        <v>48</v>
      </c>
      <c r="N65" s="69">
        <f t="shared" si="4"/>
        <v>0.10810810810810811</v>
      </c>
      <c r="O65" s="58">
        <f>'9'!O65+'9'!P65</f>
        <v>35.265384615384619</v>
      </c>
      <c r="P65" s="69">
        <f t="shared" si="5"/>
        <v>7.942654192654193E-2</v>
      </c>
      <c r="Q65" s="58">
        <f t="shared" si="6"/>
        <v>144.26538461538462</v>
      </c>
      <c r="R65" s="69">
        <f t="shared" si="7"/>
        <v>0.32492203742203746</v>
      </c>
    </row>
    <row r="66" spans="1:18" s="4" customFormat="1" ht="11.25" x14ac:dyDescent="0.2">
      <c r="A66" s="75" t="s">
        <v>91</v>
      </c>
      <c r="B66" s="104" t="s">
        <v>552</v>
      </c>
      <c r="C66" s="131" t="s">
        <v>957</v>
      </c>
      <c r="D66" s="97">
        <f>'10'!C66</f>
        <v>280</v>
      </c>
      <c r="E66" s="97">
        <f>'10'!D66</f>
        <v>268</v>
      </c>
      <c r="F66" s="97">
        <f>'10'!E66</f>
        <v>548</v>
      </c>
      <c r="G66" s="58">
        <f>'5'!M66</f>
        <v>154</v>
      </c>
      <c r="H66" s="69">
        <f t="shared" si="1"/>
        <v>0.28102189781021897</v>
      </c>
      <c r="I66" s="58">
        <f>'6'!H66</f>
        <v>63</v>
      </c>
      <c r="J66" s="69">
        <f t="shared" si="2"/>
        <v>0.11496350364963503</v>
      </c>
      <c r="K66" s="18">
        <f>'7'!F66</f>
        <v>79</v>
      </c>
      <c r="L66" s="69">
        <f t="shared" si="3"/>
        <v>0.14416058394160583</v>
      </c>
      <c r="M66" s="58">
        <f>'8'!M66</f>
        <v>117</v>
      </c>
      <c r="N66" s="69">
        <f t="shared" si="4"/>
        <v>0.21350364963503649</v>
      </c>
      <c r="O66" s="58">
        <f>'9'!O66+'9'!P66</f>
        <v>148.51041666666666</v>
      </c>
      <c r="P66" s="69">
        <f t="shared" si="5"/>
        <v>0.2710044099756691</v>
      </c>
      <c r="Q66" s="58">
        <f t="shared" si="6"/>
        <v>561.51041666666663</v>
      </c>
      <c r="R66" s="69">
        <f t="shared" si="7"/>
        <v>1.0246540450121653</v>
      </c>
    </row>
    <row r="67" spans="1:18" s="4" customFormat="1" ht="11.25" x14ac:dyDescent="0.2">
      <c r="A67" s="72" t="s">
        <v>92</v>
      </c>
      <c r="B67" s="105" t="s">
        <v>576</v>
      </c>
      <c r="C67" s="133" t="s">
        <v>649</v>
      </c>
      <c r="D67" s="97">
        <f>'10'!C67</f>
        <v>1216</v>
      </c>
      <c r="E67" s="97">
        <f>'10'!D67</f>
        <v>943</v>
      </c>
      <c r="F67" s="97">
        <f>'10'!E67</f>
        <v>2159</v>
      </c>
      <c r="G67" s="58">
        <f>'5'!M67</f>
        <v>83</v>
      </c>
      <c r="H67" s="69">
        <f t="shared" si="1"/>
        <v>3.8443723946271421E-2</v>
      </c>
      <c r="I67" s="58">
        <f>'6'!H67</f>
        <v>18</v>
      </c>
      <c r="J67" s="69">
        <f t="shared" si="2"/>
        <v>8.3371931449745251E-3</v>
      </c>
      <c r="K67" s="18">
        <f>'7'!F67</f>
        <v>0</v>
      </c>
      <c r="L67" s="69">
        <f t="shared" si="3"/>
        <v>0</v>
      </c>
      <c r="M67" s="58">
        <f>'8'!M67</f>
        <v>228</v>
      </c>
      <c r="N67" s="69">
        <f t="shared" si="4"/>
        <v>0.10560444650301065</v>
      </c>
      <c r="O67" s="58">
        <f>'9'!O67+'9'!P67</f>
        <v>190.32786885245901</v>
      </c>
      <c r="P67" s="69">
        <f t="shared" si="5"/>
        <v>8.8155566860796203E-2</v>
      </c>
      <c r="Q67" s="58">
        <f t="shared" si="6"/>
        <v>519.32786885245901</v>
      </c>
      <c r="R67" s="69">
        <f t="shared" si="7"/>
        <v>0.24054093045505281</v>
      </c>
    </row>
    <row r="68" spans="1:18" s="4" customFormat="1" ht="11.25" x14ac:dyDescent="0.2">
      <c r="A68" s="74" t="s">
        <v>93</v>
      </c>
      <c r="B68" s="107" t="s">
        <v>538</v>
      </c>
      <c r="C68" s="134" t="s">
        <v>958</v>
      </c>
      <c r="D68" s="97">
        <f>'10'!C68</f>
        <v>785</v>
      </c>
      <c r="E68" s="97">
        <f>'10'!D68</f>
        <v>267</v>
      </c>
      <c r="F68" s="97">
        <f>'10'!E68</f>
        <v>1052</v>
      </c>
      <c r="G68" s="58">
        <f>'5'!M68</f>
        <v>52</v>
      </c>
      <c r="H68" s="69">
        <f t="shared" si="1"/>
        <v>4.9429657794676805E-2</v>
      </c>
      <c r="I68" s="58">
        <f>'6'!H68</f>
        <v>28</v>
      </c>
      <c r="J68" s="69">
        <f t="shared" si="2"/>
        <v>2.6615969581749048E-2</v>
      </c>
      <c r="K68" s="18">
        <f>'7'!F68</f>
        <v>0</v>
      </c>
      <c r="L68" s="69">
        <f t="shared" si="3"/>
        <v>0</v>
      </c>
      <c r="M68" s="58">
        <f>'8'!M68</f>
        <v>135</v>
      </c>
      <c r="N68" s="69">
        <f t="shared" si="4"/>
        <v>0.12832699619771862</v>
      </c>
      <c r="O68" s="58">
        <f>'9'!O68+'9'!P68</f>
        <v>103.92676201964501</v>
      </c>
      <c r="P68" s="69">
        <f t="shared" si="5"/>
        <v>9.8789697737305143E-2</v>
      </c>
      <c r="Q68" s="58">
        <f t="shared" si="6"/>
        <v>318.92676201964503</v>
      </c>
      <c r="R68" s="69">
        <f t="shared" si="7"/>
        <v>0.30316232131144966</v>
      </c>
    </row>
    <row r="69" spans="1:18" s="4" customFormat="1" ht="11.25" x14ac:dyDescent="0.2">
      <c r="A69" s="73" t="s">
        <v>94</v>
      </c>
      <c r="B69" s="106" t="s">
        <v>584</v>
      </c>
      <c r="C69" s="132" t="s">
        <v>648</v>
      </c>
      <c r="D69" s="97">
        <f>'10'!C69</f>
        <v>233</v>
      </c>
      <c r="E69" s="97">
        <f>'10'!D69</f>
        <v>302</v>
      </c>
      <c r="F69" s="97">
        <f>'10'!E69</f>
        <v>535</v>
      </c>
      <c r="G69" s="58">
        <f>'5'!M69</f>
        <v>51</v>
      </c>
      <c r="H69" s="69">
        <f t="shared" ref="H69:H132" si="8">G69/F69</f>
        <v>9.5327102803738323E-2</v>
      </c>
      <c r="I69" s="58">
        <f>'6'!H69</f>
        <v>17</v>
      </c>
      <c r="J69" s="69">
        <f t="shared" ref="J69:J132" si="9">I69/F69</f>
        <v>3.1775700934579439E-2</v>
      </c>
      <c r="K69" s="18">
        <f>'7'!F69</f>
        <v>19</v>
      </c>
      <c r="L69" s="69">
        <f t="shared" ref="L69:L132" si="10">K69/F69</f>
        <v>3.5514018691588788E-2</v>
      </c>
      <c r="M69" s="58">
        <f>'8'!M69</f>
        <v>85</v>
      </c>
      <c r="N69" s="69">
        <f t="shared" ref="N69:N132" si="11">M69/F69</f>
        <v>0.15887850467289719</v>
      </c>
      <c r="O69" s="58">
        <f>'9'!O69+'9'!P69</f>
        <v>50.805970149253731</v>
      </c>
      <c r="P69" s="69">
        <f t="shared" ref="P69:P132" si="12">O69/F69</f>
        <v>9.496443018552099E-2</v>
      </c>
      <c r="Q69" s="58">
        <f t="shared" ref="Q69:Q132" si="13">SUM(G69,I69,K69,M69,O69)</f>
        <v>222.80597014925374</v>
      </c>
      <c r="R69" s="69">
        <f t="shared" ref="R69:R132" si="14">Q69/F69</f>
        <v>0.41645975728832474</v>
      </c>
    </row>
    <row r="70" spans="1:18" s="4" customFormat="1" ht="11.25" x14ac:dyDescent="0.2">
      <c r="A70" s="75" t="s">
        <v>95</v>
      </c>
      <c r="B70" s="104" t="s">
        <v>536</v>
      </c>
      <c r="C70" s="131" t="s">
        <v>957</v>
      </c>
      <c r="D70" s="97">
        <f>'10'!C70</f>
        <v>417</v>
      </c>
      <c r="E70" s="97">
        <f>'10'!D70</f>
        <v>245</v>
      </c>
      <c r="F70" s="97">
        <f>'10'!E70</f>
        <v>662</v>
      </c>
      <c r="G70" s="58">
        <f>'5'!M70</f>
        <v>0</v>
      </c>
      <c r="H70" s="69">
        <f t="shared" si="8"/>
        <v>0</v>
      </c>
      <c r="I70" s="58">
        <f>'6'!H70</f>
        <v>0</v>
      </c>
      <c r="J70" s="69">
        <f t="shared" si="9"/>
        <v>0</v>
      </c>
      <c r="K70" s="18">
        <f>'7'!F70</f>
        <v>0</v>
      </c>
      <c r="L70" s="69">
        <f t="shared" si="10"/>
        <v>0</v>
      </c>
      <c r="M70" s="58">
        <f>'8'!M70</f>
        <v>91</v>
      </c>
      <c r="N70" s="69">
        <f t="shared" si="11"/>
        <v>0.13746223564954682</v>
      </c>
      <c r="O70" s="58">
        <f>'9'!O70+'9'!P70</f>
        <v>58.660931899641568</v>
      </c>
      <c r="P70" s="69">
        <f t="shared" si="12"/>
        <v>8.861167960670932E-2</v>
      </c>
      <c r="Q70" s="58">
        <f t="shared" si="13"/>
        <v>149.66093189964158</v>
      </c>
      <c r="R70" s="69">
        <f t="shared" si="14"/>
        <v>0.22607391525625617</v>
      </c>
    </row>
    <row r="71" spans="1:18" s="4" customFormat="1" ht="11.25" x14ac:dyDescent="0.2">
      <c r="A71" s="72" t="s">
        <v>96</v>
      </c>
      <c r="B71" s="105" t="s">
        <v>572</v>
      </c>
      <c r="C71" s="133" t="s">
        <v>649</v>
      </c>
      <c r="D71" s="97">
        <f>'10'!C71</f>
        <v>1451</v>
      </c>
      <c r="E71" s="97">
        <f>'10'!D71</f>
        <v>1106</v>
      </c>
      <c r="F71" s="97">
        <f>'10'!E71</f>
        <v>2557</v>
      </c>
      <c r="G71" s="58">
        <f>'5'!M71</f>
        <v>0</v>
      </c>
      <c r="H71" s="69">
        <f t="shared" si="8"/>
        <v>0</v>
      </c>
      <c r="I71" s="58">
        <f>'6'!H71</f>
        <v>18</v>
      </c>
      <c r="J71" s="69">
        <f t="shared" si="9"/>
        <v>7.0394994133750489E-3</v>
      </c>
      <c r="K71" s="18">
        <f>'7'!F71</f>
        <v>0</v>
      </c>
      <c r="L71" s="69">
        <f t="shared" si="10"/>
        <v>0</v>
      </c>
      <c r="M71" s="58">
        <f>'8'!M71</f>
        <v>269</v>
      </c>
      <c r="N71" s="69">
        <f t="shared" si="11"/>
        <v>0.10520140789988268</v>
      </c>
      <c r="O71" s="58">
        <f>'9'!O71+'9'!P71</f>
        <v>422.59383534920016</v>
      </c>
      <c r="P71" s="69">
        <f t="shared" si="12"/>
        <v>0.16526939200203369</v>
      </c>
      <c r="Q71" s="58">
        <f t="shared" si="13"/>
        <v>709.59383534920016</v>
      </c>
      <c r="R71" s="69">
        <f t="shared" si="14"/>
        <v>0.27751029931529142</v>
      </c>
    </row>
    <row r="72" spans="1:18" s="4" customFormat="1" ht="11.25" x14ac:dyDescent="0.2">
      <c r="A72" s="74" t="s">
        <v>954</v>
      </c>
      <c r="B72" s="107" t="s">
        <v>564</v>
      </c>
      <c r="C72" s="134" t="s">
        <v>958</v>
      </c>
      <c r="D72" s="97">
        <f>'10'!C72</f>
        <v>350</v>
      </c>
      <c r="E72" s="97">
        <f>'10'!D72</f>
        <v>428</v>
      </c>
      <c r="F72" s="97">
        <f>'10'!E72</f>
        <v>778</v>
      </c>
      <c r="G72" s="58">
        <f>'5'!M72</f>
        <v>54</v>
      </c>
      <c r="H72" s="69">
        <f t="shared" si="8"/>
        <v>6.9408740359897178E-2</v>
      </c>
      <c r="I72" s="58">
        <f>'6'!H72</f>
        <v>20</v>
      </c>
      <c r="J72" s="69">
        <f t="shared" si="9"/>
        <v>2.570694087403599E-2</v>
      </c>
      <c r="K72" s="18">
        <f>'7'!F72</f>
        <v>0</v>
      </c>
      <c r="L72" s="69">
        <f t="shared" si="10"/>
        <v>0</v>
      </c>
      <c r="M72" s="58">
        <f>'8'!M72</f>
        <v>152</v>
      </c>
      <c r="N72" s="69">
        <f t="shared" si="11"/>
        <v>0.19537275064267351</v>
      </c>
      <c r="O72" s="58">
        <f>'9'!O72+'9'!P72</f>
        <v>73.013698630136986</v>
      </c>
      <c r="P72" s="69">
        <f t="shared" si="12"/>
        <v>9.3847941683980696E-2</v>
      </c>
      <c r="Q72" s="58">
        <f t="shared" si="13"/>
        <v>299.01369863013701</v>
      </c>
      <c r="R72" s="69">
        <f t="shared" si="14"/>
        <v>0.38433637356058742</v>
      </c>
    </row>
    <row r="73" spans="1:18" s="4" customFormat="1" ht="11.25" x14ac:dyDescent="0.2">
      <c r="A73" s="72" t="s">
        <v>97</v>
      </c>
      <c r="B73" s="105" t="s">
        <v>572</v>
      </c>
      <c r="C73" s="133" t="s">
        <v>649</v>
      </c>
      <c r="D73" s="97">
        <f>'10'!C73</f>
        <v>2670</v>
      </c>
      <c r="E73" s="97">
        <f>'10'!D73</f>
        <v>2531</v>
      </c>
      <c r="F73" s="97">
        <f>'10'!E73</f>
        <v>5201</v>
      </c>
      <c r="G73" s="58">
        <f>'5'!M73</f>
        <v>0</v>
      </c>
      <c r="H73" s="69">
        <f t="shared" si="8"/>
        <v>0</v>
      </c>
      <c r="I73" s="58">
        <f>'6'!H73</f>
        <v>16</v>
      </c>
      <c r="J73" s="69">
        <f t="shared" si="9"/>
        <v>3.0763314747164006E-3</v>
      </c>
      <c r="K73" s="18">
        <f>'7'!F73</f>
        <v>0</v>
      </c>
      <c r="L73" s="69">
        <f t="shared" si="10"/>
        <v>0</v>
      </c>
      <c r="M73" s="58">
        <f>'8'!M73</f>
        <v>933</v>
      </c>
      <c r="N73" s="69">
        <f t="shared" si="11"/>
        <v>0.17938857911940012</v>
      </c>
      <c r="O73" s="58">
        <f>'9'!O73+'9'!P73</f>
        <v>1397.8103784627388</v>
      </c>
      <c r="P73" s="69">
        <f t="shared" si="12"/>
        <v>0.26875800393438548</v>
      </c>
      <c r="Q73" s="58">
        <f t="shared" si="13"/>
        <v>2346.8103784627388</v>
      </c>
      <c r="R73" s="69">
        <f t="shared" si="14"/>
        <v>0.45122291452850199</v>
      </c>
    </row>
    <row r="74" spans="1:18" s="4" customFormat="1" ht="11.25" x14ac:dyDescent="0.2">
      <c r="A74" s="75" t="s">
        <v>98</v>
      </c>
      <c r="B74" s="104" t="s">
        <v>545</v>
      </c>
      <c r="C74" s="131" t="s">
        <v>957</v>
      </c>
      <c r="D74" s="97">
        <f>'10'!C74</f>
        <v>280</v>
      </c>
      <c r="E74" s="97">
        <f>'10'!D74</f>
        <v>238</v>
      </c>
      <c r="F74" s="97">
        <f>'10'!E74</f>
        <v>518</v>
      </c>
      <c r="G74" s="58">
        <f>'5'!M74</f>
        <v>62</v>
      </c>
      <c r="H74" s="69">
        <f t="shared" si="8"/>
        <v>0.11969111969111969</v>
      </c>
      <c r="I74" s="58">
        <f>'6'!H74</f>
        <v>36</v>
      </c>
      <c r="J74" s="69">
        <f t="shared" si="9"/>
        <v>6.9498069498069498E-2</v>
      </c>
      <c r="K74" s="18">
        <f>'7'!F74</f>
        <v>0</v>
      </c>
      <c r="L74" s="69">
        <f t="shared" si="10"/>
        <v>0</v>
      </c>
      <c r="M74" s="58">
        <f>'8'!M74</f>
        <v>78</v>
      </c>
      <c r="N74" s="69">
        <f t="shared" si="11"/>
        <v>0.15057915057915058</v>
      </c>
      <c r="O74" s="58">
        <f>'9'!O74+'9'!P74</f>
        <v>143.68918918918919</v>
      </c>
      <c r="P74" s="69">
        <f t="shared" si="12"/>
        <v>0.27739225712198684</v>
      </c>
      <c r="Q74" s="58">
        <f t="shared" si="13"/>
        <v>319.68918918918916</v>
      </c>
      <c r="R74" s="69">
        <f t="shared" si="14"/>
        <v>0.61716059689032654</v>
      </c>
    </row>
    <row r="75" spans="1:18" s="4" customFormat="1" ht="11.25" x14ac:dyDescent="0.2">
      <c r="A75" s="74" t="s">
        <v>99</v>
      </c>
      <c r="B75" s="107" t="s">
        <v>573</v>
      </c>
      <c r="C75" s="134" t="s">
        <v>958</v>
      </c>
      <c r="D75" s="97">
        <f>'10'!C75</f>
        <v>336</v>
      </c>
      <c r="E75" s="97">
        <f>'10'!D75</f>
        <v>369</v>
      </c>
      <c r="F75" s="97">
        <f>'10'!E75</f>
        <v>705</v>
      </c>
      <c r="G75" s="58">
        <f>'5'!M75</f>
        <v>6</v>
      </c>
      <c r="H75" s="69">
        <f t="shared" si="8"/>
        <v>8.5106382978723406E-3</v>
      </c>
      <c r="I75" s="58">
        <f>'6'!H75</f>
        <v>0</v>
      </c>
      <c r="J75" s="69">
        <f t="shared" si="9"/>
        <v>0</v>
      </c>
      <c r="K75" s="18">
        <f>'7'!F75</f>
        <v>0</v>
      </c>
      <c r="L75" s="69">
        <f t="shared" si="10"/>
        <v>0</v>
      </c>
      <c r="M75" s="58">
        <f>'8'!M75</f>
        <v>73</v>
      </c>
      <c r="N75" s="69">
        <f t="shared" si="11"/>
        <v>0.10354609929078014</v>
      </c>
      <c r="O75" s="58">
        <f>'9'!O75+'9'!P75</f>
        <v>110.62890625</v>
      </c>
      <c r="P75" s="69">
        <f t="shared" si="12"/>
        <v>0.15692043439716313</v>
      </c>
      <c r="Q75" s="58">
        <f t="shared" si="13"/>
        <v>189.62890625</v>
      </c>
      <c r="R75" s="69">
        <f t="shared" si="14"/>
        <v>0.26897717198581561</v>
      </c>
    </row>
    <row r="76" spans="1:18" s="4" customFormat="1" ht="11.25" x14ac:dyDescent="0.2">
      <c r="A76" s="73" t="s">
        <v>100</v>
      </c>
      <c r="B76" s="106" t="s">
        <v>543</v>
      </c>
      <c r="C76" s="132" t="s">
        <v>648</v>
      </c>
      <c r="D76" s="97">
        <f>'10'!C76</f>
        <v>3230</v>
      </c>
      <c r="E76" s="97">
        <f>'10'!D76</f>
        <v>2100</v>
      </c>
      <c r="F76" s="97">
        <f>'10'!E76</f>
        <v>5330</v>
      </c>
      <c r="G76" s="58">
        <f>'5'!M76</f>
        <v>64</v>
      </c>
      <c r="H76" s="69">
        <f t="shared" si="8"/>
        <v>1.200750469043152E-2</v>
      </c>
      <c r="I76" s="58">
        <f>'6'!H76</f>
        <v>0</v>
      </c>
      <c r="J76" s="69">
        <f t="shared" si="9"/>
        <v>0</v>
      </c>
      <c r="K76" s="18">
        <f>'7'!F76</f>
        <v>0</v>
      </c>
      <c r="L76" s="69">
        <f t="shared" si="10"/>
        <v>0</v>
      </c>
      <c r="M76" s="58">
        <f>'8'!M76</f>
        <v>541</v>
      </c>
      <c r="N76" s="69">
        <f t="shared" si="11"/>
        <v>0.10150093808630394</v>
      </c>
      <c r="O76" s="58">
        <f>'9'!O76+'9'!P76</f>
        <v>828.85675675675679</v>
      </c>
      <c r="P76" s="69">
        <f t="shared" si="12"/>
        <v>0.1555078342883221</v>
      </c>
      <c r="Q76" s="58">
        <f t="shared" si="13"/>
        <v>1433.8567567567568</v>
      </c>
      <c r="R76" s="69">
        <f t="shared" si="14"/>
        <v>0.26901627706505754</v>
      </c>
    </row>
    <row r="77" spans="1:18" s="4" customFormat="1" ht="11.25" x14ac:dyDescent="0.2">
      <c r="A77" s="74" t="s">
        <v>101</v>
      </c>
      <c r="B77" s="107" t="s">
        <v>585</v>
      </c>
      <c r="C77" s="134" t="s">
        <v>958</v>
      </c>
      <c r="D77" s="97">
        <f>'10'!C77</f>
        <v>224</v>
      </c>
      <c r="E77" s="97">
        <f>'10'!D77</f>
        <v>217</v>
      </c>
      <c r="F77" s="97">
        <f>'10'!E77</f>
        <v>441</v>
      </c>
      <c r="G77" s="58">
        <f>'5'!M77</f>
        <v>50</v>
      </c>
      <c r="H77" s="69">
        <f t="shared" si="8"/>
        <v>0.11337868480725624</v>
      </c>
      <c r="I77" s="58">
        <f>'6'!H77</f>
        <v>0</v>
      </c>
      <c r="J77" s="69">
        <f t="shared" si="9"/>
        <v>0</v>
      </c>
      <c r="K77" s="18">
        <f>'7'!F77</f>
        <v>52</v>
      </c>
      <c r="L77" s="69">
        <f t="shared" si="10"/>
        <v>0.11791383219954649</v>
      </c>
      <c r="M77" s="58">
        <f>'8'!M77</f>
        <v>67</v>
      </c>
      <c r="N77" s="69">
        <f t="shared" si="11"/>
        <v>0.15192743764172337</v>
      </c>
      <c r="O77" s="58">
        <f>'9'!O77+'9'!P77</f>
        <v>53</v>
      </c>
      <c r="P77" s="69">
        <f t="shared" si="12"/>
        <v>0.12018140589569161</v>
      </c>
      <c r="Q77" s="58">
        <f t="shared" si="13"/>
        <v>222</v>
      </c>
      <c r="R77" s="69">
        <f t="shared" si="14"/>
        <v>0.50340136054421769</v>
      </c>
    </row>
    <row r="78" spans="1:18" s="4" customFormat="1" ht="11.25" x14ac:dyDescent="0.2">
      <c r="A78" s="73" t="s">
        <v>102</v>
      </c>
      <c r="B78" s="106" t="s">
        <v>584</v>
      </c>
      <c r="C78" s="132" t="s">
        <v>648</v>
      </c>
      <c r="D78" s="97">
        <f>'10'!C78</f>
        <v>352</v>
      </c>
      <c r="E78" s="97">
        <f>'10'!D78</f>
        <v>299</v>
      </c>
      <c r="F78" s="97">
        <f>'10'!E78</f>
        <v>651</v>
      </c>
      <c r="G78" s="58">
        <f>'5'!M78</f>
        <v>62</v>
      </c>
      <c r="H78" s="69">
        <f t="shared" si="8"/>
        <v>9.5238095238095233E-2</v>
      </c>
      <c r="I78" s="58">
        <f>'6'!H78</f>
        <v>26</v>
      </c>
      <c r="J78" s="69">
        <f t="shared" si="9"/>
        <v>3.9938556067588324E-2</v>
      </c>
      <c r="K78" s="18">
        <f>'7'!F78</f>
        <v>0</v>
      </c>
      <c r="L78" s="69">
        <f t="shared" si="10"/>
        <v>0</v>
      </c>
      <c r="M78" s="58">
        <f>'8'!M78</f>
        <v>121</v>
      </c>
      <c r="N78" s="69">
        <f t="shared" si="11"/>
        <v>0.18586789554531491</v>
      </c>
      <c r="O78" s="58">
        <f>'9'!O78+'9'!P78</f>
        <v>36.388059701492537</v>
      </c>
      <c r="P78" s="69">
        <f t="shared" si="12"/>
        <v>5.5895637022261961E-2</v>
      </c>
      <c r="Q78" s="58">
        <f t="shared" si="13"/>
        <v>245.38805970149252</v>
      </c>
      <c r="R78" s="69">
        <f t="shared" si="14"/>
        <v>0.37694018387326039</v>
      </c>
    </row>
    <row r="79" spans="1:18" s="4" customFormat="1" ht="11.25" x14ac:dyDescent="0.2">
      <c r="A79" s="74" t="s">
        <v>103</v>
      </c>
      <c r="B79" s="107" t="s">
        <v>555</v>
      </c>
      <c r="C79" s="134" t="s">
        <v>958</v>
      </c>
      <c r="D79" s="97">
        <f>'10'!C79</f>
        <v>1059</v>
      </c>
      <c r="E79" s="97">
        <f>'10'!D79</f>
        <v>688</v>
      </c>
      <c r="F79" s="97">
        <f>'10'!E79</f>
        <v>1747</v>
      </c>
      <c r="G79" s="58">
        <f>'5'!M79</f>
        <v>10</v>
      </c>
      <c r="H79" s="69">
        <f t="shared" si="8"/>
        <v>5.7240984544934172E-3</v>
      </c>
      <c r="I79" s="58">
        <f>'6'!H79</f>
        <v>0</v>
      </c>
      <c r="J79" s="69">
        <f t="shared" si="9"/>
        <v>0</v>
      </c>
      <c r="K79" s="18">
        <f>'7'!F79</f>
        <v>0</v>
      </c>
      <c r="L79" s="69">
        <f t="shared" si="10"/>
        <v>0</v>
      </c>
      <c r="M79" s="58">
        <f>'8'!M79</f>
        <v>216</v>
      </c>
      <c r="N79" s="69">
        <f t="shared" si="11"/>
        <v>0.12364052661705781</v>
      </c>
      <c r="O79" s="58">
        <f>'9'!O79+'9'!P79</f>
        <v>244.2703071672355</v>
      </c>
      <c r="P79" s="69">
        <f t="shared" si="12"/>
        <v>0.1398227287734605</v>
      </c>
      <c r="Q79" s="58">
        <f t="shared" si="13"/>
        <v>470.2703071672355</v>
      </c>
      <c r="R79" s="69">
        <f t="shared" si="14"/>
        <v>0.26918735384501175</v>
      </c>
    </row>
    <row r="80" spans="1:18" s="4" customFormat="1" ht="11.25" x14ac:dyDescent="0.2">
      <c r="A80" s="74" t="s">
        <v>104</v>
      </c>
      <c r="B80" s="107" t="s">
        <v>586</v>
      </c>
      <c r="C80" s="134" t="s">
        <v>958</v>
      </c>
      <c r="D80" s="97">
        <f>'10'!C80</f>
        <v>2358</v>
      </c>
      <c r="E80" s="97">
        <f>'10'!D80</f>
        <v>1919</v>
      </c>
      <c r="F80" s="97">
        <f>'10'!E80</f>
        <v>4277</v>
      </c>
      <c r="G80" s="58">
        <f>'5'!M80</f>
        <v>231</v>
      </c>
      <c r="H80" s="69">
        <f t="shared" si="8"/>
        <v>5.4009819967266774E-2</v>
      </c>
      <c r="I80" s="58">
        <f>'6'!H80</f>
        <v>97</v>
      </c>
      <c r="J80" s="69">
        <f t="shared" si="9"/>
        <v>2.2679448211363105E-2</v>
      </c>
      <c r="K80" s="18">
        <f>'7'!F80</f>
        <v>0</v>
      </c>
      <c r="L80" s="69">
        <f t="shared" si="10"/>
        <v>0</v>
      </c>
      <c r="M80" s="58">
        <f>'8'!M80</f>
        <v>497</v>
      </c>
      <c r="N80" s="69">
        <f t="shared" si="11"/>
        <v>0.11620294599018004</v>
      </c>
      <c r="O80" s="58">
        <f>'9'!O80+'9'!P80</f>
        <v>533.87628865979389</v>
      </c>
      <c r="P80" s="69">
        <f t="shared" si="12"/>
        <v>0.12482494474159314</v>
      </c>
      <c r="Q80" s="58">
        <f t="shared" si="13"/>
        <v>1358.8762886597938</v>
      </c>
      <c r="R80" s="69">
        <f t="shared" si="14"/>
        <v>0.31771715891040303</v>
      </c>
    </row>
    <row r="81" spans="1:18" s="4" customFormat="1" ht="11.25" x14ac:dyDescent="0.2">
      <c r="A81" s="72" t="s">
        <v>105</v>
      </c>
      <c r="B81" s="105" t="s">
        <v>569</v>
      </c>
      <c r="C81" s="133" t="s">
        <v>649</v>
      </c>
      <c r="D81" s="97">
        <f>'10'!C81</f>
        <v>308</v>
      </c>
      <c r="E81" s="97">
        <f>'10'!D81</f>
        <v>234</v>
      </c>
      <c r="F81" s="97">
        <f>'10'!E81</f>
        <v>542</v>
      </c>
      <c r="G81" s="58">
        <f>'5'!M81</f>
        <v>72</v>
      </c>
      <c r="H81" s="69">
        <f t="shared" si="8"/>
        <v>0.13284132841328414</v>
      </c>
      <c r="I81" s="58">
        <f>'6'!H81</f>
        <v>0</v>
      </c>
      <c r="J81" s="69">
        <f t="shared" si="9"/>
        <v>0</v>
      </c>
      <c r="K81" s="18">
        <f>'7'!F81</f>
        <v>0</v>
      </c>
      <c r="L81" s="69">
        <f t="shared" si="10"/>
        <v>0</v>
      </c>
      <c r="M81" s="58">
        <f>'8'!M81</f>
        <v>105</v>
      </c>
      <c r="N81" s="69">
        <f t="shared" si="11"/>
        <v>0.19372693726937271</v>
      </c>
      <c r="O81" s="58">
        <f>'9'!O81+'9'!P81</f>
        <v>33.318497913769122</v>
      </c>
      <c r="P81" s="69">
        <f t="shared" si="12"/>
        <v>6.1473243383337865E-2</v>
      </c>
      <c r="Q81" s="58">
        <f t="shared" si="13"/>
        <v>210.31849791376914</v>
      </c>
      <c r="R81" s="69">
        <f t="shared" si="14"/>
        <v>0.38804150906599472</v>
      </c>
    </row>
    <row r="82" spans="1:18" s="4" customFormat="1" ht="11.25" x14ac:dyDescent="0.2">
      <c r="A82" s="74" t="s">
        <v>106</v>
      </c>
      <c r="B82" s="107" t="s">
        <v>538</v>
      </c>
      <c r="C82" s="134" t="s">
        <v>958</v>
      </c>
      <c r="D82" s="97">
        <f>'10'!C82</f>
        <v>725</v>
      </c>
      <c r="E82" s="97">
        <f>'10'!D82</f>
        <v>606</v>
      </c>
      <c r="F82" s="97">
        <f>'10'!E82</f>
        <v>1331</v>
      </c>
      <c r="G82" s="58">
        <f>'5'!M82</f>
        <v>3</v>
      </c>
      <c r="H82" s="69">
        <f t="shared" si="8"/>
        <v>2.2539444027047332E-3</v>
      </c>
      <c r="I82" s="58">
        <f>'6'!H82</f>
        <v>19</v>
      </c>
      <c r="J82" s="69">
        <f t="shared" si="9"/>
        <v>1.4274981217129978E-2</v>
      </c>
      <c r="K82" s="18">
        <f>'7'!F82</f>
        <v>0</v>
      </c>
      <c r="L82" s="69">
        <f t="shared" si="10"/>
        <v>0</v>
      </c>
      <c r="M82" s="58">
        <f>'8'!M82</f>
        <v>201</v>
      </c>
      <c r="N82" s="69">
        <f t="shared" si="11"/>
        <v>0.15101427498121714</v>
      </c>
      <c r="O82" s="58">
        <f>'9'!O82+'9'!P82</f>
        <v>311.78028605893508</v>
      </c>
      <c r="P82" s="69">
        <f t="shared" si="12"/>
        <v>0.23424514354540577</v>
      </c>
      <c r="Q82" s="58">
        <f t="shared" si="13"/>
        <v>534.78028605893508</v>
      </c>
      <c r="R82" s="69">
        <f t="shared" si="14"/>
        <v>0.40178834414645759</v>
      </c>
    </row>
    <row r="83" spans="1:18" s="4" customFormat="1" ht="11.25" x14ac:dyDescent="0.2">
      <c r="A83" s="72" t="s">
        <v>107</v>
      </c>
      <c r="B83" s="105" t="s">
        <v>569</v>
      </c>
      <c r="C83" s="133" t="s">
        <v>649</v>
      </c>
      <c r="D83" s="97">
        <f>'10'!C83</f>
        <v>203</v>
      </c>
      <c r="E83" s="97">
        <f>'10'!D83</f>
        <v>206</v>
      </c>
      <c r="F83" s="97">
        <f>'10'!E83</f>
        <v>409</v>
      </c>
      <c r="G83" s="58">
        <f>'5'!M83</f>
        <v>2</v>
      </c>
      <c r="H83" s="69">
        <f t="shared" si="8"/>
        <v>4.8899755501222494E-3</v>
      </c>
      <c r="I83" s="58">
        <f>'6'!H83</f>
        <v>17</v>
      </c>
      <c r="J83" s="69">
        <f t="shared" si="9"/>
        <v>4.1564792176039117E-2</v>
      </c>
      <c r="K83" s="18">
        <f>'7'!F83</f>
        <v>0</v>
      </c>
      <c r="L83" s="69">
        <f t="shared" si="10"/>
        <v>0</v>
      </c>
      <c r="M83" s="58">
        <f>'8'!M83</f>
        <v>43</v>
      </c>
      <c r="N83" s="69">
        <f t="shared" si="11"/>
        <v>0.10513447432762836</v>
      </c>
      <c r="O83" s="58">
        <f>'9'!O83+'9'!P83</f>
        <v>76.695410292072324</v>
      </c>
      <c r="P83" s="69">
        <f t="shared" si="12"/>
        <v>0.18751934056741398</v>
      </c>
      <c r="Q83" s="58">
        <f t="shared" si="13"/>
        <v>138.69541029207232</v>
      </c>
      <c r="R83" s="69">
        <f t="shared" si="14"/>
        <v>0.33910858262120375</v>
      </c>
    </row>
    <row r="84" spans="1:18" s="4" customFormat="1" ht="11.25" x14ac:dyDescent="0.2">
      <c r="A84" s="72" t="s">
        <v>108</v>
      </c>
      <c r="B84" s="105" t="s">
        <v>549</v>
      </c>
      <c r="C84" s="133" t="s">
        <v>649</v>
      </c>
      <c r="D84" s="97">
        <f>'10'!C84</f>
        <v>1103</v>
      </c>
      <c r="E84" s="97">
        <f>'10'!D84</f>
        <v>729</v>
      </c>
      <c r="F84" s="97">
        <f>'10'!E84</f>
        <v>1832</v>
      </c>
      <c r="G84" s="58">
        <f>'5'!M84</f>
        <v>0</v>
      </c>
      <c r="H84" s="69">
        <f t="shared" si="8"/>
        <v>0</v>
      </c>
      <c r="I84" s="58">
        <f>'6'!H84</f>
        <v>0</v>
      </c>
      <c r="J84" s="69">
        <f t="shared" si="9"/>
        <v>0</v>
      </c>
      <c r="K84" s="18">
        <f>'7'!F84</f>
        <v>0</v>
      </c>
      <c r="L84" s="69">
        <f t="shared" si="10"/>
        <v>0</v>
      </c>
      <c r="M84" s="58">
        <f>'8'!M84</f>
        <v>212</v>
      </c>
      <c r="N84" s="69">
        <f t="shared" si="11"/>
        <v>0.11572052401746726</v>
      </c>
      <c r="O84" s="58">
        <f>'9'!O84+'9'!P84</f>
        <v>354.73723897911833</v>
      </c>
      <c r="P84" s="69">
        <f t="shared" si="12"/>
        <v>0.19363386407157115</v>
      </c>
      <c r="Q84" s="58">
        <f t="shared" si="13"/>
        <v>566.73723897911827</v>
      </c>
      <c r="R84" s="69">
        <f t="shared" si="14"/>
        <v>0.30935438808903837</v>
      </c>
    </row>
    <row r="85" spans="1:18" s="4" customFormat="1" ht="11.25" x14ac:dyDescent="0.2">
      <c r="A85" s="74" t="s">
        <v>109</v>
      </c>
      <c r="B85" s="107" t="s">
        <v>541</v>
      </c>
      <c r="C85" s="134" t="s">
        <v>958</v>
      </c>
      <c r="D85" s="97">
        <f>'10'!C85</f>
        <v>1483</v>
      </c>
      <c r="E85" s="97">
        <f>'10'!D85</f>
        <v>1162</v>
      </c>
      <c r="F85" s="97">
        <f>'10'!E85</f>
        <v>2645</v>
      </c>
      <c r="G85" s="58">
        <f>'5'!M85</f>
        <v>232</v>
      </c>
      <c r="H85" s="69">
        <f t="shared" si="8"/>
        <v>8.771266540642722E-2</v>
      </c>
      <c r="I85" s="58">
        <f>'6'!H85</f>
        <v>97</v>
      </c>
      <c r="J85" s="69">
        <f t="shared" si="9"/>
        <v>3.6672967863894138E-2</v>
      </c>
      <c r="K85" s="18">
        <f>'7'!F85</f>
        <v>100</v>
      </c>
      <c r="L85" s="69">
        <f t="shared" si="10"/>
        <v>3.780718336483932E-2</v>
      </c>
      <c r="M85" s="58">
        <f>'8'!M85</f>
        <v>380</v>
      </c>
      <c r="N85" s="69">
        <f t="shared" si="11"/>
        <v>0.14366729678638943</v>
      </c>
      <c r="O85" s="58">
        <f>'9'!O85+'9'!P85</f>
        <v>479.68827930174564</v>
      </c>
      <c r="P85" s="69">
        <f t="shared" si="12"/>
        <v>0.18135662733525354</v>
      </c>
      <c r="Q85" s="58">
        <f t="shared" si="13"/>
        <v>1288.6882793017458</v>
      </c>
      <c r="R85" s="69">
        <f t="shared" si="14"/>
        <v>0.48721674075680371</v>
      </c>
    </row>
    <row r="86" spans="1:18" s="4" customFormat="1" ht="11.25" x14ac:dyDescent="0.2">
      <c r="A86" s="74" t="s">
        <v>110</v>
      </c>
      <c r="B86" s="107" t="s">
        <v>570</v>
      </c>
      <c r="C86" s="134" t="s">
        <v>958</v>
      </c>
      <c r="D86" s="97">
        <f>'10'!C86</f>
        <v>276</v>
      </c>
      <c r="E86" s="97">
        <f>'10'!D86</f>
        <v>261</v>
      </c>
      <c r="F86" s="97">
        <f>'10'!E86</f>
        <v>537</v>
      </c>
      <c r="G86" s="58">
        <f>'5'!M86</f>
        <v>38</v>
      </c>
      <c r="H86" s="69">
        <f t="shared" si="8"/>
        <v>7.0763500931098691E-2</v>
      </c>
      <c r="I86" s="58">
        <f>'6'!H86</f>
        <v>32</v>
      </c>
      <c r="J86" s="69">
        <f t="shared" si="9"/>
        <v>5.9590316573556797E-2</v>
      </c>
      <c r="K86" s="18">
        <f>'7'!F86</f>
        <v>34</v>
      </c>
      <c r="L86" s="69">
        <f t="shared" si="10"/>
        <v>6.3314711359404099E-2</v>
      </c>
      <c r="M86" s="58">
        <f>'8'!M86</f>
        <v>46</v>
      </c>
      <c r="N86" s="69">
        <f t="shared" si="11"/>
        <v>8.5661080074487903E-2</v>
      </c>
      <c r="O86" s="58">
        <f>'9'!O86+'9'!P86</f>
        <v>23.382352941176471</v>
      </c>
      <c r="P86" s="69">
        <f t="shared" si="12"/>
        <v>4.3542556687479458E-2</v>
      </c>
      <c r="Q86" s="58">
        <f t="shared" si="13"/>
        <v>173.38235294117646</v>
      </c>
      <c r="R86" s="69">
        <f t="shared" si="14"/>
        <v>0.32287216562602694</v>
      </c>
    </row>
    <row r="87" spans="1:18" s="4" customFormat="1" ht="11.25" x14ac:dyDescent="0.2">
      <c r="A87" s="74" t="s">
        <v>111</v>
      </c>
      <c r="B87" s="107" t="s">
        <v>541</v>
      </c>
      <c r="C87" s="134" t="s">
        <v>958</v>
      </c>
      <c r="D87" s="97">
        <f>'10'!C87</f>
        <v>1064</v>
      </c>
      <c r="E87" s="97">
        <f>'10'!D87</f>
        <v>533</v>
      </c>
      <c r="F87" s="97">
        <f>'10'!E87</f>
        <v>1597</v>
      </c>
      <c r="G87" s="58">
        <f>'5'!M87</f>
        <v>81</v>
      </c>
      <c r="H87" s="69">
        <f t="shared" si="8"/>
        <v>5.0720100187852224E-2</v>
      </c>
      <c r="I87" s="58">
        <f>'6'!H87</f>
        <v>43</v>
      </c>
      <c r="J87" s="69">
        <f t="shared" si="9"/>
        <v>2.6925485284909206E-2</v>
      </c>
      <c r="K87" s="18">
        <f>'7'!F87</f>
        <v>0</v>
      </c>
      <c r="L87" s="69">
        <f t="shared" si="10"/>
        <v>0</v>
      </c>
      <c r="M87" s="58">
        <f>'8'!M87</f>
        <v>136</v>
      </c>
      <c r="N87" s="69">
        <f t="shared" si="11"/>
        <v>8.5159674389480272E-2</v>
      </c>
      <c r="O87" s="58">
        <f>'9'!O87+'9'!P87</f>
        <v>137.40748129675811</v>
      </c>
      <c r="P87" s="69">
        <f t="shared" si="12"/>
        <v>8.6041002690518537E-2</v>
      </c>
      <c r="Q87" s="58">
        <f t="shared" si="13"/>
        <v>397.40748129675808</v>
      </c>
      <c r="R87" s="69">
        <f t="shared" si="14"/>
        <v>0.24884626255276021</v>
      </c>
    </row>
    <row r="88" spans="1:18" s="4" customFormat="1" ht="11.25" x14ac:dyDescent="0.2">
      <c r="A88" s="74" t="s">
        <v>112</v>
      </c>
      <c r="B88" s="107" t="s">
        <v>538</v>
      </c>
      <c r="C88" s="134" t="s">
        <v>958</v>
      </c>
      <c r="D88" s="97">
        <f>'10'!C88</f>
        <v>201</v>
      </c>
      <c r="E88" s="97">
        <f>'10'!D88</f>
        <v>223</v>
      </c>
      <c r="F88" s="97">
        <f>'10'!E88</f>
        <v>424</v>
      </c>
      <c r="G88" s="58">
        <f>'5'!M88</f>
        <v>54</v>
      </c>
      <c r="H88" s="69">
        <f t="shared" si="8"/>
        <v>0.12735849056603774</v>
      </c>
      <c r="I88" s="58">
        <f>'6'!H88</f>
        <v>18</v>
      </c>
      <c r="J88" s="69">
        <f t="shared" si="9"/>
        <v>4.2452830188679243E-2</v>
      </c>
      <c r="K88" s="18">
        <f>'7'!F88</f>
        <v>0</v>
      </c>
      <c r="L88" s="69">
        <f t="shared" si="10"/>
        <v>0</v>
      </c>
      <c r="M88" s="58">
        <f>'8'!M88</f>
        <v>114</v>
      </c>
      <c r="N88" s="69">
        <f t="shared" si="11"/>
        <v>0.26886792452830188</v>
      </c>
      <c r="O88" s="58">
        <f>'9'!O88+'9'!P88</f>
        <v>21.569705324831986</v>
      </c>
      <c r="P88" s="69">
        <f t="shared" si="12"/>
        <v>5.0871946520830158E-2</v>
      </c>
      <c r="Q88" s="58">
        <f t="shared" si="13"/>
        <v>207.569705324832</v>
      </c>
      <c r="R88" s="69">
        <f t="shared" si="14"/>
        <v>0.48955119180384904</v>
      </c>
    </row>
    <row r="89" spans="1:18" s="4" customFormat="1" ht="11.25" x14ac:dyDescent="0.2">
      <c r="A89" s="74" t="s">
        <v>113</v>
      </c>
      <c r="B89" s="107" t="s">
        <v>563</v>
      </c>
      <c r="C89" s="134" t="s">
        <v>958</v>
      </c>
      <c r="D89" s="97">
        <f>'10'!C89</f>
        <v>211</v>
      </c>
      <c r="E89" s="97">
        <f>'10'!D89</f>
        <v>107</v>
      </c>
      <c r="F89" s="97">
        <f>'10'!E89</f>
        <v>318</v>
      </c>
      <c r="G89" s="58">
        <f>'5'!M89</f>
        <v>22</v>
      </c>
      <c r="H89" s="69">
        <f t="shared" si="8"/>
        <v>6.9182389937106917E-2</v>
      </c>
      <c r="I89" s="58">
        <f>'6'!H89</f>
        <v>17</v>
      </c>
      <c r="J89" s="69">
        <f t="shared" si="9"/>
        <v>5.3459119496855348E-2</v>
      </c>
      <c r="K89" s="18">
        <f>'7'!F89</f>
        <v>0</v>
      </c>
      <c r="L89" s="69">
        <f t="shared" si="10"/>
        <v>0</v>
      </c>
      <c r="M89" s="58">
        <f>'8'!M89</f>
        <v>44</v>
      </c>
      <c r="N89" s="69">
        <f t="shared" si="11"/>
        <v>0.13836477987421383</v>
      </c>
      <c r="O89" s="58">
        <f>'9'!O89+'9'!P89</f>
        <v>109.08139534883721</v>
      </c>
      <c r="P89" s="69">
        <f t="shared" si="12"/>
        <v>0.34302325581395349</v>
      </c>
      <c r="Q89" s="58">
        <f t="shared" si="13"/>
        <v>192.08139534883719</v>
      </c>
      <c r="R89" s="69">
        <f t="shared" si="14"/>
        <v>0.60402954512212959</v>
      </c>
    </row>
    <row r="90" spans="1:18" s="4" customFormat="1" ht="11.25" x14ac:dyDescent="0.2">
      <c r="A90" s="74" t="s">
        <v>114</v>
      </c>
      <c r="B90" s="107" t="s">
        <v>563</v>
      </c>
      <c r="C90" s="134" t="s">
        <v>958</v>
      </c>
      <c r="D90" s="97">
        <f>'10'!C90</f>
        <v>256</v>
      </c>
      <c r="E90" s="97">
        <f>'10'!D90</f>
        <v>102</v>
      </c>
      <c r="F90" s="97">
        <f>'10'!E90</f>
        <v>358</v>
      </c>
      <c r="G90" s="58">
        <f>'5'!M90</f>
        <v>24</v>
      </c>
      <c r="H90" s="69">
        <f t="shared" si="8"/>
        <v>6.7039106145251395E-2</v>
      </c>
      <c r="I90" s="58">
        <f>'6'!H90</f>
        <v>0</v>
      </c>
      <c r="J90" s="69">
        <f t="shared" si="9"/>
        <v>0</v>
      </c>
      <c r="K90" s="18">
        <f>'7'!F90</f>
        <v>15</v>
      </c>
      <c r="L90" s="69">
        <f t="shared" si="10"/>
        <v>4.189944134078212E-2</v>
      </c>
      <c r="M90" s="58">
        <f>'8'!M90</f>
        <v>69</v>
      </c>
      <c r="N90" s="69">
        <f t="shared" si="11"/>
        <v>0.19273743016759776</v>
      </c>
      <c r="O90" s="58">
        <f>'9'!O90+'9'!P90</f>
        <v>72.720930232558146</v>
      </c>
      <c r="P90" s="69">
        <f t="shared" si="12"/>
        <v>0.20313109003507862</v>
      </c>
      <c r="Q90" s="58">
        <f t="shared" si="13"/>
        <v>180.72093023255815</v>
      </c>
      <c r="R90" s="69">
        <f t="shared" si="14"/>
        <v>0.50480706768870987</v>
      </c>
    </row>
    <row r="91" spans="1:18" s="4" customFormat="1" ht="11.25" x14ac:dyDescent="0.2">
      <c r="A91" s="75" t="s">
        <v>115</v>
      </c>
      <c r="B91" s="104" t="s">
        <v>537</v>
      </c>
      <c r="C91" s="131" t="s">
        <v>957</v>
      </c>
      <c r="D91" s="97">
        <f>'10'!C91</f>
        <v>271</v>
      </c>
      <c r="E91" s="97">
        <f>'10'!D91</f>
        <v>200</v>
      </c>
      <c r="F91" s="97">
        <f>'10'!E91</f>
        <v>471</v>
      </c>
      <c r="G91" s="58">
        <f>'5'!M91</f>
        <v>34</v>
      </c>
      <c r="H91" s="69">
        <f t="shared" si="8"/>
        <v>7.2186836518046707E-2</v>
      </c>
      <c r="I91" s="58">
        <f>'6'!H91</f>
        <v>17</v>
      </c>
      <c r="J91" s="69">
        <f t="shared" si="9"/>
        <v>3.6093418259023353E-2</v>
      </c>
      <c r="K91" s="18">
        <f>'7'!F91</f>
        <v>0</v>
      </c>
      <c r="L91" s="69">
        <f t="shared" si="10"/>
        <v>0</v>
      </c>
      <c r="M91" s="58">
        <f>'8'!M91</f>
        <v>47</v>
      </c>
      <c r="N91" s="69">
        <f t="shared" si="11"/>
        <v>9.9787685774946927E-2</v>
      </c>
      <c r="O91" s="58">
        <f>'9'!O91+'9'!P91</f>
        <v>44.234347048300542</v>
      </c>
      <c r="P91" s="69">
        <f t="shared" si="12"/>
        <v>9.3915811142888619E-2</v>
      </c>
      <c r="Q91" s="58">
        <f t="shared" si="13"/>
        <v>142.23434704830055</v>
      </c>
      <c r="R91" s="69">
        <f t="shared" si="14"/>
        <v>0.3019837516949056</v>
      </c>
    </row>
    <row r="92" spans="1:18" s="4" customFormat="1" ht="11.25" x14ac:dyDescent="0.2">
      <c r="A92" s="75" t="s">
        <v>116</v>
      </c>
      <c r="B92" s="104" t="s">
        <v>587</v>
      </c>
      <c r="C92" s="131" t="s">
        <v>957</v>
      </c>
      <c r="D92" s="97">
        <f>'10'!C92</f>
        <v>589</v>
      </c>
      <c r="E92" s="97">
        <f>'10'!D92</f>
        <v>555</v>
      </c>
      <c r="F92" s="97">
        <f>'10'!E92</f>
        <v>1144</v>
      </c>
      <c r="G92" s="58">
        <f>'5'!M92</f>
        <v>181</v>
      </c>
      <c r="H92" s="69">
        <f t="shared" si="8"/>
        <v>0.15821678321678323</v>
      </c>
      <c r="I92" s="58">
        <f>'6'!H92</f>
        <v>36</v>
      </c>
      <c r="J92" s="69">
        <f t="shared" si="9"/>
        <v>3.1468531468531472E-2</v>
      </c>
      <c r="K92" s="18">
        <f>'7'!F92</f>
        <v>0</v>
      </c>
      <c r="L92" s="69">
        <f t="shared" si="10"/>
        <v>0</v>
      </c>
      <c r="M92" s="58">
        <f>'8'!M92</f>
        <v>232</v>
      </c>
      <c r="N92" s="69">
        <f t="shared" si="11"/>
        <v>0.20279720279720279</v>
      </c>
      <c r="O92" s="58">
        <f>'9'!O92+'9'!P92</f>
        <v>164.57510729613733</v>
      </c>
      <c r="P92" s="69">
        <f t="shared" si="12"/>
        <v>0.14385935952459558</v>
      </c>
      <c r="Q92" s="58">
        <f t="shared" si="13"/>
        <v>613.57510729613728</v>
      </c>
      <c r="R92" s="69">
        <f t="shared" si="14"/>
        <v>0.536341877007113</v>
      </c>
    </row>
    <row r="93" spans="1:18" s="4" customFormat="1" ht="11.25" x14ac:dyDescent="0.2">
      <c r="A93" s="72" t="s">
        <v>117</v>
      </c>
      <c r="B93" s="105" t="s">
        <v>540</v>
      </c>
      <c r="C93" s="133" t="s">
        <v>649</v>
      </c>
      <c r="D93" s="97">
        <f>'10'!C93</f>
        <v>2974</v>
      </c>
      <c r="E93" s="97">
        <f>'10'!D93</f>
        <v>2104</v>
      </c>
      <c r="F93" s="97">
        <f>'10'!E93</f>
        <v>5078</v>
      </c>
      <c r="G93" s="58">
        <f>'5'!M93</f>
        <v>182</v>
      </c>
      <c r="H93" s="69">
        <f t="shared" si="8"/>
        <v>3.5840882237101218E-2</v>
      </c>
      <c r="I93" s="58">
        <f>'6'!H93</f>
        <v>15</v>
      </c>
      <c r="J93" s="69">
        <f t="shared" si="9"/>
        <v>2.9539188656951556E-3</v>
      </c>
      <c r="K93" s="18">
        <f>'7'!F93</f>
        <v>0</v>
      </c>
      <c r="L93" s="69">
        <f t="shared" si="10"/>
        <v>0</v>
      </c>
      <c r="M93" s="58">
        <f>'8'!M93</f>
        <v>649</v>
      </c>
      <c r="N93" s="69">
        <f t="shared" si="11"/>
        <v>0.1278062229224104</v>
      </c>
      <c r="O93" s="58">
        <f>'9'!O93+'9'!P93</f>
        <v>539.55314827352743</v>
      </c>
      <c r="P93" s="69">
        <f t="shared" si="12"/>
        <v>0.10625308158202589</v>
      </c>
      <c r="Q93" s="58">
        <f t="shared" si="13"/>
        <v>1385.5531482735273</v>
      </c>
      <c r="R93" s="69">
        <f t="shared" si="14"/>
        <v>0.27285410560723261</v>
      </c>
    </row>
    <row r="94" spans="1:18" s="4" customFormat="1" ht="11.25" x14ac:dyDescent="0.2">
      <c r="A94" s="74" t="s">
        <v>118</v>
      </c>
      <c r="B94" s="107" t="s">
        <v>546</v>
      </c>
      <c r="C94" s="134" t="s">
        <v>958</v>
      </c>
      <c r="D94" s="97">
        <f>'10'!C94</f>
        <v>1174</v>
      </c>
      <c r="E94" s="97">
        <f>'10'!D94</f>
        <v>582</v>
      </c>
      <c r="F94" s="97">
        <f>'10'!E94</f>
        <v>1756</v>
      </c>
      <c r="G94" s="58">
        <f>'5'!M94</f>
        <v>0</v>
      </c>
      <c r="H94" s="69">
        <f t="shared" si="8"/>
        <v>0</v>
      </c>
      <c r="I94" s="58">
        <f>'6'!H94</f>
        <v>132</v>
      </c>
      <c r="J94" s="69">
        <f t="shared" si="9"/>
        <v>7.5170842824601361E-2</v>
      </c>
      <c r="K94" s="18">
        <f>'7'!F94</f>
        <v>0</v>
      </c>
      <c r="L94" s="69">
        <f t="shared" si="10"/>
        <v>0</v>
      </c>
      <c r="M94" s="58">
        <f>'8'!M94</f>
        <v>125</v>
      </c>
      <c r="N94" s="69">
        <f t="shared" si="11"/>
        <v>7.1184510250569474E-2</v>
      </c>
      <c r="O94" s="58">
        <f>'9'!O94+'9'!P94</f>
        <v>92.502336448598129</v>
      </c>
      <c r="P94" s="69">
        <f t="shared" si="12"/>
        <v>5.2677868137014881E-2</v>
      </c>
      <c r="Q94" s="58">
        <f t="shared" si="13"/>
        <v>349.50233644859816</v>
      </c>
      <c r="R94" s="69">
        <f t="shared" si="14"/>
        <v>0.19903322121218575</v>
      </c>
    </row>
    <row r="95" spans="1:18" s="4" customFormat="1" ht="11.25" x14ac:dyDescent="0.2">
      <c r="A95" s="72" t="s">
        <v>119</v>
      </c>
      <c r="B95" s="105" t="s">
        <v>549</v>
      </c>
      <c r="C95" s="133" t="s">
        <v>649</v>
      </c>
      <c r="D95" s="97">
        <f>'10'!C95</f>
        <v>1618</v>
      </c>
      <c r="E95" s="97">
        <f>'10'!D95</f>
        <v>900</v>
      </c>
      <c r="F95" s="97">
        <f>'10'!E95</f>
        <v>2518</v>
      </c>
      <c r="G95" s="58">
        <f>'5'!M95</f>
        <v>0</v>
      </c>
      <c r="H95" s="69">
        <f t="shared" si="8"/>
        <v>0</v>
      </c>
      <c r="I95" s="58">
        <f>'6'!H95</f>
        <v>0</v>
      </c>
      <c r="J95" s="69">
        <f t="shared" si="9"/>
        <v>0</v>
      </c>
      <c r="K95" s="18">
        <f>'7'!F95</f>
        <v>0</v>
      </c>
      <c r="L95" s="69">
        <f t="shared" si="10"/>
        <v>0</v>
      </c>
      <c r="M95" s="58">
        <f>'8'!M95</f>
        <v>303</v>
      </c>
      <c r="N95" s="69">
        <f t="shared" si="11"/>
        <v>0.12033359809372518</v>
      </c>
      <c r="O95" s="58">
        <f>'9'!O95+'9'!P95</f>
        <v>483.73259860788863</v>
      </c>
      <c r="P95" s="69">
        <f t="shared" si="12"/>
        <v>0.19210984853371271</v>
      </c>
      <c r="Q95" s="58">
        <f t="shared" si="13"/>
        <v>786.73259860788858</v>
      </c>
      <c r="R95" s="69">
        <f t="shared" si="14"/>
        <v>0.31244344662743789</v>
      </c>
    </row>
    <row r="96" spans="1:18" s="4" customFormat="1" ht="11.25" x14ac:dyDescent="0.2">
      <c r="A96" s="74" t="s">
        <v>120</v>
      </c>
      <c r="B96" s="107" t="s">
        <v>546</v>
      </c>
      <c r="C96" s="134" t="s">
        <v>958</v>
      </c>
      <c r="D96" s="97">
        <f>'10'!C96</f>
        <v>503</v>
      </c>
      <c r="E96" s="97">
        <f>'10'!D96</f>
        <v>461</v>
      </c>
      <c r="F96" s="97">
        <f>'10'!E96</f>
        <v>964</v>
      </c>
      <c r="G96" s="58">
        <f>'5'!M96</f>
        <v>156</v>
      </c>
      <c r="H96" s="69">
        <f t="shared" si="8"/>
        <v>0.16182572614107885</v>
      </c>
      <c r="I96" s="58">
        <f>'6'!H96</f>
        <v>0</v>
      </c>
      <c r="J96" s="69">
        <f t="shared" si="9"/>
        <v>0</v>
      </c>
      <c r="K96" s="18">
        <f>'7'!F96</f>
        <v>0</v>
      </c>
      <c r="L96" s="69">
        <f t="shared" si="10"/>
        <v>0</v>
      </c>
      <c r="M96" s="58">
        <f>'8'!M96</f>
        <v>102</v>
      </c>
      <c r="N96" s="69">
        <f t="shared" si="11"/>
        <v>0.10580912863070539</v>
      </c>
      <c r="O96" s="58">
        <f>'9'!O96+'9'!P96</f>
        <v>92.502336448598129</v>
      </c>
      <c r="P96" s="69">
        <f t="shared" si="12"/>
        <v>9.5956780548338311E-2</v>
      </c>
      <c r="Q96" s="58">
        <f t="shared" si="13"/>
        <v>350.50233644859816</v>
      </c>
      <c r="R96" s="69">
        <f t="shared" si="14"/>
        <v>0.36359163532012256</v>
      </c>
    </row>
    <row r="97" spans="1:18" s="4" customFormat="1" ht="11.25" x14ac:dyDescent="0.2">
      <c r="A97" s="75" t="s">
        <v>121</v>
      </c>
      <c r="B97" s="104" t="s">
        <v>588</v>
      </c>
      <c r="C97" s="131" t="s">
        <v>957</v>
      </c>
      <c r="D97" s="97">
        <f>'10'!C97</f>
        <v>131</v>
      </c>
      <c r="E97" s="97">
        <f>'10'!D97</f>
        <v>122</v>
      </c>
      <c r="F97" s="97">
        <f>'10'!E97</f>
        <v>253</v>
      </c>
      <c r="G97" s="58">
        <f>'5'!M97</f>
        <v>19</v>
      </c>
      <c r="H97" s="69">
        <f t="shared" si="8"/>
        <v>7.5098814229249009E-2</v>
      </c>
      <c r="I97" s="58">
        <f>'6'!H97</f>
        <v>0</v>
      </c>
      <c r="J97" s="69">
        <f t="shared" si="9"/>
        <v>0</v>
      </c>
      <c r="K97" s="18">
        <f>'7'!F97</f>
        <v>0</v>
      </c>
      <c r="L97" s="69">
        <f t="shared" si="10"/>
        <v>0</v>
      </c>
      <c r="M97" s="58">
        <f>'8'!M97</f>
        <v>21</v>
      </c>
      <c r="N97" s="69">
        <f t="shared" si="11"/>
        <v>8.3003952569169967E-2</v>
      </c>
      <c r="O97" s="58">
        <f>'9'!O97+'9'!P97</f>
        <v>37.302547770700642</v>
      </c>
      <c r="P97" s="69">
        <f t="shared" si="12"/>
        <v>0.14744090027944917</v>
      </c>
      <c r="Q97" s="58">
        <f t="shared" si="13"/>
        <v>77.302547770700642</v>
      </c>
      <c r="R97" s="69">
        <f t="shared" si="14"/>
        <v>0.30554366707786818</v>
      </c>
    </row>
    <row r="98" spans="1:18" s="4" customFormat="1" ht="11.25" x14ac:dyDescent="0.2">
      <c r="A98" s="74" t="s">
        <v>122</v>
      </c>
      <c r="B98" s="107" t="s">
        <v>574</v>
      </c>
      <c r="C98" s="134" t="s">
        <v>958</v>
      </c>
      <c r="D98" s="97">
        <f>'10'!C98</f>
        <v>184</v>
      </c>
      <c r="E98" s="97">
        <f>'10'!D98</f>
        <v>162</v>
      </c>
      <c r="F98" s="97">
        <f>'10'!E98</f>
        <v>346</v>
      </c>
      <c r="G98" s="58">
        <f>'5'!M98</f>
        <v>19</v>
      </c>
      <c r="H98" s="69">
        <f t="shared" si="8"/>
        <v>5.4913294797687862E-2</v>
      </c>
      <c r="I98" s="58">
        <f>'6'!H98</f>
        <v>14</v>
      </c>
      <c r="J98" s="69">
        <f t="shared" si="9"/>
        <v>4.046242774566474E-2</v>
      </c>
      <c r="K98" s="18">
        <f>'7'!F98</f>
        <v>0</v>
      </c>
      <c r="L98" s="69">
        <f t="shared" si="10"/>
        <v>0</v>
      </c>
      <c r="M98" s="58">
        <f>'8'!M98</f>
        <v>34</v>
      </c>
      <c r="N98" s="69">
        <f t="shared" si="11"/>
        <v>9.8265895953757232E-2</v>
      </c>
      <c r="O98" s="58">
        <f>'9'!O98+'9'!P98</f>
        <v>28.991452991452991</v>
      </c>
      <c r="P98" s="69">
        <f t="shared" si="12"/>
        <v>8.3790326564893033E-2</v>
      </c>
      <c r="Q98" s="58">
        <f t="shared" si="13"/>
        <v>95.991452991452988</v>
      </c>
      <c r="R98" s="69">
        <f t="shared" si="14"/>
        <v>0.27743194506200286</v>
      </c>
    </row>
    <row r="99" spans="1:18" s="4" customFormat="1" ht="11.25" x14ac:dyDescent="0.2">
      <c r="A99" s="75" t="s">
        <v>123</v>
      </c>
      <c r="B99" s="104" t="s">
        <v>545</v>
      </c>
      <c r="C99" s="131" t="s">
        <v>957</v>
      </c>
      <c r="D99" s="97">
        <f>'10'!C99</f>
        <v>253</v>
      </c>
      <c r="E99" s="97">
        <f>'10'!D99</f>
        <v>103</v>
      </c>
      <c r="F99" s="97">
        <f>'10'!E99</f>
        <v>356</v>
      </c>
      <c r="G99" s="58">
        <f>'5'!M99</f>
        <v>3</v>
      </c>
      <c r="H99" s="69">
        <f t="shared" si="8"/>
        <v>8.4269662921348312E-3</v>
      </c>
      <c r="I99" s="58">
        <f>'6'!H99</f>
        <v>25</v>
      </c>
      <c r="J99" s="69">
        <f t="shared" si="9"/>
        <v>7.02247191011236E-2</v>
      </c>
      <c r="K99" s="18">
        <f>'7'!F99</f>
        <v>0</v>
      </c>
      <c r="L99" s="69">
        <f t="shared" si="10"/>
        <v>0</v>
      </c>
      <c r="M99" s="58">
        <f>'8'!M99</f>
        <v>48</v>
      </c>
      <c r="N99" s="69">
        <f t="shared" si="11"/>
        <v>0.1348314606741573</v>
      </c>
      <c r="O99" s="58">
        <f>'9'!O99+'9'!P99</f>
        <v>35.094594594594597</v>
      </c>
      <c r="P99" s="69">
        <f t="shared" si="12"/>
        <v>9.8580321894928644E-2</v>
      </c>
      <c r="Q99" s="58">
        <f t="shared" si="13"/>
        <v>111.0945945945946</v>
      </c>
      <c r="R99" s="69">
        <f t="shared" si="14"/>
        <v>0.31206346796234435</v>
      </c>
    </row>
    <row r="100" spans="1:18" s="4" customFormat="1" ht="11.25" x14ac:dyDescent="0.2">
      <c r="A100" s="74" t="s">
        <v>124</v>
      </c>
      <c r="B100" s="107" t="s">
        <v>546</v>
      </c>
      <c r="C100" s="134" t="s">
        <v>958</v>
      </c>
      <c r="D100" s="97">
        <f>'10'!C100</f>
        <v>1439</v>
      </c>
      <c r="E100" s="97">
        <f>'10'!D100</f>
        <v>933</v>
      </c>
      <c r="F100" s="97">
        <f>'10'!E100</f>
        <v>2372</v>
      </c>
      <c r="G100" s="58">
        <f>'5'!M100</f>
        <v>0</v>
      </c>
      <c r="H100" s="69">
        <f t="shared" si="8"/>
        <v>0</v>
      </c>
      <c r="I100" s="58">
        <f>'6'!H100</f>
        <v>24</v>
      </c>
      <c r="J100" s="69">
        <f t="shared" si="9"/>
        <v>1.0118043844856661E-2</v>
      </c>
      <c r="K100" s="18">
        <f>'7'!F100</f>
        <v>0</v>
      </c>
      <c r="L100" s="69">
        <f t="shared" si="10"/>
        <v>0</v>
      </c>
      <c r="M100" s="58">
        <f>'8'!M100</f>
        <v>200</v>
      </c>
      <c r="N100" s="69">
        <f t="shared" si="11"/>
        <v>8.4317032040472181E-2</v>
      </c>
      <c r="O100" s="58">
        <f>'9'!O100+'9'!P100</f>
        <v>277.50700934579442</v>
      </c>
      <c r="P100" s="69">
        <f t="shared" si="12"/>
        <v>0.11699283699232479</v>
      </c>
      <c r="Q100" s="58">
        <f t="shared" si="13"/>
        <v>501.50700934579442</v>
      </c>
      <c r="R100" s="69">
        <f t="shared" si="14"/>
        <v>0.21142791287765364</v>
      </c>
    </row>
    <row r="101" spans="1:18" s="4" customFormat="1" ht="11.25" x14ac:dyDescent="0.2">
      <c r="A101" s="74" t="s">
        <v>125</v>
      </c>
      <c r="B101" s="107" t="s">
        <v>575</v>
      </c>
      <c r="C101" s="134" t="s">
        <v>958</v>
      </c>
      <c r="D101" s="97">
        <f>'10'!C101</f>
        <v>898</v>
      </c>
      <c r="E101" s="97">
        <f>'10'!D101</f>
        <v>676</v>
      </c>
      <c r="F101" s="97">
        <f>'10'!E101</f>
        <v>1574</v>
      </c>
      <c r="G101" s="58">
        <f>'5'!M101</f>
        <v>54</v>
      </c>
      <c r="H101" s="69">
        <f t="shared" si="8"/>
        <v>3.4307496823379927E-2</v>
      </c>
      <c r="I101" s="58">
        <f>'6'!H101</f>
        <v>38</v>
      </c>
      <c r="J101" s="69">
        <f t="shared" si="9"/>
        <v>2.4142312579415501E-2</v>
      </c>
      <c r="K101" s="18">
        <f>'7'!F101</f>
        <v>0</v>
      </c>
      <c r="L101" s="69">
        <f t="shared" si="10"/>
        <v>0</v>
      </c>
      <c r="M101" s="58">
        <f>'8'!M101</f>
        <v>160</v>
      </c>
      <c r="N101" s="69">
        <f t="shared" si="11"/>
        <v>0.10165184243964422</v>
      </c>
      <c r="O101" s="58">
        <f>'9'!O101+'9'!P101</f>
        <v>216.97472924187724</v>
      </c>
      <c r="P101" s="69">
        <f t="shared" si="12"/>
        <v>0.13784925618924856</v>
      </c>
      <c r="Q101" s="58">
        <f t="shared" si="13"/>
        <v>468.97472924187724</v>
      </c>
      <c r="R101" s="69">
        <f t="shared" si="14"/>
        <v>0.29795090803168822</v>
      </c>
    </row>
    <row r="102" spans="1:18" s="4" customFormat="1" ht="11.25" x14ac:dyDescent="0.2">
      <c r="A102" s="75" t="s">
        <v>126</v>
      </c>
      <c r="B102" s="104" t="s">
        <v>589</v>
      </c>
      <c r="C102" s="131" t="s">
        <v>957</v>
      </c>
      <c r="D102" s="97">
        <f>'10'!C102</f>
        <v>403</v>
      </c>
      <c r="E102" s="97">
        <f>'10'!D102</f>
        <v>298</v>
      </c>
      <c r="F102" s="97">
        <f>'10'!E102</f>
        <v>701</v>
      </c>
      <c r="G102" s="58">
        <f>'5'!M102</f>
        <v>31</v>
      </c>
      <c r="H102" s="69">
        <f t="shared" si="8"/>
        <v>4.4222539229671898E-2</v>
      </c>
      <c r="I102" s="58">
        <f>'6'!H102</f>
        <v>50</v>
      </c>
      <c r="J102" s="69">
        <f t="shared" si="9"/>
        <v>7.1326676176890161E-2</v>
      </c>
      <c r="K102" s="18">
        <f>'7'!F102</f>
        <v>0</v>
      </c>
      <c r="L102" s="69">
        <f t="shared" si="10"/>
        <v>0</v>
      </c>
      <c r="M102" s="58">
        <f>'8'!M102</f>
        <v>79</v>
      </c>
      <c r="N102" s="69">
        <f t="shared" si="11"/>
        <v>0.11269614835948645</v>
      </c>
      <c r="O102" s="58">
        <f>'9'!O102+'9'!P102</f>
        <v>92.75</v>
      </c>
      <c r="P102" s="69">
        <f t="shared" si="12"/>
        <v>0.13231098430813124</v>
      </c>
      <c r="Q102" s="58">
        <f t="shared" si="13"/>
        <v>252.75</v>
      </c>
      <c r="R102" s="69">
        <f t="shared" si="14"/>
        <v>0.36055634807417974</v>
      </c>
    </row>
    <row r="103" spans="1:18" s="4" customFormat="1" ht="11.25" x14ac:dyDescent="0.2">
      <c r="A103" s="73" t="s">
        <v>127</v>
      </c>
      <c r="B103" s="106" t="s">
        <v>565</v>
      </c>
      <c r="C103" s="132" t="s">
        <v>648</v>
      </c>
      <c r="D103" s="97">
        <f>'10'!C103</f>
        <v>1012</v>
      </c>
      <c r="E103" s="97">
        <f>'10'!D103</f>
        <v>828</v>
      </c>
      <c r="F103" s="97">
        <f>'10'!E103</f>
        <v>1840</v>
      </c>
      <c r="G103" s="58">
        <f>'5'!M103</f>
        <v>276</v>
      </c>
      <c r="H103" s="69">
        <f t="shared" si="8"/>
        <v>0.15</v>
      </c>
      <c r="I103" s="58">
        <f>'6'!H103</f>
        <v>27</v>
      </c>
      <c r="J103" s="69">
        <f t="shared" si="9"/>
        <v>1.4673913043478261E-2</v>
      </c>
      <c r="K103" s="18">
        <f>'7'!F103</f>
        <v>0</v>
      </c>
      <c r="L103" s="69">
        <f t="shared" si="10"/>
        <v>0</v>
      </c>
      <c r="M103" s="58">
        <f>'8'!M103</f>
        <v>242</v>
      </c>
      <c r="N103" s="69">
        <f t="shared" si="11"/>
        <v>0.13152173913043477</v>
      </c>
      <c r="O103" s="58">
        <f>'9'!O103+'9'!P103</f>
        <v>204.08076009501187</v>
      </c>
      <c r="P103" s="69">
        <f t="shared" si="12"/>
        <v>0.11091345657337602</v>
      </c>
      <c r="Q103" s="58">
        <f t="shared" si="13"/>
        <v>749.0807600950119</v>
      </c>
      <c r="R103" s="69">
        <f t="shared" si="14"/>
        <v>0.40710910874728906</v>
      </c>
    </row>
    <row r="104" spans="1:18" s="4" customFormat="1" ht="11.25" x14ac:dyDescent="0.2">
      <c r="A104" s="75" t="s">
        <v>128</v>
      </c>
      <c r="B104" s="104" t="s">
        <v>551</v>
      </c>
      <c r="C104" s="131" t="s">
        <v>957</v>
      </c>
      <c r="D104" s="97">
        <f>'10'!C104</f>
        <v>588</v>
      </c>
      <c r="E104" s="97">
        <f>'10'!D104</f>
        <v>409</v>
      </c>
      <c r="F104" s="97">
        <f>'10'!E104</f>
        <v>997</v>
      </c>
      <c r="G104" s="58">
        <f>'5'!M104</f>
        <v>15</v>
      </c>
      <c r="H104" s="69">
        <f t="shared" si="8"/>
        <v>1.5045135406218655E-2</v>
      </c>
      <c r="I104" s="58">
        <f>'6'!H104</f>
        <v>17</v>
      </c>
      <c r="J104" s="69">
        <f t="shared" si="9"/>
        <v>1.7051153460381142E-2</v>
      </c>
      <c r="K104" s="18">
        <f>'7'!F104</f>
        <v>0</v>
      </c>
      <c r="L104" s="69">
        <f t="shared" si="10"/>
        <v>0</v>
      </c>
      <c r="M104" s="58">
        <f>'8'!M104</f>
        <v>132</v>
      </c>
      <c r="N104" s="69">
        <f t="shared" si="11"/>
        <v>0.13239719157472418</v>
      </c>
      <c r="O104" s="58">
        <f>'9'!O104+'9'!P104</f>
        <v>30.484381507705123</v>
      </c>
      <c r="P104" s="69">
        <f t="shared" si="12"/>
        <v>3.0576109837216772E-2</v>
      </c>
      <c r="Q104" s="58">
        <f t="shared" si="13"/>
        <v>194.48438150770511</v>
      </c>
      <c r="R104" s="69">
        <f t="shared" si="14"/>
        <v>0.19506959027854073</v>
      </c>
    </row>
    <row r="105" spans="1:18" s="4" customFormat="1" ht="11.25" x14ac:dyDescent="0.2">
      <c r="A105" s="74" t="s">
        <v>129</v>
      </c>
      <c r="B105" s="107" t="s">
        <v>538</v>
      </c>
      <c r="C105" s="134" t="s">
        <v>958</v>
      </c>
      <c r="D105" s="97">
        <f>'10'!C105</f>
        <v>279</v>
      </c>
      <c r="E105" s="97">
        <f>'10'!D105</f>
        <v>86</v>
      </c>
      <c r="F105" s="97">
        <f>'10'!E105</f>
        <v>365</v>
      </c>
      <c r="G105" s="58">
        <f>'5'!M105</f>
        <v>19</v>
      </c>
      <c r="H105" s="69">
        <f t="shared" si="8"/>
        <v>5.2054794520547946E-2</v>
      </c>
      <c r="I105" s="58">
        <f>'6'!H105</f>
        <v>0</v>
      </c>
      <c r="J105" s="69">
        <f t="shared" si="9"/>
        <v>0</v>
      </c>
      <c r="K105" s="18">
        <f>'7'!F105</f>
        <v>0</v>
      </c>
      <c r="L105" s="69">
        <f t="shared" si="10"/>
        <v>0</v>
      </c>
      <c r="M105" s="58">
        <f>'8'!M105</f>
        <v>48</v>
      </c>
      <c r="N105" s="69">
        <f t="shared" si="11"/>
        <v>0.13150684931506848</v>
      </c>
      <c r="O105" s="58">
        <f>'9'!O105+'9'!P105</f>
        <v>0</v>
      </c>
      <c r="P105" s="69">
        <f t="shared" si="12"/>
        <v>0</v>
      </c>
      <c r="Q105" s="58">
        <f t="shared" si="13"/>
        <v>67</v>
      </c>
      <c r="R105" s="69">
        <f t="shared" si="14"/>
        <v>0.18356164383561643</v>
      </c>
    </row>
    <row r="106" spans="1:18" s="4" customFormat="1" ht="11.25" x14ac:dyDescent="0.2">
      <c r="A106" s="75" t="s">
        <v>130</v>
      </c>
      <c r="B106" s="104" t="s">
        <v>547</v>
      </c>
      <c r="C106" s="131" t="s">
        <v>957</v>
      </c>
      <c r="D106" s="97">
        <f>'10'!C106</f>
        <v>1269</v>
      </c>
      <c r="E106" s="97">
        <f>'10'!D106</f>
        <v>885</v>
      </c>
      <c r="F106" s="97">
        <f>'10'!E106</f>
        <v>2154</v>
      </c>
      <c r="G106" s="58">
        <f>'5'!M106</f>
        <v>67</v>
      </c>
      <c r="H106" s="69">
        <f t="shared" si="8"/>
        <v>3.1104921077065924E-2</v>
      </c>
      <c r="I106" s="58">
        <f>'6'!H106</f>
        <v>0</v>
      </c>
      <c r="J106" s="69">
        <f t="shared" si="9"/>
        <v>0</v>
      </c>
      <c r="K106" s="18">
        <f>'7'!F106</f>
        <v>0</v>
      </c>
      <c r="L106" s="69">
        <f t="shared" si="10"/>
        <v>0</v>
      </c>
      <c r="M106" s="58">
        <f>'8'!M106</f>
        <v>218</v>
      </c>
      <c r="N106" s="69">
        <f t="shared" si="11"/>
        <v>0.10120705663881151</v>
      </c>
      <c r="O106" s="58">
        <f>'9'!O106+'9'!P106</f>
        <v>194.14201183431953</v>
      </c>
      <c r="P106" s="69">
        <f t="shared" si="12"/>
        <v>9.0130924714168767E-2</v>
      </c>
      <c r="Q106" s="58">
        <f t="shared" si="13"/>
        <v>479.14201183431953</v>
      </c>
      <c r="R106" s="69">
        <f t="shared" si="14"/>
        <v>0.22244290243004622</v>
      </c>
    </row>
    <row r="107" spans="1:18" s="4" customFormat="1" ht="11.25" x14ac:dyDescent="0.2">
      <c r="A107" s="73" t="s">
        <v>131</v>
      </c>
      <c r="B107" s="106" t="s">
        <v>542</v>
      </c>
      <c r="C107" s="132" t="s">
        <v>648</v>
      </c>
      <c r="D107" s="97">
        <f>'10'!C107</f>
        <v>729</v>
      </c>
      <c r="E107" s="97">
        <f>'10'!D107</f>
        <v>420</v>
      </c>
      <c r="F107" s="97">
        <f>'10'!E107</f>
        <v>1149</v>
      </c>
      <c r="G107" s="58">
        <f>'5'!M107</f>
        <v>36</v>
      </c>
      <c r="H107" s="69">
        <f t="shared" si="8"/>
        <v>3.1331592689295036E-2</v>
      </c>
      <c r="I107" s="58">
        <f>'6'!H107</f>
        <v>55</v>
      </c>
      <c r="J107" s="69">
        <f t="shared" si="9"/>
        <v>4.7867711053089644E-2</v>
      </c>
      <c r="K107" s="18">
        <f>'7'!F107</f>
        <v>60</v>
      </c>
      <c r="L107" s="69">
        <f t="shared" si="10"/>
        <v>5.2219321148825062E-2</v>
      </c>
      <c r="M107" s="58">
        <f>'8'!M107</f>
        <v>118</v>
      </c>
      <c r="N107" s="69">
        <f t="shared" si="11"/>
        <v>0.10269799825935597</v>
      </c>
      <c r="O107" s="58">
        <f>'9'!O107+'9'!P107</f>
        <v>71.48164929768916</v>
      </c>
      <c r="P107" s="69">
        <f t="shared" si="12"/>
        <v>6.2212053348728598E-2</v>
      </c>
      <c r="Q107" s="58">
        <f t="shared" si="13"/>
        <v>340.48164929768916</v>
      </c>
      <c r="R107" s="69">
        <f t="shared" si="14"/>
        <v>0.29632867649929429</v>
      </c>
    </row>
    <row r="108" spans="1:18" s="4" customFormat="1" ht="11.25" x14ac:dyDescent="0.2">
      <c r="A108" s="73" t="s">
        <v>132</v>
      </c>
      <c r="B108" s="106" t="s">
        <v>568</v>
      </c>
      <c r="C108" s="132" t="s">
        <v>648</v>
      </c>
      <c r="D108" s="97">
        <f>'10'!C108</f>
        <v>188</v>
      </c>
      <c r="E108" s="97">
        <f>'10'!D108</f>
        <v>173</v>
      </c>
      <c r="F108" s="97">
        <f>'10'!E108</f>
        <v>361</v>
      </c>
      <c r="G108" s="58">
        <f>'5'!M108</f>
        <v>22</v>
      </c>
      <c r="H108" s="69">
        <f t="shared" si="8"/>
        <v>6.0941828254847646E-2</v>
      </c>
      <c r="I108" s="58">
        <f>'6'!H108</f>
        <v>0</v>
      </c>
      <c r="J108" s="69">
        <f t="shared" si="9"/>
        <v>0</v>
      </c>
      <c r="K108" s="18">
        <f>'7'!F108</f>
        <v>0</v>
      </c>
      <c r="L108" s="69">
        <f t="shared" si="10"/>
        <v>0</v>
      </c>
      <c r="M108" s="58">
        <f>'8'!M108</f>
        <v>60</v>
      </c>
      <c r="N108" s="69">
        <f t="shared" si="11"/>
        <v>0.16620498614958448</v>
      </c>
      <c r="O108" s="58">
        <f>'9'!O108+'9'!P108</f>
        <v>23.555555555555554</v>
      </c>
      <c r="P108" s="69">
        <f t="shared" si="12"/>
        <v>6.5250846414281305E-2</v>
      </c>
      <c r="Q108" s="58">
        <f t="shared" si="13"/>
        <v>105.55555555555556</v>
      </c>
      <c r="R108" s="69">
        <f t="shared" si="14"/>
        <v>0.29239766081871343</v>
      </c>
    </row>
    <row r="109" spans="1:18" s="4" customFormat="1" ht="11.25" x14ac:dyDescent="0.2">
      <c r="A109" s="72" t="s">
        <v>133</v>
      </c>
      <c r="B109" s="105" t="s">
        <v>572</v>
      </c>
      <c r="C109" s="133" t="s">
        <v>649</v>
      </c>
      <c r="D109" s="97">
        <f>'10'!C109</f>
        <v>1795</v>
      </c>
      <c r="E109" s="97">
        <f>'10'!D109</f>
        <v>1645</v>
      </c>
      <c r="F109" s="97">
        <f>'10'!E109</f>
        <v>3440</v>
      </c>
      <c r="G109" s="58">
        <f>'5'!M109</f>
        <v>0</v>
      </c>
      <c r="H109" s="69">
        <f t="shared" si="8"/>
        <v>0</v>
      </c>
      <c r="I109" s="58">
        <f>'6'!H109</f>
        <v>5</v>
      </c>
      <c r="J109" s="69">
        <f t="shared" si="9"/>
        <v>1.4534883720930232E-3</v>
      </c>
      <c r="K109" s="18">
        <f>'7'!F109</f>
        <v>0</v>
      </c>
      <c r="L109" s="69">
        <f t="shared" si="10"/>
        <v>0</v>
      </c>
      <c r="M109" s="58">
        <f>'8'!M109</f>
        <v>533</v>
      </c>
      <c r="N109" s="69">
        <f t="shared" si="11"/>
        <v>0.15494186046511627</v>
      </c>
      <c r="O109" s="58">
        <f>'9'!O109+'9'!P109</f>
        <v>487.60827155676941</v>
      </c>
      <c r="P109" s="69">
        <f t="shared" si="12"/>
        <v>0.14174659056882832</v>
      </c>
      <c r="Q109" s="58">
        <f t="shared" si="13"/>
        <v>1025.6082715567695</v>
      </c>
      <c r="R109" s="69">
        <f t="shared" si="14"/>
        <v>0.29814193940603767</v>
      </c>
    </row>
    <row r="110" spans="1:18" s="4" customFormat="1" ht="11.25" x14ac:dyDescent="0.2">
      <c r="A110" s="75" t="s">
        <v>134</v>
      </c>
      <c r="B110" s="104" t="s">
        <v>590</v>
      </c>
      <c r="C110" s="131" t="s">
        <v>957</v>
      </c>
      <c r="D110" s="97">
        <f>'10'!C110</f>
        <v>277</v>
      </c>
      <c r="E110" s="97">
        <f>'10'!D110</f>
        <v>308</v>
      </c>
      <c r="F110" s="97">
        <f>'10'!E110</f>
        <v>585</v>
      </c>
      <c r="G110" s="58">
        <f>'5'!M110</f>
        <v>26</v>
      </c>
      <c r="H110" s="69">
        <f t="shared" si="8"/>
        <v>4.4444444444444446E-2</v>
      </c>
      <c r="I110" s="58">
        <f>'6'!H110</f>
        <v>38</v>
      </c>
      <c r="J110" s="69">
        <f t="shared" si="9"/>
        <v>6.4957264957264962E-2</v>
      </c>
      <c r="K110" s="18">
        <f>'7'!F110</f>
        <v>0</v>
      </c>
      <c r="L110" s="69">
        <f t="shared" si="10"/>
        <v>0</v>
      </c>
      <c r="M110" s="58">
        <f>'8'!M110</f>
        <v>83</v>
      </c>
      <c r="N110" s="69">
        <f t="shared" si="11"/>
        <v>0.14188034188034188</v>
      </c>
      <c r="O110" s="58">
        <f>'9'!O110+'9'!P110</f>
        <v>32.263665594855311</v>
      </c>
      <c r="P110" s="69">
        <f t="shared" si="12"/>
        <v>5.5151565119410786E-2</v>
      </c>
      <c r="Q110" s="58">
        <f t="shared" si="13"/>
        <v>179.2636655948553</v>
      </c>
      <c r="R110" s="69">
        <f t="shared" si="14"/>
        <v>0.30643361640146205</v>
      </c>
    </row>
    <row r="111" spans="1:18" s="4" customFormat="1" ht="11.25" x14ac:dyDescent="0.2">
      <c r="A111" s="75" t="s">
        <v>135</v>
      </c>
      <c r="B111" s="104" t="s">
        <v>589</v>
      </c>
      <c r="C111" s="131" t="s">
        <v>957</v>
      </c>
      <c r="D111" s="97">
        <f>'10'!C111</f>
        <v>972</v>
      </c>
      <c r="E111" s="97">
        <f>'10'!D111</f>
        <v>862</v>
      </c>
      <c r="F111" s="97">
        <f>'10'!E111</f>
        <v>1834</v>
      </c>
      <c r="G111" s="58">
        <f>'5'!M111</f>
        <v>116</v>
      </c>
      <c r="H111" s="69">
        <f t="shared" si="8"/>
        <v>6.3249727371864781E-2</v>
      </c>
      <c r="I111" s="58">
        <f>'6'!H111</f>
        <v>83</v>
      </c>
      <c r="J111" s="69">
        <f t="shared" si="9"/>
        <v>4.5256270447110142E-2</v>
      </c>
      <c r="K111" s="18">
        <f>'7'!F111</f>
        <v>0</v>
      </c>
      <c r="L111" s="69">
        <f t="shared" si="10"/>
        <v>0</v>
      </c>
      <c r="M111" s="58">
        <f>'8'!M111</f>
        <v>214</v>
      </c>
      <c r="N111" s="69">
        <f t="shared" si="11"/>
        <v>0.11668484187568157</v>
      </c>
      <c r="O111" s="58">
        <f>'9'!O111+'9'!P111</f>
        <v>506.33333333333331</v>
      </c>
      <c r="P111" s="69">
        <f t="shared" si="12"/>
        <v>0.27608142493638677</v>
      </c>
      <c r="Q111" s="58">
        <f t="shared" si="13"/>
        <v>919.33333333333326</v>
      </c>
      <c r="R111" s="69">
        <f t="shared" si="14"/>
        <v>0.50127226463104324</v>
      </c>
    </row>
    <row r="112" spans="1:18" s="4" customFormat="1" ht="11.25" x14ac:dyDescent="0.2">
      <c r="A112" s="73" t="s">
        <v>136</v>
      </c>
      <c r="B112" s="106" t="s">
        <v>544</v>
      </c>
      <c r="C112" s="132" t="s">
        <v>648</v>
      </c>
      <c r="D112" s="97">
        <f>'10'!C112</f>
        <v>462</v>
      </c>
      <c r="E112" s="97">
        <f>'10'!D112</f>
        <v>489</v>
      </c>
      <c r="F112" s="97">
        <f>'10'!E112</f>
        <v>951</v>
      </c>
      <c r="G112" s="58">
        <f>'5'!M112</f>
        <v>0</v>
      </c>
      <c r="H112" s="69">
        <f t="shared" si="8"/>
        <v>0</v>
      </c>
      <c r="I112" s="58">
        <f>'6'!H112</f>
        <v>0</v>
      </c>
      <c r="J112" s="69">
        <f t="shared" si="9"/>
        <v>0</v>
      </c>
      <c r="K112" s="18">
        <f>'7'!F112</f>
        <v>0</v>
      </c>
      <c r="L112" s="69">
        <f t="shared" si="10"/>
        <v>0</v>
      </c>
      <c r="M112" s="58">
        <f>'8'!M112</f>
        <v>72</v>
      </c>
      <c r="N112" s="69">
        <f t="shared" si="11"/>
        <v>7.5709779179810727E-2</v>
      </c>
      <c r="O112" s="58">
        <f>'9'!O112+'9'!P112</f>
        <v>202.71455576559546</v>
      </c>
      <c r="P112" s="69">
        <f t="shared" si="12"/>
        <v>0.2131593646325925</v>
      </c>
      <c r="Q112" s="58">
        <f t="shared" si="13"/>
        <v>274.71455576559549</v>
      </c>
      <c r="R112" s="69">
        <f t="shared" si="14"/>
        <v>0.28886914381240325</v>
      </c>
    </row>
    <row r="113" spans="1:18" s="4" customFormat="1" ht="11.25" x14ac:dyDescent="0.2">
      <c r="A113" s="72" t="s">
        <v>137</v>
      </c>
      <c r="B113" s="105" t="s">
        <v>576</v>
      </c>
      <c r="C113" s="133" t="s">
        <v>649</v>
      </c>
      <c r="D113" s="97">
        <f>'10'!C113</f>
        <v>1521</v>
      </c>
      <c r="E113" s="97">
        <f>'10'!D113</f>
        <v>1311</v>
      </c>
      <c r="F113" s="97">
        <f>'10'!E113</f>
        <v>2832</v>
      </c>
      <c r="G113" s="58">
        <f>'5'!M113</f>
        <v>0</v>
      </c>
      <c r="H113" s="69">
        <f t="shared" si="8"/>
        <v>0</v>
      </c>
      <c r="I113" s="58">
        <f>'6'!H113</f>
        <v>0</v>
      </c>
      <c r="J113" s="69">
        <f t="shared" si="9"/>
        <v>0</v>
      </c>
      <c r="K113" s="18">
        <f>'7'!F113</f>
        <v>0</v>
      </c>
      <c r="L113" s="69">
        <f t="shared" si="10"/>
        <v>0</v>
      </c>
      <c r="M113" s="58">
        <f>'8'!M113</f>
        <v>326</v>
      </c>
      <c r="N113" s="69">
        <f t="shared" si="11"/>
        <v>0.11511299435028248</v>
      </c>
      <c r="O113" s="58">
        <f>'9'!O113+'9'!P113</f>
        <v>227.68852459016392</v>
      </c>
      <c r="P113" s="69">
        <f t="shared" si="12"/>
        <v>8.039849032138556E-2</v>
      </c>
      <c r="Q113" s="58">
        <f t="shared" si="13"/>
        <v>553.68852459016398</v>
      </c>
      <c r="R113" s="69">
        <f t="shared" si="14"/>
        <v>0.19551148467166807</v>
      </c>
    </row>
    <row r="114" spans="1:18" s="4" customFormat="1" ht="11.25" x14ac:dyDescent="0.2">
      <c r="A114" s="75" t="s">
        <v>138</v>
      </c>
      <c r="B114" s="104" t="s">
        <v>587</v>
      </c>
      <c r="C114" s="131" t="s">
        <v>957</v>
      </c>
      <c r="D114" s="97">
        <f>'10'!C114</f>
        <v>231</v>
      </c>
      <c r="E114" s="97">
        <f>'10'!D114</f>
        <v>151</v>
      </c>
      <c r="F114" s="97">
        <f>'10'!E114</f>
        <v>382</v>
      </c>
      <c r="G114" s="58">
        <f>'5'!M114</f>
        <v>49</v>
      </c>
      <c r="H114" s="69">
        <f t="shared" si="8"/>
        <v>0.12827225130890052</v>
      </c>
      <c r="I114" s="58">
        <f>'6'!H114</f>
        <v>16</v>
      </c>
      <c r="J114" s="69">
        <f t="shared" si="9"/>
        <v>4.1884816753926704E-2</v>
      </c>
      <c r="K114" s="18">
        <f>'7'!F114</f>
        <v>0</v>
      </c>
      <c r="L114" s="69">
        <f t="shared" si="10"/>
        <v>0</v>
      </c>
      <c r="M114" s="58">
        <f>'8'!M114</f>
        <v>54</v>
      </c>
      <c r="N114" s="69">
        <f t="shared" si="11"/>
        <v>0.14136125654450263</v>
      </c>
      <c r="O114" s="58">
        <f>'9'!O114+'9'!P114</f>
        <v>27.759656652360519</v>
      </c>
      <c r="P114" s="69">
        <f t="shared" si="12"/>
        <v>7.2669258252252664E-2</v>
      </c>
      <c r="Q114" s="58">
        <f t="shared" si="13"/>
        <v>146.75965665236052</v>
      </c>
      <c r="R114" s="69">
        <f t="shared" si="14"/>
        <v>0.38418758285958249</v>
      </c>
    </row>
    <row r="115" spans="1:18" s="4" customFormat="1" ht="11.25" x14ac:dyDescent="0.2">
      <c r="A115" s="73" t="s">
        <v>139</v>
      </c>
      <c r="B115" s="106" t="s">
        <v>544</v>
      </c>
      <c r="C115" s="132" t="s">
        <v>648</v>
      </c>
      <c r="D115" s="97">
        <f>'10'!C115</f>
        <v>478</v>
      </c>
      <c r="E115" s="97">
        <f>'10'!D115</f>
        <v>342</v>
      </c>
      <c r="F115" s="97">
        <f>'10'!E115</f>
        <v>820</v>
      </c>
      <c r="G115" s="58">
        <f>'5'!M115</f>
        <v>16</v>
      </c>
      <c r="H115" s="69">
        <f t="shared" si="8"/>
        <v>1.9512195121951219E-2</v>
      </c>
      <c r="I115" s="58">
        <f>'6'!H115</f>
        <v>0</v>
      </c>
      <c r="J115" s="69">
        <f t="shared" si="9"/>
        <v>0</v>
      </c>
      <c r="K115" s="18">
        <f>'7'!F115</f>
        <v>0</v>
      </c>
      <c r="L115" s="69">
        <f t="shared" si="10"/>
        <v>0</v>
      </c>
      <c r="M115" s="58">
        <f>'8'!M115</f>
        <v>65</v>
      </c>
      <c r="N115" s="69">
        <f t="shared" si="11"/>
        <v>7.926829268292683E-2</v>
      </c>
      <c r="O115" s="58">
        <f>'9'!O115+'9'!P115</f>
        <v>166.31379962192818</v>
      </c>
      <c r="P115" s="69">
        <f t="shared" si="12"/>
        <v>0.20282170685600998</v>
      </c>
      <c r="Q115" s="58">
        <f t="shared" si="13"/>
        <v>247.31379962192818</v>
      </c>
      <c r="R115" s="69">
        <f t="shared" si="14"/>
        <v>0.301602194660888</v>
      </c>
    </row>
    <row r="116" spans="1:18" s="4" customFormat="1" ht="11.25" x14ac:dyDescent="0.2">
      <c r="A116" s="74" t="s">
        <v>140</v>
      </c>
      <c r="B116" s="107" t="s">
        <v>555</v>
      </c>
      <c r="C116" s="134" t="s">
        <v>958</v>
      </c>
      <c r="D116" s="97">
        <f>'10'!C116</f>
        <v>1133</v>
      </c>
      <c r="E116" s="97">
        <f>'10'!D116</f>
        <v>831</v>
      </c>
      <c r="F116" s="97">
        <f>'10'!E116</f>
        <v>1964</v>
      </c>
      <c r="G116" s="58">
        <f>'5'!M116</f>
        <v>4</v>
      </c>
      <c r="H116" s="69">
        <f t="shared" si="8"/>
        <v>2.0366598778004071E-3</v>
      </c>
      <c r="I116" s="58">
        <f>'6'!H116</f>
        <v>0</v>
      </c>
      <c r="J116" s="69">
        <f t="shared" si="9"/>
        <v>0</v>
      </c>
      <c r="K116" s="18">
        <f>'7'!F116</f>
        <v>0</v>
      </c>
      <c r="L116" s="69">
        <f t="shared" si="10"/>
        <v>0</v>
      </c>
      <c r="M116" s="58">
        <f>'8'!M116</f>
        <v>262</v>
      </c>
      <c r="N116" s="69">
        <f t="shared" si="11"/>
        <v>0.13340122199592669</v>
      </c>
      <c r="O116" s="58">
        <f>'9'!O116+'9'!P116</f>
        <v>158.43003412969284</v>
      </c>
      <c r="P116" s="69">
        <f t="shared" si="12"/>
        <v>8.066702348762364E-2</v>
      </c>
      <c r="Q116" s="58">
        <f t="shared" si="13"/>
        <v>424.43003412969284</v>
      </c>
      <c r="R116" s="69">
        <f t="shared" si="14"/>
        <v>0.21610490536135074</v>
      </c>
    </row>
    <row r="117" spans="1:18" s="4" customFormat="1" ht="11.25" x14ac:dyDescent="0.2">
      <c r="A117" s="75" t="s">
        <v>141</v>
      </c>
      <c r="B117" s="104" t="s">
        <v>551</v>
      </c>
      <c r="C117" s="131" t="s">
        <v>957</v>
      </c>
      <c r="D117" s="97">
        <f>'10'!C117</f>
        <v>458</v>
      </c>
      <c r="E117" s="97">
        <f>'10'!D117</f>
        <v>446</v>
      </c>
      <c r="F117" s="97">
        <f>'10'!E117</f>
        <v>904</v>
      </c>
      <c r="G117" s="58">
        <f>'5'!M117</f>
        <v>10</v>
      </c>
      <c r="H117" s="69">
        <f t="shared" si="8"/>
        <v>1.1061946902654867E-2</v>
      </c>
      <c r="I117" s="58">
        <f>'6'!H117</f>
        <v>13</v>
      </c>
      <c r="J117" s="69">
        <f t="shared" si="9"/>
        <v>1.4380530973451327E-2</v>
      </c>
      <c r="K117" s="18">
        <f>'7'!F117</f>
        <v>0</v>
      </c>
      <c r="L117" s="69">
        <f t="shared" si="10"/>
        <v>0</v>
      </c>
      <c r="M117" s="58">
        <f>'8'!M117</f>
        <v>126</v>
      </c>
      <c r="N117" s="69">
        <f t="shared" si="11"/>
        <v>0.13938053097345132</v>
      </c>
      <c r="O117" s="58">
        <f>'9'!O117+'9'!P117</f>
        <v>155.2977925864223</v>
      </c>
      <c r="P117" s="69">
        <f t="shared" si="12"/>
        <v>0.17178959356905121</v>
      </c>
      <c r="Q117" s="58">
        <f t="shared" si="13"/>
        <v>304.2977925864223</v>
      </c>
      <c r="R117" s="69">
        <f t="shared" si="14"/>
        <v>0.33661260241860874</v>
      </c>
    </row>
    <row r="118" spans="1:18" s="4" customFormat="1" ht="11.25" x14ac:dyDescent="0.2">
      <c r="A118" s="74" t="s">
        <v>142</v>
      </c>
      <c r="B118" s="107" t="s">
        <v>591</v>
      </c>
      <c r="C118" s="134" t="s">
        <v>958</v>
      </c>
      <c r="D118" s="97">
        <f>'10'!C118</f>
        <v>680</v>
      </c>
      <c r="E118" s="97">
        <f>'10'!D118</f>
        <v>366</v>
      </c>
      <c r="F118" s="97">
        <f>'10'!E118</f>
        <v>1046</v>
      </c>
      <c r="G118" s="58">
        <f>'5'!M118</f>
        <v>85</v>
      </c>
      <c r="H118" s="69">
        <f t="shared" si="8"/>
        <v>8.1261950286806883E-2</v>
      </c>
      <c r="I118" s="58">
        <f>'6'!H118</f>
        <v>34</v>
      </c>
      <c r="J118" s="69">
        <f t="shared" si="9"/>
        <v>3.2504780114722756E-2</v>
      </c>
      <c r="K118" s="18">
        <f>'7'!F118</f>
        <v>0</v>
      </c>
      <c r="L118" s="69">
        <f t="shared" si="10"/>
        <v>0</v>
      </c>
      <c r="M118" s="58">
        <f>'8'!M118</f>
        <v>121</v>
      </c>
      <c r="N118" s="69">
        <f t="shared" si="11"/>
        <v>0.11567877629063097</v>
      </c>
      <c r="O118" s="58">
        <f>'9'!O118+'9'!P118</f>
        <v>167.75</v>
      </c>
      <c r="P118" s="69">
        <f t="shared" si="12"/>
        <v>0.16037284894837475</v>
      </c>
      <c r="Q118" s="58">
        <f t="shared" si="13"/>
        <v>407.75</v>
      </c>
      <c r="R118" s="69">
        <f t="shared" si="14"/>
        <v>0.38981835564053535</v>
      </c>
    </row>
    <row r="119" spans="1:18" s="4" customFormat="1" ht="11.25" x14ac:dyDescent="0.2">
      <c r="A119" s="74" t="s">
        <v>143</v>
      </c>
      <c r="B119" s="107" t="s">
        <v>538</v>
      </c>
      <c r="C119" s="134" t="s">
        <v>958</v>
      </c>
      <c r="D119" s="97">
        <f>'10'!C119</f>
        <v>355</v>
      </c>
      <c r="E119" s="97">
        <f>'10'!D119</f>
        <v>391</v>
      </c>
      <c r="F119" s="97">
        <f>'10'!E119</f>
        <v>746</v>
      </c>
      <c r="G119" s="58">
        <f>'5'!M119</f>
        <v>8</v>
      </c>
      <c r="H119" s="69">
        <f t="shared" si="8"/>
        <v>1.0723860589812333E-2</v>
      </c>
      <c r="I119" s="58">
        <f>'6'!H119</f>
        <v>0</v>
      </c>
      <c r="J119" s="69">
        <f t="shared" si="9"/>
        <v>0</v>
      </c>
      <c r="K119" s="18">
        <f>'7'!F119</f>
        <v>0</v>
      </c>
      <c r="L119" s="69">
        <f t="shared" si="10"/>
        <v>0</v>
      </c>
      <c r="M119" s="58">
        <f>'8'!M119</f>
        <v>93</v>
      </c>
      <c r="N119" s="69">
        <f t="shared" si="11"/>
        <v>0.12466487935656836</v>
      </c>
      <c r="O119" s="58">
        <f>'9'!O119+'9'!P119</f>
        <v>69.284508013096683</v>
      </c>
      <c r="P119" s="69">
        <f t="shared" si="12"/>
        <v>9.2874675620773034E-2</v>
      </c>
      <c r="Q119" s="58">
        <f t="shared" si="13"/>
        <v>170.28450801309668</v>
      </c>
      <c r="R119" s="69">
        <f t="shared" si="14"/>
        <v>0.22826341556715374</v>
      </c>
    </row>
    <row r="120" spans="1:18" s="4" customFormat="1" ht="11.25" x14ac:dyDescent="0.2">
      <c r="A120" s="72" t="s">
        <v>144</v>
      </c>
      <c r="B120" s="105" t="s">
        <v>592</v>
      </c>
      <c r="C120" s="133" t="s">
        <v>649</v>
      </c>
      <c r="D120" s="97">
        <f>'10'!C120</f>
        <v>734</v>
      </c>
      <c r="E120" s="97">
        <f>'10'!D120</f>
        <v>398</v>
      </c>
      <c r="F120" s="97">
        <f>'10'!E120</f>
        <v>1132</v>
      </c>
      <c r="G120" s="58">
        <f>'5'!M120</f>
        <v>113</v>
      </c>
      <c r="H120" s="69">
        <f t="shared" si="8"/>
        <v>9.982332155477032E-2</v>
      </c>
      <c r="I120" s="58">
        <f>'6'!H120</f>
        <v>66</v>
      </c>
      <c r="J120" s="69">
        <f t="shared" si="9"/>
        <v>5.8303886925795051E-2</v>
      </c>
      <c r="K120" s="18">
        <f>'7'!F120</f>
        <v>64</v>
      </c>
      <c r="L120" s="69">
        <f t="shared" si="10"/>
        <v>5.6537102473498232E-2</v>
      </c>
      <c r="M120" s="58">
        <f>'8'!M120</f>
        <v>170</v>
      </c>
      <c r="N120" s="69">
        <f t="shared" si="11"/>
        <v>0.15017667844522969</v>
      </c>
      <c r="O120" s="58">
        <f>'9'!O120+'9'!P120</f>
        <v>220.15384615384616</v>
      </c>
      <c r="P120" s="69">
        <f t="shared" si="12"/>
        <v>0.19448219624898069</v>
      </c>
      <c r="Q120" s="58">
        <f t="shared" si="13"/>
        <v>633.15384615384619</v>
      </c>
      <c r="R120" s="69">
        <f t="shared" si="14"/>
        <v>0.55932318564827399</v>
      </c>
    </row>
    <row r="121" spans="1:18" s="4" customFormat="1" ht="11.25" x14ac:dyDescent="0.2">
      <c r="A121" s="74" t="s">
        <v>145</v>
      </c>
      <c r="B121" s="107" t="s">
        <v>571</v>
      </c>
      <c r="C121" s="134" t="s">
        <v>958</v>
      </c>
      <c r="D121" s="97">
        <f>'10'!C121</f>
        <v>431</v>
      </c>
      <c r="E121" s="97">
        <f>'10'!D121</f>
        <v>430</v>
      </c>
      <c r="F121" s="97">
        <f>'10'!E121</f>
        <v>861</v>
      </c>
      <c r="G121" s="58">
        <f>'5'!M121</f>
        <v>60</v>
      </c>
      <c r="H121" s="69">
        <f t="shared" si="8"/>
        <v>6.968641114982578E-2</v>
      </c>
      <c r="I121" s="58">
        <f>'6'!H121</f>
        <v>0</v>
      </c>
      <c r="J121" s="69">
        <f t="shared" si="9"/>
        <v>0</v>
      </c>
      <c r="K121" s="18">
        <f>'7'!F121</f>
        <v>0</v>
      </c>
      <c r="L121" s="69">
        <f t="shared" si="10"/>
        <v>0</v>
      </c>
      <c r="M121" s="58">
        <f>'8'!M121</f>
        <v>131</v>
      </c>
      <c r="N121" s="69">
        <f t="shared" si="11"/>
        <v>0.15214866434378629</v>
      </c>
      <c r="O121" s="58">
        <f>'9'!O121+'9'!P121</f>
        <v>33.576216216216217</v>
      </c>
      <c r="P121" s="69">
        <f t="shared" si="12"/>
        <v>3.899676680164485E-2</v>
      </c>
      <c r="Q121" s="58">
        <f t="shared" si="13"/>
        <v>224.57621621621621</v>
      </c>
      <c r="R121" s="69">
        <f t="shared" si="14"/>
        <v>0.26083184229525691</v>
      </c>
    </row>
    <row r="122" spans="1:18" s="4" customFormat="1" ht="11.25" x14ac:dyDescent="0.2">
      <c r="A122" s="73" t="s">
        <v>146</v>
      </c>
      <c r="B122" s="106" t="s">
        <v>543</v>
      </c>
      <c r="C122" s="132" t="s">
        <v>648</v>
      </c>
      <c r="D122" s="97">
        <f>'10'!C122</f>
        <v>711</v>
      </c>
      <c r="E122" s="97">
        <f>'10'!D122</f>
        <v>449</v>
      </c>
      <c r="F122" s="97">
        <f>'10'!E122</f>
        <v>1160</v>
      </c>
      <c r="G122" s="58">
        <f>'5'!M122</f>
        <v>44</v>
      </c>
      <c r="H122" s="69">
        <f t="shared" si="8"/>
        <v>3.793103448275862E-2</v>
      </c>
      <c r="I122" s="58">
        <f>'6'!H122</f>
        <v>0</v>
      </c>
      <c r="J122" s="69">
        <f t="shared" si="9"/>
        <v>0</v>
      </c>
      <c r="K122" s="18">
        <f>'7'!F122</f>
        <v>0</v>
      </c>
      <c r="L122" s="69">
        <f t="shared" si="10"/>
        <v>0</v>
      </c>
      <c r="M122" s="58">
        <f>'8'!M122</f>
        <v>109</v>
      </c>
      <c r="N122" s="69">
        <f t="shared" si="11"/>
        <v>9.3965517241379304E-2</v>
      </c>
      <c r="O122" s="58">
        <f>'9'!O122+'9'!P122</f>
        <v>263.19729729729727</v>
      </c>
      <c r="P122" s="69">
        <f t="shared" si="12"/>
        <v>0.22689422180801488</v>
      </c>
      <c r="Q122" s="58">
        <f t="shared" si="13"/>
        <v>416.19729729729727</v>
      </c>
      <c r="R122" s="69">
        <f t="shared" si="14"/>
        <v>0.35879077353215283</v>
      </c>
    </row>
    <row r="123" spans="1:18" s="4" customFormat="1" ht="11.25" x14ac:dyDescent="0.2">
      <c r="A123" s="74" t="s">
        <v>147</v>
      </c>
      <c r="B123" s="107" t="s">
        <v>546</v>
      </c>
      <c r="C123" s="134" t="s">
        <v>958</v>
      </c>
      <c r="D123" s="97">
        <f>'10'!C123</f>
        <v>743</v>
      </c>
      <c r="E123" s="97">
        <f>'10'!D123</f>
        <v>457</v>
      </c>
      <c r="F123" s="97">
        <f>'10'!E123</f>
        <v>1200</v>
      </c>
      <c r="G123" s="58">
        <f>'5'!M123</f>
        <v>38</v>
      </c>
      <c r="H123" s="69">
        <f t="shared" si="8"/>
        <v>3.1666666666666669E-2</v>
      </c>
      <c r="I123" s="58">
        <f>'6'!H123</f>
        <v>8</v>
      </c>
      <c r="J123" s="69">
        <f t="shared" si="9"/>
        <v>6.6666666666666671E-3</v>
      </c>
      <c r="K123" s="18">
        <f>'7'!F123</f>
        <v>0</v>
      </c>
      <c r="L123" s="69">
        <f t="shared" si="10"/>
        <v>0</v>
      </c>
      <c r="M123" s="58">
        <f>'8'!M123</f>
        <v>186</v>
      </c>
      <c r="N123" s="69">
        <f t="shared" si="11"/>
        <v>0.155</v>
      </c>
      <c r="O123" s="58">
        <f>'9'!O123+'9'!P123</f>
        <v>154.17056074766356</v>
      </c>
      <c r="P123" s="69">
        <f t="shared" si="12"/>
        <v>0.12847546728971962</v>
      </c>
      <c r="Q123" s="58">
        <f t="shared" si="13"/>
        <v>386.17056074766356</v>
      </c>
      <c r="R123" s="69">
        <f t="shared" si="14"/>
        <v>0.32180880062305295</v>
      </c>
    </row>
    <row r="124" spans="1:18" s="4" customFormat="1" ht="11.25" x14ac:dyDescent="0.2">
      <c r="A124" s="74" t="s">
        <v>148</v>
      </c>
      <c r="B124" s="107" t="s">
        <v>555</v>
      </c>
      <c r="C124" s="134" t="s">
        <v>958</v>
      </c>
      <c r="D124" s="97">
        <f>'10'!C124</f>
        <v>896</v>
      </c>
      <c r="E124" s="97">
        <f>'10'!D124</f>
        <v>795</v>
      </c>
      <c r="F124" s="97">
        <f>'10'!E124</f>
        <v>1691</v>
      </c>
      <c r="G124" s="58">
        <f>'5'!M124</f>
        <v>4</v>
      </c>
      <c r="H124" s="69">
        <f t="shared" si="8"/>
        <v>2.3654642223536371E-3</v>
      </c>
      <c r="I124" s="58">
        <f>'6'!H124</f>
        <v>0</v>
      </c>
      <c r="J124" s="69">
        <f t="shared" si="9"/>
        <v>0</v>
      </c>
      <c r="K124" s="18">
        <f>'7'!F124</f>
        <v>0</v>
      </c>
      <c r="L124" s="69">
        <f t="shared" si="10"/>
        <v>0</v>
      </c>
      <c r="M124" s="58">
        <f>'8'!M124</f>
        <v>161</v>
      </c>
      <c r="N124" s="69">
        <f t="shared" si="11"/>
        <v>9.5209934949733885E-2</v>
      </c>
      <c r="O124" s="58">
        <f>'9'!O124+'9'!P124</f>
        <v>345.08941979522183</v>
      </c>
      <c r="P124" s="69">
        <f t="shared" si="12"/>
        <v>0.20407416900959305</v>
      </c>
      <c r="Q124" s="58">
        <f t="shared" si="13"/>
        <v>510.08941979522183</v>
      </c>
      <c r="R124" s="69">
        <f t="shared" si="14"/>
        <v>0.30164956818168054</v>
      </c>
    </row>
    <row r="125" spans="1:18" s="4" customFormat="1" ht="11.25" x14ac:dyDescent="0.2">
      <c r="A125" s="72" t="s">
        <v>149</v>
      </c>
      <c r="B125" s="105" t="s">
        <v>540</v>
      </c>
      <c r="C125" s="133" t="s">
        <v>649</v>
      </c>
      <c r="D125" s="97">
        <f>'10'!C125</f>
        <v>2572</v>
      </c>
      <c r="E125" s="97">
        <f>'10'!D125</f>
        <v>1672</v>
      </c>
      <c r="F125" s="97">
        <f>'10'!E125</f>
        <v>4244</v>
      </c>
      <c r="G125" s="58">
        <f>'5'!M125</f>
        <v>19</v>
      </c>
      <c r="H125" s="69">
        <f t="shared" si="8"/>
        <v>4.4769085768143263E-3</v>
      </c>
      <c r="I125" s="58">
        <f>'6'!H125</f>
        <v>16</v>
      </c>
      <c r="J125" s="69">
        <f t="shared" si="9"/>
        <v>3.770028275212064E-3</v>
      </c>
      <c r="K125" s="18">
        <f>'7'!F125</f>
        <v>0</v>
      </c>
      <c r="L125" s="69">
        <f t="shared" si="10"/>
        <v>0</v>
      </c>
      <c r="M125" s="58">
        <f>'8'!M125</f>
        <v>649</v>
      </c>
      <c r="N125" s="69">
        <f t="shared" si="11"/>
        <v>0.15292177191328934</v>
      </c>
      <c r="O125" s="58">
        <f>'9'!O125+'9'!P125</f>
        <v>262.95463777928234</v>
      </c>
      <c r="P125" s="69">
        <f t="shared" si="12"/>
        <v>6.1959151220377554E-2</v>
      </c>
      <c r="Q125" s="58">
        <f t="shared" si="13"/>
        <v>946.95463777928239</v>
      </c>
      <c r="R125" s="69">
        <f t="shared" si="14"/>
        <v>0.22312785998569332</v>
      </c>
    </row>
    <row r="126" spans="1:18" s="4" customFormat="1" ht="11.25" x14ac:dyDescent="0.2">
      <c r="A126" s="75" t="s">
        <v>150</v>
      </c>
      <c r="B126" s="104" t="s">
        <v>587</v>
      </c>
      <c r="C126" s="131" t="s">
        <v>957</v>
      </c>
      <c r="D126" s="97">
        <f>'10'!C126</f>
        <v>836</v>
      </c>
      <c r="E126" s="97">
        <f>'10'!D126</f>
        <v>565</v>
      </c>
      <c r="F126" s="97">
        <f>'10'!E126</f>
        <v>1401</v>
      </c>
      <c r="G126" s="58">
        <f>'5'!M126</f>
        <v>203</v>
      </c>
      <c r="H126" s="69">
        <f t="shared" si="8"/>
        <v>0.14489650249821556</v>
      </c>
      <c r="I126" s="58">
        <f>'6'!H126</f>
        <v>37</v>
      </c>
      <c r="J126" s="69">
        <f t="shared" si="9"/>
        <v>2.6409707351891507E-2</v>
      </c>
      <c r="K126" s="18">
        <f>'7'!F126</f>
        <v>0</v>
      </c>
      <c r="L126" s="69">
        <f t="shared" si="10"/>
        <v>0</v>
      </c>
      <c r="M126" s="58">
        <f>'8'!M126</f>
        <v>262</v>
      </c>
      <c r="N126" s="69">
        <f t="shared" si="11"/>
        <v>0.18700927908636689</v>
      </c>
      <c r="O126" s="58">
        <f>'9'!O126+'9'!P126</f>
        <v>185.72532188841203</v>
      </c>
      <c r="P126" s="69">
        <f t="shared" si="12"/>
        <v>0.13256625402456249</v>
      </c>
      <c r="Q126" s="58">
        <f t="shared" si="13"/>
        <v>687.72532188841205</v>
      </c>
      <c r="R126" s="69">
        <f t="shared" si="14"/>
        <v>0.49088174296103643</v>
      </c>
    </row>
    <row r="127" spans="1:18" s="4" customFormat="1" ht="11.25" x14ac:dyDescent="0.2">
      <c r="A127" s="75" t="s">
        <v>151</v>
      </c>
      <c r="B127" s="104" t="s">
        <v>552</v>
      </c>
      <c r="C127" s="131" t="s">
        <v>957</v>
      </c>
      <c r="D127" s="97">
        <f>'10'!C127</f>
        <v>339</v>
      </c>
      <c r="E127" s="97">
        <f>'10'!D127</f>
        <v>326</v>
      </c>
      <c r="F127" s="97">
        <f>'10'!E127</f>
        <v>665</v>
      </c>
      <c r="G127" s="58">
        <f>'5'!M127</f>
        <v>35</v>
      </c>
      <c r="H127" s="69">
        <f t="shared" si="8"/>
        <v>5.2631578947368418E-2</v>
      </c>
      <c r="I127" s="58">
        <f>'6'!H127</f>
        <v>0</v>
      </c>
      <c r="J127" s="69">
        <f t="shared" si="9"/>
        <v>0</v>
      </c>
      <c r="K127" s="18">
        <f>'7'!F127</f>
        <v>0</v>
      </c>
      <c r="L127" s="69">
        <f t="shared" si="10"/>
        <v>0</v>
      </c>
      <c r="M127" s="58">
        <f>'8'!M127</f>
        <v>69</v>
      </c>
      <c r="N127" s="69">
        <f t="shared" si="11"/>
        <v>0.10375939849624061</v>
      </c>
      <c r="O127" s="58">
        <f>'9'!O127+'9'!P127</f>
        <v>89.106250000000003</v>
      </c>
      <c r="P127" s="69">
        <f t="shared" si="12"/>
        <v>0.13399436090225564</v>
      </c>
      <c r="Q127" s="58">
        <f t="shared" si="13"/>
        <v>193.10624999999999</v>
      </c>
      <c r="R127" s="69">
        <f t="shared" si="14"/>
        <v>0.29038533834586466</v>
      </c>
    </row>
    <row r="128" spans="1:18" s="4" customFormat="1" ht="11.25" x14ac:dyDescent="0.2">
      <c r="A128" s="74" t="s">
        <v>152</v>
      </c>
      <c r="B128" s="107" t="s">
        <v>538</v>
      </c>
      <c r="C128" s="134" t="s">
        <v>958</v>
      </c>
      <c r="D128" s="97">
        <f>'10'!C128</f>
        <v>336</v>
      </c>
      <c r="E128" s="97">
        <f>'10'!D128</f>
        <v>181</v>
      </c>
      <c r="F128" s="97">
        <f>'10'!E128</f>
        <v>517</v>
      </c>
      <c r="G128" s="58">
        <f>'5'!M128</f>
        <v>81</v>
      </c>
      <c r="H128" s="69">
        <f t="shared" si="8"/>
        <v>0.15667311411992263</v>
      </c>
      <c r="I128" s="58">
        <f>'6'!H128</f>
        <v>0</v>
      </c>
      <c r="J128" s="69">
        <f t="shared" si="9"/>
        <v>0</v>
      </c>
      <c r="K128" s="18">
        <f>'7'!F128</f>
        <v>22</v>
      </c>
      <c r="L128" s="69">
        <f t="shared" si="10"/>
        <v>4.2553191489361701E-2</v>
      </c>
      <c r="M128" s="58">
        <f>'8'!M128</f>
        <v>66</v>
      </c>
      <c r="N128" s="69">
        <f t="shared" si="11"/>
        <v>0.1276595744680851</v>
      </c>
      <c r="O128" s="58">
        <f>'9'!O128+'9'!P128</f>
        <v>103.92676201964501</v>
      </c>
      <c r="P128" s="69">
        <f t="shared" si="12"/>
        <v>0.2010188820496035</v>
      </c>
      <c r="Q128" s="58">
        <f t="shared" si="13"/>
        <v>272.92676201964503</v>
      </c>
      <c r="R128" s="69">
        <f t="shared" si="14"/>
        <v>0.52790476212697302</v>
      </c>
    </row>
    <row r="129" spans="1:18" s="4" customFormat="1" ht="11.25" x14ac:dyDescent="0.2">
      <c r="A129" s="74" t="s">
        <v>153</v>
      </c>
      <c r="B129" s="107" t="s">
        <v>538</v>
      </c>
      <c r="C129" s="134" t="s">
        <v>958</v>
      </c>
      <c r="D129" s="97">
        <f>'10'!C129</f>
        <v>656</v>
      </c>
      <c r="E129" s="97">
        <f>'10'!D129</f>
        <v>326</v>
      </c>
      <c r="F129" s="97">
        <f>'10'!E129</f>
        <v>982</v>
      </c>
      <c r="G129" s="58">
        <f>'5'!M129</f>
        <v>58</v>
      </c>
      <c r="H129" s="69">
        <f t="shared" si="8"/>
        <v>5.9063136456211814E-2</v>
      </c>
      <c r="I129" s="58">
        <f>'6'!H129</f>
        <v>0</v>
      </c>
      <c r="J129" s="69">
        <f t="shared" si="9"/>
        <v>0</v>
      </c>
      <c r="K129" s="18">
        <f>'7'!F129</f>
        <v>21</v>
      </c>
      <c r="L129" s="69">
        <f t="shared" si="10"/>
        <v>2.1384928716904276E-2</v>
      </c>
      <c r="M129" s="58">
        <f>'8'!M129</f>
        <v>142</v>
      </c>
      <c r="N129" s="69">
        <f t="shared" si="11"/>
        <v>0.14460285132382891</v>
      </c>
      <c r="O129" s="58">
        <f>'9'!O129+'9'!P129</f>
        <v>114.38480096501809</v>
      </c>
      <c r="P129" s="69">
        <f t="shared" si="12"/>
        <v>0.11648146737781882</v>
      </c>
      <c r="Q129" s="58">
        <f t="shared" si="13"/>
        <v>335.38480096501809</v>
      </c>
      <c r="R129" s="69">
        <f t="shared" si="14"/>
        <v>0.34153238387476381</v>
      </c>
    </row>
    <row r="130" spans="1:18" s="4" customFormat="1" ht="11.25" x14ac:dyDescent="0.2">
      <c r="A130" s="75" t="s">
        <v>154</v>
      </c>
      <c r="B130" s="104" t="s">
        <v>554</v>
      </c>
      <c r="C130" s="131" t="s">
        <v>957</v>
      </c>
      <c r="D130" s="97">
        <f>'10'!C130</f>
        <v>377</v>
      </c>
      <c r="E130" s="97">
        <f>'10'!D130</f>
        <v>252</v>
      </c>
      <c r="F130" s="97">
        <f>'10'!E130</f>
        <v>629</v>
      </c>
      <c r="G130" s="58">
        <f>'5'!M130</f>
        <v>0</v>
      </c>
      <c r="H130" s="69">
        <f t="shared" si="8"/>
        <v>0</v>
      </c>
      <c r="I130" s="58">
        <f>'6'!H130</f>
        <v>50</v>
      </c>
      <c r="J130" s="69">
        <f t="shared" si="9"/>
        <v>7.9491255961844198E-2</v>
      </c>
      <c r="K130" s="18">
        <f>'7'!F130</f>
        <v>50</v>
      </c>
      <c r="L130" s="69">
        <f t="shared" si="10"/>
        <v>7.9491255961844198E-2</v>
      </c>
      <c r="M130" s="58">
        <f>'8'!M130</f>
        <v>62</v>
      </c>
      <c r="N130" s="69">
        <f t="shared" si="11"/>
        <v>9.8569157392686804E-2</v>
      </c>
      <c r="O130" s="58">
        <f>'9'!O130+'9'!P130</f>
        <v>71.79702300405954</v>
      </c>
      <c r="P130" s="69">
        <f t="shared" si="12"/>
        <v>0.11414471065828226</v>
      </c>
      <c r="Q130" s="58">
        <f t="shared" si="13"/>
        <v>233.79702300405955</v>
      </c>
      <c r="R130" s="69">
        <f t="shared" si="14"/>
        <v>0.37169637997465749</v>
      </c>
    </row>
    <row r="131" spans="1:18" s="4" customFormat="1" ht="11.25" x14ac:dyDescent="0.2">
      <c r="A131" s="75" t="s">
        <v>155</v>
      </c>
      <c r="B131" s="104" t="s">
        <v>536</v>
      </c>
      <c r="C131" s="131" t="s">
        <v>957</v>
      </c>
      <c r="D131" s="97">
        <f>'10'!C131</f>
        <v>1753</v>
      </c>
      <c r="E131" s="97">
        <f>'10'!D131</f>
        <v>1541</v>
      </c>
      <c r="F131" s="97">
        <f>'10'!E131</f>
        <v>3294</v>
      </c>
      <c r="G131" s="58">
        <f>'5'!M131</f>
        <v>18</v>
      </c>
      <c r="H131" s="69">
        <f t="shared" si="8"/>
        <v>5.4644808743169399E-3</v>
      </c>
      <c r="I131" s="58">
        <f>'6'!H131</f>
        <v>10</v>
      </c>
      <c r="J131" s="69">
        <f t="shared" si="9"/>
        <v>3.0358227079538553E-3</v>
      </c>
      <c r="K131" s="18">
        <f>'7'!F131</f>
        <v>0</v>
      </c>
      <c r="L131" s="69">
        <f t="shared" si="10"/>
        <v>0</v>
      </c>
      <c r="M131" s="58">
        <f>'8'!M131</f>
        <v>491</v>
      </c>
      <c r="N131" s="69">
        <f t="shared" si="11"/>
        <v>0.14905889496053432</v>
      </c>
      <c r="O131" s="58">
        <f>'9'!O131+'9'!P131</f>
        <v>527.94838709677413</v>
      </c>
      <c r="P131" s="69">
        <f t="shared" si="12"/>
        <v>0.16027577021759992</v>
      </c>
      <c r="Q131" s="58">
        <f t="shared" si="13"/>
        <v>1046.9483870967742</v>
      </c>
      <c r="R131" s="69">
        <f t="shared" si="14"/>
        <v>0.31783496876040507</v>
      </c>
    </row>
    <row r="132" spans="1:18" s="4" customFormat="1" ht="11.25" x14ac:dyDescent="0.2">
      <c r="A132" s="72" t="s">
        <v>156</v>
      </c>
      <c r="B132" s="105" t="s">
        <v>576</v>
      </c>
      <c r="C132" s="133" t="s">
        <v>649</v>
      </c>
      <c r="D132" s="97">
        <f>'10'!C132</f>
        <v>716</v>
      </c>
      <c r="E132" s="97">
        <f>'10'!D132</f>
        <v>470</v>
      </c>
      <c r="F132" s="97">
        <f>'10'!E132</f>
        <v>1186</v>
      </c>
      <c r="G132" s="58">
        <f>'5'!M132</f>
        <v>0</v>
      </c>
      <c r="H132" s="69">
        <f t="shared" si="8"/>
        <v>0</v>
      </c>
      <c r="I132" s="58">
        <f>'6'!H132</f>
        <v>13</v>
      </c>
      <c r="J132" s="69">
        <f t="shared" si="9"/>
        <v>1.0961214165261383E-2</v>
      </c>
      <c r="K132" s="18">
        <f>'7'!F132</f>
        <v>0</v>
      </c>
      <c r="L132" s="69">
        <f t="shared" si="10"/>
        <v>0</v>
      </c>
      <c r="M132" s="58">
        <f>'8'!M132</f>
        <v>125</v>
      </c>
      <c r="N132" s="69">
        <f t="shared" si="11"/>
        <v>0.10539629005059022</v>
      </c>
      <c r="O132" s="58">
        <f>'9'!O132+'9'!P132</f>
        <v>265.04918032786884</v>
      </c>
      <c r="P132" s="69">
        <f t="shared" si="12"/>
        <v>0.22348160230005804</v>
      </c>
      <c r="Q132" s="58">
        <f t="shared" si="13"/>
        <v>403.04918032786884</v>
      </c>
      <c r="R132" s="69">
        <f t="shared" si="14"/>
        <v>0.33983910651590965</v>
      </c>
    </row>
    <row r="133" spans="1:18" s="4" customFormat="1" ht="11.25" x14ac:dyDescent="0.2">
      <c r="A133" s="75" t="s">
        <v>157</v>
      </c>
      <c r="B133" s="104" t="s">
        <v>593</v>
      </c>
      <c r="C133" s="131" t="s">
        <v>957</v>
      </c>
      <c r="D133" s="97">
        <f>'10'!C133</f>
        <v>1067</v>
      </c>
      <c r="E133" s="97">
        <f>'10'!D133</f>
        <v>1116</v>
      </c>
      <c r="F133" s="97">
        <f>'10'!E133</f>
        <v>2183</v>
      </c>
      <c r="G133" s="58">
        <f>'5'!M133</f>
        <v>249</v>
      </c>
      <c r="H133" s="69">
        <f t="shared" ref="H133:H196" si="15">G133/F133</f>
        <v>0.11406321575813101</v>
      </c>
      <c r="I133" s="58">
        <f>'6'!H133</f>
        <v>0</v>
      </c>
      <c r="J133" s="69">
        <f t="shared" ref="J133:J196" si="16">I133/F133</f>
        <v>0</v>
      </c>
      <c r="K133" s="18">
        <f>'7'!F133</f>
        <v>0</v>
      </c>
      <c r="L133" s="69">
        <f t="shared" ref="L133:L196" si="17">K133/F133</f>
        <v>0</v>
      </c>
      <c r="M133" s="58">
        <f>'8'!M133</f>
        <v>244</v>
      </c>
      <c r="N133" s="69">
        <f t="shared" ref="N133:N196" si="18">M133/F133</f>
        <v>0.11177278973889143</v>
      </c>
      <c r="O133" s="58">
        <f>'9'!O133+'9'!P133</f>
        <v>284.52508361204013</v>
      </c>
      <c r="P133" s="69">
        <f t="shared" ref="P133:P196" si="19">O133/F133</f>
        <v>0.13033673092626666</v>
      </c>
      <c r="Q133" s="58">
        <f t="shared" ref="Q133:Q196" si="20">SUM(G133,I133,K133,M133,O133)</f>
        <v>777.52508361204013</v>
      </c>
      <c r="R133" s="69">
        <f t="shared" ref="R133:R196" si="21">Q133/F133</f>
        <v>0.35617273642328912</v>
      </c>
    </row>
    <row r="134" spans="1:18" s="4" customFormat="1" ht="11.25" x14ac:dyDescent="0.2">
      <c r="A134" s="74" t="s">
        <v>158</v>
      </c>
      <c r="B134" s="107" t="s">
        <v>546</v>
      </c>
      <c r="C134" s="134" t="s">
        <v>958</v>
      </c>
      <c r="D134" s="97">
        <f>'10'!C134</f>
        <v>1377</v>
      </c>
      <c r="E134" s="97">
        <f>'10'!D134</f>
        <v>839</v>
      </c>
      <c r="F134" s="97">
        <f>'10'!E134</f>
        <v>2216</v>
      </c>
      <c r="G134" s="58">
        <f>'5'!M134</f>
        <v>12</v>
      </c>
      <c r="H134" s="69">
        <f t="shared" si="15"/>
        <v>5.415162454873646E-3</v>
      </c>
      <c r="I134" s="58">
        <f>'6'!H134</f>
        <v>0</v>
      </c>
      <c r="J134" s="69">
        <f t="shared" si="16"/>
        <v>0</v>
      </c>
      <c r="K134" s="18">
        <f>'7'!F134</f>
        <v>0</v>
      </c>
      <c r="L134" s="69">
        <f t="shared" si="17"/>
        <v>0</v>
      </c>
      <c r="M134" s="58">
        <f>'8'!M134</f>
        <v>167</v>
      </c>
      <c r="N134" s="69">
        <f t="shared" si="18"/>
        <v>7.5361010830324912E-2</v>
      </c>
      <c r="O134" s="58">
        <f>'9'!O134+'9'!P134</f>
        <v>61.668224299065422</v>
      </c>
      <c r="P134" s="69">
        <f t="shared" si="19"/>
        <v>2.7828621073585479E-2</v>
      </c>
      <c r="Q134" s="58">
        <f t="shared" si="20"/>
        <v>240.66822429906543</v>
      </c>
      <c r="R134" s="69">
        <f t="shared" si="21"/>
        <v>0.10860479435878403</v>
      </c>
    </row>
    <row r="135" spans="1:18" s="4" customFormat="1" ht="11.25" x14ac:dyDescent="0.2">
      <c r="A135" s="75" t="s">
        <v>159</v>
      </c>
      <c r="B135" s="104" t="s">
        <v>547</v>
      </c>
      <c r="C135" s="131" t="s">
        <v>957</v>
      </c>
      <c r="D135" s="97">
        <f>'10'!C135</f>
        <v>859</v>
      </c>
      <c r="E135" s="97">
        <f>'10'!D135</f>
        <v>703</v>
      </c>
      <c r="F135" s="97">
        <f>'10'!E135</f>
        <v>1562</v>
      </c>
      <c r="G135" s="58">
        <f>'5'!M135</f>
        <v>23</v>
      </c>
      <c r="H135" s="69">
        <f t="shared" si="15"/>
        <v>1.47247119078105E-2</v>
      </c>
      <c r="I135" s="58">
        <f>'6'!H135</f>
        <v>17</v>
      </c>
      <c r="J135" s="69">
        <f t="shared" si="16"/>
        <v>1.088348271446863E-2</v>
      </c>
      <c r="K135" s="18">
        <f>'7'!F135</f>
        <v>0</v>
      </c>
      <c r="L135" s="69">
        <f t="shared" si="17"/>
        <v>0</v>
      </c>
      <c r="M135" s="58">
        <f>'8'!M135</f>
        <v>130</v>
      </c>
      <c r="N135" s="69">
        <f t="shared" si="18"/>
        <v>8.3226632522407168E-2</v>
      </c>
      <c r="O135" s="58">
        <f>'9'!O135+'9'!P135</f>
        <v>34.704142011834321</v>
      </c>
      <c r="P135" s="69">
        <f t="shared" si="19"/>
        <v>2.221776057095667E-2</v>
      </c>
      <c r="Q135" s="58">
        <f t="shared" si="20"/>
        <v>204.70414201183434</v>
      </c>
      <c r="R135" s="69">
        <f t="shared" si="21"/>
        <v>0.13105258771564299</v>
      </c>
    </row>
    <row r="136" spans="1:18" s="4" customFormat="1" ht="11.25" x14ac:dyDescent="0.2">
      <c r="A136" s="74" t="s">
        <v>160</v>
      </c>
      <c r="B136" s="107" t="s">
        <v>555</v>
      </c>
      <c r="C136" s="134" t="s">
        <v>958</v>
      </c>
      <c r="D136" s="97">
        <f>'10'!C136</f>
        <v>756</v>
      </c>
      <c r="E136" s="97">
        <f>'10'!D136</f>
        <v>361</v>
      </c>
      <c r="F136" s="97">
        <f>'10'!E136</f>
        <v>1117</v>
      </c>
      <c r="G136" s="58">
        <f>'5'!M136</f>
        <v>19</v>
      </c>
      <c r="H136" s="69">
        <f t="shared" si="15"/>
        <v>1.7009847806624886E-2</v>
      </c>
      <c r="I136" s="58">
        <f>'6'!H136</f>
        <v>0</v>
      </c>
      <c r="J136" s="69">
        <f t="shared" si="16"/>
        <v>0</v>
      </c>
      <c r="K136" s="18">
        <f>'7'!F136</f>
        <v>0</v>
      </c>
      <c r="L136" s="69">
        <f t="shared" si="17"/>
        <v>0</v>
      </c>
      <c r="M136" s="58">
        <f>'8'!M136</f>
        <v>87</v>
      </c>
      <c r="N136" s="69">
        <f t="shared" si="18"/>
        <v>7.7887197851387646E-2</v>
      </c>
      <c r="O136" s="58">
        <f>'9'!O136+'9'!P136</f>
        <v>155.54948805460751</v>
      </c>
      <c r="P136" s="69">
        <f t="shared" si="19"/>
        <v>0.13925647990564682</v>
      </c>
      <c r="Q136" s="58">
        <f t="shared" si="20"/>
        <v>261.54948805460754</v>
      </c>
      <c r="R136" s="69">
        <f t="shared" si="21"/>
        <v>0.2341535255636594</v>
      </c>
    </row>
    <row r="137" spans="1:18" s="4" customFormat="1" ht="11.25" x14ac:dyDescent="0.2">
      <c r="A137" s="74" t="s">
        <v>161</v>
      </c>
      <c r="B137" s="107" t="s">
        <v>539</v>
      </c>
      <c r="C137" s="134" t="s">
        <v>958</v>
      </c>
      <c r="D137" s="97">
        <f>'10'!C137</f>
        <v>2011</v>
      </c>
      <c r="E137" s="97">
        <f>'10'!D137</f>
        <v>1674</v>
      </c>
      <c r="F137" s="97">
        <f>'10'!E137</f>
        <v>3685</v>
      </c>
      <c r="G137" s="58">
        <f>'5'!M137</f>
        <v>152</v>
      </c>
      <c r="H137" s="69">
        <f t="shared" si="15"/>
        <v>4.1248303934871097E-2</v>
      </c>
      <c r="I137" s="58">
        <f>'6'!H137</f>
        <v>134</v>
      </c>
      <c r="J137" s="69">
        <f t="shared" si="16"/>
        <v>3.6363636363636362E-2</v>
      </c>
      <c r="K137" s="18">
        <f>'7'!F137</f>
        <v>0</v>
      </c>
      <c r="L137" s="69">
        <f t="shared" si="17"/>
        <v>0</v>
      </c>
      <c r="M137" s="58">
        <f>'8'!M137</f>
        <v>536</v>
      </c>
      <c r="N137" s="69">
        <f t="shared" si="18"/>
        <v>0.14545454545454545</v>
      </c>
      <c r="O137" s="58">
        <f>'9'!O137+'9'!P137</f>
        <v>627.58838709677411</v>
      </c>
      <c r="P137" s="69">
        <f t="shared" si="19"/>
        <v>0.17030892458528471</v>
      </c>
      <c r="Q137" s="58">
        <f t="shared" si="20"/>
        <v>1449.5883870967741</v>
      </c>
      <c r="R137" s="69">
        <f t="shared" si="21"/>
        <v>0.39337541033833762</v>
      </c>
    </row>
    <row r="138" spans="1:18" s="4" customFormat="1" ht="11.25" x14ac:dyDescent="0.2">
      <c r="A138" s="74" t="s">
        <v>162</v>
      </c>
      <c r="B138" s="107" t="s">
        <v>538</v>
      </c>
      <c r="C138" s="134" t="s">
        <v>958</v>
      </c>
      <c r="D138" s="97">
        <f>'10'!C138</f>
        <v>402</v>
      </c>
      <c r="E138" s="97">
        <f>'10'!D138</f>
        <v>223</v>
      </c>
      <c r="F138" s="97">
        <f>'10'!E138</f>
        <v>625</v>
      </c>
      <c r="G138" s="58">
        <f>'5'!M138</f>
        <v>37</v>
      </c>
      <c r="H138" s="69">
        <f t="shared" si="15"/>
        <v>5.9200000000000003E-2</v>
      </c>
      <c r="I138" s="58">
        <f>'6'!H138</f>
        <v>18</v>
      </c>
      <c r="J138" s="69">
        <f t="shared" si="16"/>
        <v>2.8799999999999999E-2</v>
      </c>
      <c r="K138" s="18">
        <f>'7'!F138</f>
        <v>0</v>
      </c>
      <c r="L138" s="69">
        <f t="shared" si="17"/>
        <v>0</v>
      </c>
      <c r="M138" s="58">
        <f>'8'!M138</f>
        <v>110</v>
      </c>
      <c r="N138" s="69">
        <f t="shared" si="18"/>
        <v>0.17599999999999999</v>
      </c>
      <c r="O138" s="58">
        <f>'9'!O138+'9'!P138</f>
        <v>34.642254006548342</v>
      </c>
      <c r="P138" s="69">
        <f t="shared" si="19"/>
        <v>5.5427606410477344E-2</v>
      </c>
      <c r="Q138" s="58">
        <f t="shared" si="20"/>
        <v>199.64225400654834</v>
      </c>
      <c r="R138" s="69">
        <f t="shared" si="21"/>
        <v>0.31942760641047735</v>
      </c>
    </row>
    <row r="139" spans="1:18" s="4" customFormat="1" ht="11.25" x14ac:dyDescent="0.2">
      <c r="A139" s="74" t="s">
        <v>163</v>
      </c>
      <c r="B139" s="107" t="s">
        <v>546</v>
      </c>
      <c r="C139" s="134" t="s">
        <v>958</v>
      </c>
      <c r="D139" s="97">
        <f>'10'!C139</f>
        <v>1004</v>
      </c>
      <c r="E139" s="97">
        <f>'10'!D139</f>
        <v>533</v>
      </c>
      <c r="F139" s="97">
        <f>'10'!E139</f>
        <v>1537</v>
      </c>
      <c r="G139" s="58">
        <f>'5'!M139</f>
        <v>0</v>
      </c>
      <c r="H139" s="69">
        <f t="shared" si="15"/>
        <v>0</v>
      </c>
      <c r="I139" s="58">
        <f>'6'!H139</f>
        <v>0</v>
      </c>
      <c r="J139" s="69">
        <f t="shared" si="16"/>
        <v>0</v>
      </c>
      <c r="K139" s="18">
        <f>'7'!F139</f>
        <v>0</v>
      </c>
      <c r="L139" s="69">
        <f t="shared" si="17"/>
        <v>0</v>
      </c>
      <c r="M139" s="58">
        <f>'8'!M139</f>
        <v>186</v>
      </c>
      <c r="N139" s="69">
        <f t="shared" si="18"/>
        <v>0.1210149642160052</v>
      </c>
      <c r="O139" s="58">
        <f>'9'!O139+'9'!P139</f>
        <v>218.74766355140187</v>
      </c>
      <c r="P139" s="69">
        <f t="shared" si="19"/>
        <v>0.14232118643552497</v>
      </c>
      <c r="Q139" s="58">
        <f t="shared" si="20"/>
        <v>404.74766355140184</v>
      </c>
      <c r="R139" s="69">
        <f t="shared" si="21"/>
        <v>0.26333615065153015</v>
      </c>
    </row>
    <row r="140" spans="1:18" s="4" customFormat="1" ht="11.25" x14ac:dyDescent="0.2">
      <c r="A140" s="75" t="s">
        <v>164</v>
      </c>
      <c r="B140" s="104" t="s">
        <v>579</v>
      </c>
      <c r="C140" s="131" t="s">
        <v>957</v>
      </c>
      <c r="D140" s="97">
        <f>'10'!C140</f>
        <v>167</v>
      </c>
      <c r="E140" s="97">
        <f>'10'!D140</f>
        <v>170</v>
      </c>
      <c r="F140" s="97">
        <f>'10'!E140</f>
        <v>337</v>
      </c>
      <c r="G140" s="58">
        <f>'5'!M140</f>
        <v>28</v>
      </c>
      <c r="H140" s="69">
        <f t="shared" si="15"/>
        <v>8.3086053412462904E-2</v>
      </c>
      <c r="I140" s="58">
        <f>'6'!H140</f>
        <v>0</v>
      </c>
      <c r="J140" s="69">
        <f t="shared" si="16"/>
        <v>0</v>
      </c>
      <c r="K140" s="18">
        <f>'7'!F140</f>
        <v>0</v>
      </c>
      <c r="L140" s="69">
        <f t="shared" si="17"/>
        <v>0</v>
      </c>
      <c r="M140" s="58">
        <f>'8'!M140</f>
        <v>35</v>
      </c>
      <c r="N140" s="69">
        <f t="shared" si="18"/>
        <v>0.10385756676557864</v>
      </c>
      <c r="O140" s="58">
        <f>'9'!O140+'9'!P140</f>
        <v>0</v>
      </c>
      <c r="P140" s="69">
        <f t="shared" si="19"/>
        <v>0</v>
      </c>
      <c r="Q140" s="58">
        <f t="shared" si="20"/>
        <v>63</v>
      </c>
      <c r="R140" s="69">
        <f t="shared" si="21"/>
        <v>0.18694362017804153</v>
      </c>
    </row>
    <row r="141" spans="1:18" s="4" customFormat="1" ht="11.25" x14ac:dyDescent="0.2">
      <c r="A141" s="75" t="s">
        <v>165</v>
      </c>
      <c r="B141" s="104" t="s">
        <v>548</v>
      </c>
      <c r="C141" s="131" t="s">
        <v>957</v>
      </c>
      <c r="D141" s="97">
        <f>'10'!C141</f>
        <v>450</v>
      </c>
      <c r="E141" s="97">
        <f>'10'!D141</f>
        <v>247</v>
      </c>
      <c r="F141" s="97">
        <f>'10'!E141</f>
        <v>697</v>
      </c>
      <c r="G141" s="58">
        <f>'5'!M141</f>
        <v>101</v>
      </c>
      <c r="H141" s="69">
        <f t="shared" si="15"/>
        <v>0.1449067431850789</v>
      </c>
      <c r="I141" s="58">
        <f>'6'!H141</f>
        <v>37</v>
      </c>
      <c r="J141" s="69">
        <f t="shared" si="16"/>
        <v>5.308464849354376E-2</v>
      </c>
      <c r="K141" s="18">
        <f>'7'!F141</f>
        <v>0</v>
      </c>
      <c r="L141" s="69">
        <f t="shared" si="17"/>
        <v>0</v>
      </c>
      <c r="M141" s="58">
        <f>'8'!M141</f>
        <v>80</v>
      </c>
      <c r="N141" s="69">
        <f t="shared" si="18"/>
        <v>0.11477761836441894</v>
      </c>
      <c r="O141" s="58">
        <f>'9'!O141+'9'!P141</f>
        <v>66.101123595505612</v>
      </c>
      <c r="P141" s="69">
        <f t="shared" si="19"/>
        <v>9.4836619218802889E-2</v>
      </c>
      <c r="Q141" s="58">
        <f t="shared" si="20"/>
        <v>284.10112359550561</v>
      </c>
      <c r="R141" s="69">
        <f t="shared" si="21"/>
        <v>0.40760562926184452</v>
      </c>
    </row>
    <row r="142" spans="1:18" s="4" customFormat="1" ht="11.25" x14ac:dyDescent="0.2">
      <c r="A142" s="74" t="s">
        <v>166</v>
      </c>
      <c r="B142" s="107" t="s">
        <v>546</v>
      </c>
      <c r="C142" s="134" t="s">
        <v>958</v>
      </c>
      <c r="D142" s="97">
        <f>'10'!C142</f>
        <v>1570</v>
      </c>
      <c r="E142" s="97">
        <f>'10'!D142</f>
        <v>977</v>
      </c>
      <c r="F142" s="97">
        <f>'10'!E142</f>
        <v>2547</v>
      </c>
      <c r="G142" s="58">
        <f>'5'!M142</f>
        <v>48</v>
      </c>
      <c r="H142" s="69">
        <f t="shared" si="15"/>
        <v>1.884570082449941E-2</v>
      </c>
      <c r="I142" s="58">
        <f>'6'!H142</f>
        <v>17</v>
      </c>
      <c r="J142" s="69">
        <f t="shared" si="16"/>
        <v>6.6745190420102081E-3</v>
      </c>
      <c r="K142" s="18">
        <f>'7'!F142</f>
        <v>0</v>
      </c>
      <c r="L142" s="69">
        <f t="shared" si="17"/>
        <v>0</v>
      </c>
      <c r="M142" s="58">
        <f>'8'!M142</f>
        <v>265</v>
      </c>
      <c r="N142" s="69">
        <f t="shared" si="18"/>
        <v>0.10404397330192383</v>
      </c>
      <c r="O142" s="58">
        <f>'9'!O142+'9'!P142</f>
        <v>246.67289719626169</v>
      </c>
      <c r="P142" s="69">
        <f t="shared" si="19"/>
        <v>9.6848408793192647E-2</v>
      </c>
      <c r="Q142" s="58">
        <f t="shared" si="20"/>
        <v>576.67289719626172</v>
      </c>
      <c r="R142" s="69">
        <f t="shared" si="21"/>
        <v>0.2264126019616261</v>
      </c>
    </row>
    <row r="143" spans="1:18" s="4" customFormat="1" ht="11.25" x14ac:dyDescent="0.2">
      <c r="A143" s="73" t="s">
        <v>167</v>
      </c>
      <c r="B143" s="106" t="s">
        <v>542</v>
      </c>
      <c r="C143" s="132" t="s">
        <v>648</v>
      </c>
      <c r="D143" s="97">
        <f>'10'!C143</f>
        <v>4302</v>
      </c>
      <c r="E143" s="97">
        <f>'10'!D143</f>
        <v>2640</v>
      </c>
      <c r="F143" s="97">
        <f>'10'!E143</f>
        <v>6942</v>
      </c>
      <c r="G143" s="58">
        <f>'5'!M143</f>
        <v>705</v>
      </c>
      <c r="H143" s="69">
        <f t="shared" si="15"/>
        <v>0.10155574762316336</v>
      </c>
      <c r="I143" s="58">
        <f>'6'!H143</f>
        <v>513</v>
      </c>
      <c r="J143" s="69">
        <f t="shared" si="16"/>
        <v>7.3898012100259286E-2</v>
      </c>
      <c r="K143" s="18">
        <f>'7'!F143</f>
        <v>235</v>
      </c>
      <c r="L143" s="69">
        <f t="shared" si="17"/>
        <v>3.3851915874387788E-2</v>
      </c>
      <c r="M143" s="58">
        <f>'8'!M143</f>
        <v>1194</v>
      </c>
      <c r="N143" s="69">
        <f t="shared" si="18"/>
        <v>0.17199654278305965</v>
      </c>
      <c r="O143" s="58">
        <f>'9'!O143+'9'!P143</f>
        <v>1022.9270502945174</v>
      </c>
      <c r="P143" s="69">
        <f t="shared" si="19"/>
        <v>0.147353363626407</v>
      </c>
      <c r="Q143" s="58">
        <f t="shared" si="20"/>
        <v>3669.9270502945174</v>
      </c>
      <c r="R143" s="69">
        <f t="shared" si="21"/>
        <v>0.52865558200727703</v>
      </c>
    </row>
    <row r="144" spans="1:18" s="4" customFormat="1" ht="11.25" x14ac:dyDescent="0.2">
      <c r="A144" s="74" t="s">
        <v>168</v>
      </c>
      <c r="B144" s="107" t="s">
        <v>570</v>
      </c>
      <c r="C144" s="134" t="s">
        <v>958</v>
      </c>
      <c r="D144" s="97">
        <f>'10'!C144</f>
        <v>290</v>
      </c>
      <c r="E144" s="97">
        <f>'10'!D144</f>
        <v>274</v>
      </c>
      <c r="F144" s="97">
        <f>'10'!E144</f>
        <v>564</v>
      </c>
      <c r="G144" s="58">
        <f>'5'!M144</f>
        <v>68</v>
      </c>
      <c r="H144" s="69">
        <f t="shared" si="15"/>
        <v>0.12056737588652482</v>
      </c>
      <c r="I144" s="58">
        <f>'6'!H144</f>
        <v>0</v>
      </c>
      <c r="J144" s="69">
        <f t="shared" si="16"/>
        <v>0</v>
      </c>
      <c r="K144" s="18">
        <f>'7'!F144</f>
        <v>0</v>
      </c>
      <c r="L144" s="69">
        <f t="shared" si="17"/>
        <v>0</v>
      </c>
      <c r="M144" s="58">
        <f>'8'!M144</f>
        <v>60</v>
      </c>
      <c r="N144" s="69">
        <f t="shared" si="18"/>
        <v>0.10638297872340426</v>
      </c>
      <c r="O144" s="58">
        <f>'9'!O144+'9'!P144</f>
        <v>28.235294117647058</v>
      </c>
      <c r="P144" s="69">
        <f t="shared" si="19"/>
        <v>5.0062578222778473E-2</v>
      </c>
      <c r="Q144" s="58">
        <f t="shared" si="20"/>
        <v>156.23529411764707</v>
      </c>
      <c r="R144" s="69">
        <f t="shared" si="21"/>
        <v>0.27701293283270756</v>
      </c>
    </row>
    <row r="145" spans="1:18" s="4" customFormat="1" ht="11.25" x14ac:dyDescent="0.2">
      <c r="A145" s="75" t="s">
        <v>169</v>
      </c>
      <c r="B145" s="104" t="s">
        <v>551</v>
      </c>
      <c r="C145" s="131" t="s">
        <v>957</v>
      </c>
      <c r="D145" s="97">
        <f>'10'!C145</f>
        <v>851</v>
      </c>
      <c r="E145" s="97">
        <f>'10'!D145</f>
        <v>717</v>
      </c>
      <c r="F145" s="97">
        <f>'10'!E145</f>
        <v>1568</v>
      </c>
      <c r="G145" s="58">
        <f>'5'!M145</f>
        <v>15</v>
      </c>
      <c r="H145" s="69">
        <f t="shared" si="15"/>
        <v>9.5663265306122451E-3</v>
      </c>
      <c r="I145" s="58">
        <f>'6'!H145</f>
        <v>15</v>
      </c>
      <c r="J145" s="69">
        <f t="shared" si="16"/>
        <v>9.5663265306122451E-3</v>
      </c>
      <c r="K145" s="18">
        <f>'7'!F145</f>
        <v>0</v>
      </c>
      <c r="L145" s="69">
        <f t="shared" si="17"/>
        <v>0</v>
      </c>
      <c r="M145" s="58">
        <f>'8'!M145</f>
        <v>202</v>
      </c>
      <c r="N145" s="69">
        <f t="shared" si="18"/>
        <v>0.12882653061224489</v>
      </c>
      <c r="O145" s="58">
        <f>'9'!O145+'9'!P145</f>
        <v>152.4219075385256</v>
      </c>
      <c r="P145" s="69">
        <f t="shared" si="19"/>
        <v>9.7207849195488263E-2</v>
      </c>
      <c r="Q145" s="58">
        <f t="shared" si="20"/>
        <v>384.4219075385256</v>
      </c>
      <c r="R145" s="69">
        <f t="shared" si="21"/>
        <v>0.24516703286895766</v>
      </c>
    </row>
    <row r="146" spans="1:18" s="4" customFormat="1" ht="11.25" x14ac:dyDescent="0.2">
      <c r="A146" s="74" t="s">
        <v>170</v>
      </c>
      <c r="B146" s="107" t="s">
        <v>575</v>
      </c>
      <c r="C146" s="134" t="s">
        <v>958</v>
      </c>
      <c r="D146" s="97">
        <f>'10'!C146</f>
        <v>278</v>
      </c>
      <c r="E146" s="97">
        <f>'10'!D146</f>
        <v>197</v>
      </c>
      <c r="F146" s="97">
        <f>'10'!E146</f>
        <v>475</v>
      </c>
      <c r="G146" s="58">
        <f>'5'!M146</f>
        <v>0</v>
      </c>
      <c r="H146" s="69">
        <f t="shared" si="15"/>
        <v>0</v>
      </c>
      <c r="I146" s="58">
        <f>'6'!H146</f>
        <v>0</v>
      </c>
      <c r="J146" s="69">
        <f t="shared" si="16"/>
        <v>0</v>
      </c>
      <c r="K146" s="18">
        <f>'7'!F146</f>
        <v>0</v>
      </c>
      <c r="L146" s="69">
        <f t="shared" si="17"/>
        <v>0</v>
      </c>
      <c r="M146" s="58">
        <f>'8'!M146</f>
        <v>30</v>
      </c>
      <c r="N146" s="69">
        <f t="shared" si="18"/>
        <v>6.3157894736842107E-2</v>
      </c>
      <c r="O146" s="58">
        <f>'9'!O146+'9'!P146</f>
        <v>36.162454873646212</v>
      </c>
      <c r="P146" s="69">
        <f t="shared" si="19"/>
        <v>7.6131483944518338E-2</v>
      </c>
      <c r="Q146" s="58">
        <f t="shared" si="20"/>
        <v>66.162454873646212</v>
      </c>
      <c r="R146" s="69">
        <f t="shared" si="21"/>
        <v>0.13928937868136046</v>
      </c>
    </row>
    <row r="147" spans="1:18" s="4" customFormat="1" ht="11.25" x14ac:dyDescent="0.2">
      <c r="A147" s="73" t="s">
        <v>171</v>
      </c>
      <c r="B147" s="106" t="s">
        <v>542</v>
      </c>
      <c r="C147" s="132" t="s">
        <v>648</v>
      </c>
      <c r="D147" s="97">
        <f>'10'!C147</f>
        <v>202</v>
      </c>
      <c r="E147" s="97">
        <f>'10'!D147</f>
        <v>162</v>
      </c>
      <c r="F147" s="97">
        <f>'10'!E147</f>
        <v>364</v>
      </c>
      <c r="G147" s="58">
        <f>'5'!M147</f>
        <v>0</v>
      </c>
      <c r="H147" s="69">
        <f t="shared" si="15"/>
        <v>0</v>
      </c>
      <c r="I147" s="58">
        <f>'6'!H147</f>
        <v>14</v>
      </c>
      <c r="J147" s="69">
        <f t="shared" si="16"/>
        <v>3.8461538461538464E-2</v>
      </c>
      <c r="K147" s="18">
        <f>'7'!F147</f>
        <v>0</v>
      </c>
      <c r="L147" s="69">
        <f t="shared" si="17"/>
        <v>0</v>
      </c>
      <c r="M147" s="58">
        <f>'8'!M147</f>
        <v>71</v>
      </c>
      <c r="N147" s="69">
        <f t="shared" si="18"/>
        <v>0.19505494505494506</v>
      </c>
      <c r="O147" s="58">
        <f>'9'!O147+'9'!P147</f>
        <v>97.979157227004976</v>
      </c>
      <c r="P147" s="69">
        <f t="shared" si="19"/>
        <v>0.26917350886539826</v>
      </c>
      <c r="Q147" s="58">
        <f t="shared" si="20"/>
        <v>182.97915722700498</v>
      </c>
      <c r="R147" s="69">
        <f t="shared" si="21"/>
        <v>0.50268999238188183</v>
      </c>
    </row>
    <row r="148" spans="1:18" s="4" customFormat="1" ht="11.25" x14ac:dyDescent="0.2">
      <c r="A148" s="74" t="s">
        <v>172</v>
      </c>
      <c r="B148" s="107" t="s">
        <v>586</v>
      </c>
      <c r="C148" s="134" t="s">
        <v>958</v>
      </c>
      <c r="D148" s="97">
        <f>'10'!C148</f>
        <v>196</v>
      </c>
      <c r="E148" s="97">
        <f>'10'!D148</f>
        <v>129</v>
      </c>
      <c r="F148" s="97">
        <f>'10'!E148</f>
        <v>325</v>
      </c>
      <c r="G148" s="58">
        <f>'5'!M148</f>
        <v>1</v>
      </c>
      <c r="H148" s="69">
        <f t="shared" si="15"/>
        <v>3.0769230769230769E-3</v>
      </c>
      <c r="I148" s="58">
        <f>'6'!H148</f>
        <v>19</v>
      </c>
      <c r="J148" s="69">
        <f t="shared" si="16"/>
        <v>5.8461538461538461E-2</v>
      </c>
      <c r="K148" s="18">
        <f>'7'!F148</f>
        <v>0</v>
      </c>
      <c r="L148" s="69">
        <f t="shared" si="17"/>
        <v>0</v>
      </c>
      <c r="M148" s="58">
        <f>'8'!M148</f>
        <v>12</v>
      </c>
      <c r="N148" s="69">
        <f t="shared" si="18"/>
        <v>3.6923076923076927E-2</v>
      </c>
      <c r="O148" s="58">
        <f>'9'!O148+'9'!P148</f>
        <v>0</v>
      </c>
      <c r="P148" s="69">
        <f t="shared" si="19"/>
        <v>0</v>
      </c>
      <c r="Q148" s="58">
        <f t="shared" si="20"/>
        <v>32</v>
      </c>
      <c r="R148" s="69">
        <f t="shared" si="21"/>
        <v>9.8461538461538461E-2</v>
      </c>
    </row>
    <row r="149" spans="1:18" s="4" customFormat="1" ht="11.25" x14ac:dyDescent="0.2">
      <c r="A149" s="75" t="s">
        <v>173</v>
      </c>
      <c r="B149" s="104" t="s">
        <v>588</v>
      </c>
      <c r="C149" s="131" t="s">
        <v>957</v>
      </c>
      <c r="D149" s="97">
        <f>'10'!C149</f>
        <v>190</v>
      </c>
      <c r="E149" s="97">
        <f>'10'!D149</f>
        <v>69</v>
      </c>
      <c r="F149" s="97">
        <f>'10'!E149</f>
        <v>259</v>
      </c>
      <c r="G149" s="58">
        <f>'5'!M149</f>
        <v>79</v>
      </c>
      <c r="H149" s="69">
        <f t="shared" si="15"/>
        <v>0.30501930501930502</v>
      </c>
      <c r="I149" s="58">
        <f>'6'!H149</f>
        <v>0</v>
      </c>
      <c r="J149" s="69">
        <f t="shared" si="16"/>
        <v>0</v>
      </c>
      <c r="K149" s="18">
        <f>'7'!F149</f>
        <v>0</v>
      </c>
      <c r="L149" s="69">
        <f t="shared" si="17"/>
        <v>0</v>
      </c>
      <c r="M149" s="58">
        <f>'8'!M149</f>
        <v>34</v>
      </c>
      <c r="N149" s="69">
        <f t="shared" si="18"/>
        <v>0.13127413127413126</v>
      </c>
      <c r="O149" s="58">
        <f>'9'!O149+'9'!P149</f>
        <v>19.003184713375795</v>
      </c>
      <c r="P149" s="69">
        <f t="shared" si="19"/>
        <v>7.3371369549713489E-2</v>
      </c>
      <c r="Q149" s="58">
        <f t="shared" si="20"/>
        <v>132.00318471337579</v>
      </c>
      <c r="R149" s="69">
        <f t="shared" si="21"/>
        <v>0.50966480584314977</v>
      </c>
    </row>
    <row r="150" spans="1:18" s="4" customFormat="1" ht="11.25" x14ac:dyDescent="0.2">
      <c r="A150" s="75" t="s">
        <v>174</v>
      </c>
      <c r="B150" s="104" t="s">
        <v>545</v>
      </c>
      <c r="C150" s="131" t="s">
        <v>957</v>
      </c>
      <c r="D150" s="97">
        <f>'10'!C150</f>
        <v>165</v>
      </c>
      <c r="E150" s="97">
        <f>'10'!D150</f>
        <v>128</v>
      </c>
      <c r="F150" s="97">
        <f>'10'!E150</f>
        <v>293</v>
      </c>
      <c r="G150" s="58">
        <f>'5'!M150</f>
        <v>3</v>
      </c>
      <c r="H150" s="69">
        <f t="shared" si="15"/>
        <v>1.0238907849829351E-2</v>
      </c>
      <c r="I150" s="58">
        <f>'6'!H150</f>
        <v>0</v>
      </c>
      <c r="J150" s="69">
        <f t="shared" si="16"/>
        <v>0</v>
      </c>
      <c r="K150" s="18">
        <f>'7'!F150</f>
        <v>34</v>
      </c>
      <c r="L150" s="69">
        <f t="shared" si="17"/>
        <v>0.11604095563139932</v>
      </c>
      <c r="M150" s="58">
        <f>'8'!M150</f>
        <v>31</v>
      </c>
      <c r="N150" s="69">
        <f t="shared" si="18"/>
        <v>0.10580204778156997</v>
      </c>
      <c r="O150" s="58">
        <f>'9'!O150+'9'!P150</f>
        <v>10.594594594594595</v>
      </c>
      <c r="P150" s="69">
        <f t="shared" si="19"/>
        <v>3.6159025920118069E-2</v>
      </c>
      <c r="Q150" s="58">
        <f t="shared" si="20"/>
        <v>78.594594594594597</v>
      </c>
      <c r="R150" s="69">
        <f t="shared" si="21"/>
        <v>0.26824093718291669</v>
      </c>
    </row>
    <row r="151" spans="1:18" s="4" customFormat="1" ht="11.25" x14ac:dyDescent="0.2">
      <c r="A151" s="75" t="s">
        <v>175</v>
      </c>
      <c r="B151" s="104" t="s">
        <v>551</v>
      </c>
      <c r="C151" s="131" t="s">
        <v>957</v>
      </c>
      <c r="D151" s="97">
        <f>'10'!C151</f>
        <v>558</v>
      </c>
      <c r="E151" s="97">
        <f>'10'!D151</f>
        <v>293</v>
      </c>
      <c r="F151" s="97">
        <f>'10'!E151</f>
        <v>851</v>
      </c>
      <c r="G151" s="58">
        <f>'5'!M151</f>
        <v>27</v>
      </c>
      <c r="H151" s="69">
        <f t="shared" si="15"/>
        <v>3.1727379553466509E-2</v>
      </c>
      <c r="I151" s="58">
        <f>'6'!H151</f>
        <v>92</v>
      </c>
      <c r="J151" s="69">
        <f t="shared" si="16"/>
        <v>0.10810810810810811</v>
      </c>
      <c r="K151" s="18">
        <f>'7'!F151</f>
        <v>0</v>
      </c>
      <c r="L151" s="69">
        <f t="shared" si="17"/>
        <v>0</v>
      </c>
      <c r="M151" s="58">
        <f>'8'!M151</f>
        <v>146</v>
      </c>
      <c r="N151" s="69">
        <f t="shared" si="18"/>
        <v>0.17156286721504113</v>
      </c>
      <c r="O151" s="58">
        <f>'9'!O151+'9'!P151</f>
        <v>152.4219075385256</v>
      </c>
      <c r="P151" s="69">
        <f t="shared" si="19"/>
        <v>0.17910917454585853</v>
      </c>
      <c r="Q151" s="58">
        <f t="shared" si="20"/>
        <v>417.4219075385256</v>
      </c>
      <c r="R151" s="69">
        <f t="shared" si="21"/>
        <v>0.49050752942247428</v>
      </c>
    </row>
    <row r="152" spans="1:18" s="4" customFormat="1" ht="11.25" x14ac:dyDescent="0.2">
      <c r="A152" s="74" t="s">
        <v>176</v>
      </c>
      <c r="B152" s="107" t="s">
        <v>585</v>
      </c>
      <c r="C152" s="134" t="s">
        <v>958</v>
      </c>
      <c r="D152" s="97">
        <f>'10'!C152</f>
        <v>63</v>
      </c>
      <c r="E152" s="97">
        <f>'10'!D152</f>
        <v>70</v>
      </c>
      <c r="F152" s="97">
        <f>'10'!E152</f>
        <v>133</v>
      </c>
      <c r="G152" s="58">
        <f>'5'!M152</f>
        <v>12</v>
      </c>
      <c r="H152" s="69">
        <f t="shared" si="15"/>
        <v>9.0225563909774431E-2</v>
      </c>
      <c r="I152" s="58">
        <f>'6'!H152</f>
        <v>0</v>
      </c>
      <c r="J152" s="69">
        <f t="shared" si="16"/>
        <v>0</v>
      </c>
      <c r="K152" s="18">
        <f>'7'!F152</f>
        <v>24</v>
      </c>
      <c r="L152" s="69">
        <f t="shared" si="17"/>
        <v>0.18045112781954886</v>
      </c>
      <c r="M152" s="58">
        <f>'8'!M152</f>
        <v>14</v>
      </c>
      <c r="N152" s="69">
        <f t="shared" si="18"/>
        <v>0.10526315789473684</v>
      </c>
      <c r="O152" s="58">
        <f>'9'!O152+'9'!P152</f>
        <v>0</v>
      </c>
      <c r="P152" s="69">
        <f t="shared" si="19"/>
        <v>0</v>
      </c>
      <c r="Q152" s="58">
        <f t="shared" si="20"/>
        <v>50</v>
      </c>
      <c r="R152" s="69">
        <f t="shared" si="21"/>
        <v>0.37593984962406013</v>
      </c>
    </row>
    <row r="153" spans="1:18" s="4" customFormat="1" ht="11.25" x14ac:dyDescent="0.2">
      <c r="A153" s="74" t="s">
        <v>177</v>
      </c>
      <c r="B153" s="107" t="s">
        <v>594</v>
      </c>
      <c r="C153" s="134" t="s">
        <v>958</v>
      </c>
      <c r="D153" s="97">
        <f>'10'!C153</f>
        <v>66</v>
      </c>
      <c r="E153" s="97">
        <f>'10'!D153</f>
        <v>61</v>
      </c>
      <c r="F153" s="97">
        <f>'10'!E153</f>
        <v>127</v>
      </c>
      <c r="G153" s="58">
        <f>'5'!M153</f>
        <v>0</v>
      </c>
      <c r="H153" s="69">
        <f t="shared" si="15"/>
        <v>0</v>
      </c>
      <c r="I153" s="58">
        <f>'6'!H153</f>
        <v>0</v>
      </c>
      <c r="J153" s="69">
        <f t="shared" si="16"/>
        <v>0</v>
      </c>
      <c r="K153" s="18">
        <f>'7'!F153</f>
        <v>23</v>
      </c>
      <c r="L153" s="69">
        <f t="shared" si="17"/>
        <v>0.18110236220472442</v>
      </c>
      <c r="M153" s="58">
        <f>'8'!M153</f>
        <v>23</v>
      </c>
      <c r="N153" s="69">
        <f t="shared" si="18"/>
        <v>0.18110236220472442</v>
      </c>
      <c r="O153" s="58">
        <f>'9'!O153+'9'!P153</f>
        <v>0</v>
      </c>
      <c r="P153" s="69">
        <f t="shared" si="19"/>
        <v>0</v>
      </c>
      <c r="Q153" s="58">
        <f t="shared" si="20"/>
        <v>46</v>
      </c>
      <c r="R153" s="69">
        <f t="shared" si="21"/>
        <v>0.36220472440944884</v>
      </c>
    </row>
    <row r="154" spans="1:18" s="4" customFormat="1" ht="11.25" x14ac:dyDescent="0.2">
      <c r="A154" s="75" t="s">
        <v>178</v>
      </c>
      <c r="B154" s="104" t="s">
        <v>579</v>
      </c>
      <c r="C154" s="131" t="s">
        <v>957</v>
      </c>
      <c r="D154" s="97">
        <f>'10'!C154</f>
        <v>203</v>
      </c>
      <c r="E154" s="97">
        <f>'10'!D154</f>
        <v>181</v>
      </c>
      <c r="F154" s="97">
        <f>'10'!E154</f>
        <v>384</v>
      </c>
      <c r="G154" s="58">
        <f>'5'!M154</f>
        <v>10</v>
      </c>
      <c r="H154" s="69">
        <f t="shared" si="15"/>
        <v>2.6041666666666668E-2</v>
      </c>
      <c r="I154" s="58">
        <f>'6'!H154</f>
        <v>31</v>
      </c>
      <c r="J154" s="69">
        <f t="shared" si="16"/>
        <v>8.0729166666666671E-2</v>
      </c>
      <c r="K154" s="18">
        <f>'7'!F154</f>
        <v>52</v>
      </c>
      <c r="L154" s="69">
        <f t="shared" si="17"/>
        <v>0.13541666666666666</v>
      </c>
      <c r="M154" s="58">
        <f>'8'!M154</f>
        <v>60</v>
      </c>
      <c r="N154" s="69">
        <f t="shared" si="18"/>
        <v>0.15625</v>
      </c>
      <c r="O154" s="58">
        <f>'9'!O154+'9'!P154</f>
        <v>41.205479452054789</v>
      </c>
      <c r="P154" s="69">
        <f t="shared" si="19"/>
        <v>0.10730593607305934</v>
      </c>
      <c r="Q154" s="58">
        <f t="shared" si="20"/>
        <v>194.20547945205479</v>
      </c>
      <c r="R154" s="69">
        <f t="shared" si="21"/>
        <v>0.50574343607305938</v>
      </c>
    </row>
    <row r="155" spans="1:18" s="4" customFormat="1" ht="11.25" x14ac:dyDescent="0.2">
      <c r="A155" s="75" t="s">
        <v>179</v>
      </c>
      <c r="B155" s="104" t="s">
        <v>545</v>
      </c>
      <c r="C155" s="131" t="s">
        <v>957</v>
      </c>
      <c r="D155" s="97">
        <f>'10'!C155</f>
        <v>361</v>
      </c>
      <c r="E155" s="97">
        <f>'10'!D155</f>
        <v>201</v>
      </c>
      <c r="F155" s="97">
        <f>'10'!E155</f>
        <v>562</v>
      </c>
      <c r="G155" s="58">
        <f>'5'!M155</f>
        <v>23</v>
      </c>
      <c r="H155" s="69">
        <f t="shared" si="15"/>
        <v>4.0925266903914591E-2</v>
      </c>
      <c r="I155" s="58">
        <f>'6'!H155</f>
        <v>17</v>
      </c>
      <c r="J155" s="69">
        <f t="shared" si="16"/>
        <v>3.0249110320284697E-2</v>
      </c>
      <c r="K155" s="18">
        <f>'7'!F155</f>
        <v>63</v>
      </c>
      <c r="L155" s="69">
        <f t="shared" si="17"/>
        <v>0.11209964412811388</v>
      </c>
      <c r="M155" s="58">
        <f>'8'!M155</f>
        <v>92</v>
      </c>
      <c r="N155" s="69">
        <f t="shared" si="18"/>
        <v>0.16370106761565836</v>
      </c>
      <c r="O155" s="58">
        <f>'9'!O155+'9'!P155</f>
        <v>99.324324324324323</v>
      </c>
      <c r="P155" s="69">
        <f t="shared" si="19"/>
        <v>0.17673367317495431</v>
      </c>
      <c r="Q155" s="58">
        <f t="shared" si="20"/>
        <v>294.32432432432432</v>
      </c>
      <c r="R155" s="69">
        <f t="shared" si="21"/>
        <v>0.52370876214292583</v>
      </c>
    </row>
    <row r="156" spans="1:18" s="4" customFormat="1" ht="11.25" x14ac:dyDescent="0.2">
      <c r="A156" s="72" t="s">
        <v>180</v>
      </c>
      <c r="B156" s="105" t="s">
        <v>569</v>
      </c>
      <c r="C156" s="133" t="s">
        <v>649</v>
      </c>
      <c r="D156" s="97">
        <f>'10'!C156</f>
        <v>251</v>
      </c>
      <c r="E156" s="97">
        <f>'10'!D156</f>
        <v>156</v>
      </c>
      <c r="F156" s="97">
        <f>'10'!E156</f>
        <v>407</v>
      </c>
      <c r="G156" s="58">
        <f>'5'!M156</f>
        <v>0</v>
      </c>
      <c r="H156" s="69">
        <f t="shared" si="15"/>
        <v>0</v>
      </c>
      <c r="I156" s="58">
        <f>'6'!H156</f>
        <v>0</v>
      </c>
      <c r="J156" s="69">
        <f t="shared" si="16"/>
        <v>0</v>
      </c>
      <c r="K156" s="18">
        <f>'7'!F156</f>
        <v>0</v>
      </c>
      <c r="L156" s="69">
        <f t="shared" si="17"/>
        <v>0</v>
      </c>
      <c r="M156" s="58">
        <f>'8'!M156</f>
        <v>40</v>
      </c>
      <c r="N156" s="69">
        <f t="shared" si="18"/>
        <v>9.8280098280098274E-2</v>
      </c>
      <c r="O156" s="58">
        <f>'9'!O156+'9'!P156</f>
        <v>0</v>
      </c>
      <c r="P156" s="69">
        <f t="shared" si="19"/>
        <v>0</v>
      </c>
      <c r="Q156" s="58">
        <f t="shared" si="20"/>
        <v>40</v>
      </c>
      <c r="R156" s="69">
        <f t="shared" si="21"/>
        <v>9.8280098280098274E-2</v>
      </c>
    </row>
    <row r="157" spans="1:18" s="4" customFormat="1" ht="11.25" x14ac:dyDescent="0.2">
      <c r="A157" s="73" t="s">
        <v>181</v>
      </c>
      <c r="B157" s="106" t="s">
        <v>542</v>
      </c>
      <c r="C157" s="132" t="s">
        <v>648</v>
      </c>
      <c r="D157" s="97">
        <f>'10'!C157</f>
        <v>413</v>
      </c>
      <c r="E157" s="97">
        <f>'10'!D157</f>
        <v>377</v>
      </c>
      <c r="F157" s="97">
        <f>'10'!E157</f>
        <v>790</v>
      </c>
      <c r="G157" s="58">
        <f>'5'!M157</f>
        <v>0</v>
      </c>
      <c r="H157" s="69">
        <f t="shared" si="15"/>
        <v>0</v>
      </c>
      <c r="I157" s="58">
        <f>'6'!H157</f>
        <v>0</v>
      </c>
      <c r="J157" s="69">
        <f t="shared" si="16"/>
        <v>0</v>
      </c>
      <c r="K157" s="18">
        <f>'7'!F157</f>
        <v>0</v>
      </c>
      <c r="L157" s="69">
        <f t="shared" si="17"/>
        <v>0</v>
      </c>
      <c r="M157" s="58">
        <f>'8'!M157</f>
        <v>120</v>
      </c>
      <c r="N157" s="69">
        <f t="shared" si="18"/>
        <v>0.15189873417721519</v>
      </c>
      <c r="O157" s="58">
        <f>'9'!O157+'9'!P157</f>
        <v>261.27775260534656</v>
      </c>
      <c r="P157" s="69">
        <f t="shared" si="19"/>
        <v>0.33073133241183111</v>
      </c>
      <c r="Q157" s="58">
        <f t="shared" si="20"/>
        <v>381.27775260534656</v>
      </c>
      <c r="R157" s="69">
        <f t="shared" si="21"/>
        <v>0.48263006658904628</v>
      </c>
    </row>
    <row r="158" spans="1:18" s="4" customFormat="1" ht="11.25" x14ac:dyDescent="0.2">
      <c r="A158" s="74" t="s">
        <v>182</v>
      </c>
      <c r="B158" s="107" t="s">
        <v>538</v>
      </c>
      <c r="C158" s="134" t="s">
        <v>958</v>
      </c>
      <c r="D158" s="97">
        <f>'10'!C158</f>
        <v>816</v>
      </c>
      <c r="E158" s="97">
        <f>'10'!D158</f>
        <v>779</v>
      </c>
      <c r="F158" s="97">
        <f>'10'!E158</f>
        <v>1595</v>
      </c>
      <c r="G158" s="58">
        <f>'5'!M158</f>
        <v>104</v>
      </c>
      <c r="H158" s="69">
        <f t="shared" si="15"/>
        <v>6.5203761755485895E-2</v>
      </c>
      <c r="I158" s="58">
        <f>'6'!H158</f>
        <v>0</v>
      </c>
      <c r="J158" s="69">
        <f t="shared" si="16"/>
        <v>0</v>
      </c>
      <c r="K158" s="18">
        <f>'7'!F158</f>
        <v>0</v>
      </c>
      <c r="L158" s="69">
        <f t="shared" si="17"/>
        <v>0</v>
      </c>
      <c r="M158" s="58">
        <f>'8'!M158</f>
        <v>167</v>
      </c>
      <c r="N158" s="69">
        <f t="shared" si="18"/>
        <v>0.10470219435736677</v>
      </c>
      <c r="O158" s="58">
        <f>'9'!O158+'9'!P158</f>
        <v>349.69067723591252</v>
      </c>
      <c r="P158" s="69">
        <f t="shared" si="19"/>
        <v>0.21924180390966302</v>
      </c>
      <c r="Q158" s="58">
        <f t="shared" si="20"/>
        <v>620.69067723591252</v>
      </c>
      <c r="R158" s="69">
        <f t="shared" si="21"/>
        <v>0.38914776002251567</v>
      </c>
    </row>
    <row r="159" spans="1:18" s="4" customFormat="1" ht="11.25" x14ac:dyDescent="0.2">
      <c r="A159" s="75" t="s">
        <v>183</v>
      </c>
      <c r="B159" s="104" t="s">
        <v>590</v>
      </c>
      <c r="C159" s="131" t="s">
        <v>957</v>
      </c>
      <c r="D159" s="97">
        <f>'10'!C159</f>
        <v>469</v>
      </c>
      <c r="E159" s="97">
        <f>'10'!D159</f>
        <v>336</v>
      </c>
      <c r="F159" s="97">
        <f>'10'!E159</f>
        <v>805</v>
      </c>
      <c r="G159" s="58">
        <f>'5'!M159</f>
        <v>60</v>
      </c>
      <c r="H159" s="69">
        <f t="shared" si="15"/>
        <v>7.4534161490683232E-2</v>
      </c>
      <c r="I159" s="58">
        <f>'6'!H159</f>
        <v>101</v>
      </c>
      <c r="J159" s="69">
        <f t="shared" si="16"/>
        <v>0.12546583850931678</v>
      </c>
      <c r="K159" s="18">
        <f>'7'!F159</f>
        <v>0</v>
      </c>
      <c r="L159" s="69">
        <f t="shared" si="17"/>
        <v>0</v>
      </c>
      <c r="M159" s="58">
        <f>'8'!M159</f>
        <v>135</v>
      </c>
      <c r="N159" s="69">
        <f t="shared" si="18"/>
        <v>0.16770186335403728</v>
      </c>
      <c r="O159" s="58">
        <f>'9'!O159+'9'!P159</f>
        <v>124.04823151125403</v>
      </c>
      <c r="P159" s="69">
        <f t="shared" si="19"/>
        <v>0.15409718200155781</v>
      </c>
      <c r="Q159" s="58">
        <f t="shared" si="20"/>
        <v>420.04823151125402</v>
      </c>
      <c r="R159" s="69">
        <f t="shared" si="21"/>
        <v>0.52179904535559507</v>
      </c>
    </row>
    <row r="160" spans="1:18" s="4" customFormat="1" ht="11.25" x14ac:dyDescent="0.2">
      <c r="A160" s="74" t="s">
        <v>184</v>
      </c>
      <c r="B160" s="107" t="s">
        <v>571</v>
      </c>
      <c r="C160" s="134" t="s">
        <v>958</v>
      </c>
      <c r="D160" s="97">
        <f>'10'!C160</f>
        <v>654</v>
      </c>
      <c r="E160" s="97">
        <f>'10'!D160</f>
        <v>495</v>
      </c>
      <c r="F160" s="97">
        <f>'10'!E160</f>
        <v>1149</v>
      </c>
      <c r="G160" s="58">
        <f>'5'!M160</f>
        <v>2</v>
      </c>
      <c r="H160" s="69">
        <f t="shared" si="15"/>
        <v>1.7406440382941688E-3</v>
      </c>
      <c r="I160" s="58">
        <f>'6'!H160</f>
        <v>0</v>
      </c>
      <c r="J160" s="69">
        <f t="shared" si="16"/>
        <v>0</v>
      </c>
      <c r="K160" s="18">
        <f>'7'!F160</f>
        <v>0</v>
      </c>
      <c r="L160" s="69">
        <f t="shared" si="17"/>
        <v>0</v>
      </c>
      <c r="M160" s="58">
        <f>'8'!M160</f>
        <v>139</v>
      </c>
      <c r="N160" s="69">
        <f t="shared" si="18"/>
        <v>0.12097476066144473</v>
      </c>
      <c r="O160" s="58">
        <f>'9'!O160+'9'!P160</f>
        <v>100.72864864864866</v>
      </c>
      <c r="P160" s="69">
        <f t="shared" si="19"/>
        <v>8.7666360877849139E-2</v>
      </c>
      <c r="Q160" s="58">
        <f t="shared" si="20"/>
        <v>241.72864864864866</v>
      </c>
      <c r="R160" s="69">
        <f t="shared" si="21"/>
        <v>0.21038176557758803</v>
      </c>
    </row>
    <row r="161" spans="1:18" s="4" customFormat="1" ht="11.25" x14ac:dyDescent="0.2">
      <c r="A161" s="73" t="s">
        <v>185</v>
      </c>
      <c r="B161" s="106" t="s">
        <v>565</v>
      </c>
      <c r="C161" s="132" t="s">
        <v>648</v>
      </c>
      <c r="D161" s="97">
        <f>'10'!C161</f>
        <v>152</v>
      </c>
      <c r="E161" s="97">
        <f>'10'!D161</f>
        <v>156</v>
      </c>
      <c r="F161" s="97">
        <f>'10'!E161</f>
        <v>308</v>
      </c>
      <c r="G161" s="58">
        <f>'5'!M161</f>
        <v>46</v>
      </c>
      <c r="H161" s="69">
        <f t="shared" si="15"/>
        <v>0.14935064935064934</v>
      </c>
      <c r="I161" s="58">
        <f>'6'!H161</f>
        <v>43</v>
      </c>
      <c r="J161" s="69">
        <f t="shared" si="16"/>
        <v>0.1396103896103896</v>
      </c>
      <c r="K161" s="18">
        <f>'7'!F161</f>
        <v>43</v>
      </c>
      <c r="L161" s="69">
        <f t="shared" si="17"/>
        <v>0.1396103896103896</v>
      </c>
      <c r="M161" s="58">
        <f>'8'!M161</f>
        <v>41</v>
      </c>
      <c r="N161" s="69">
        <f t="shared" si="18"/>
        <v>0.13311688311688311</v>
      </c>
      <c r="O161" s="58">
        <f>'9'!O161+'9'!P161</f>
        <v>0</v>
      </c>
      <c r="P161" s="69">
        <f t="shared" si="19"/>
        <v>0</v>
      </c>
      <c r="Q161" s="58">
        <f t="shared" si="20"/>
        <v>173</v>
      </c>
      <c r="R161" s="69">
        <f t="shared" si="21"/>
        <v>0.56168831168831168</v>
      </c>
    </row>
    <row r="162" spans="1:18" s="4" customFormat="1" ht="11.25" x14ac:dyDescent="0.2">
      <c r="A162" s="74" t="s">
        <v>186</v>
      </c>
      <c r="B162" s="107" t="s">
        <v>564</v>
      </c>
      <c r="C162" s="134" t="s">
        <v>958</v>
      </c>
      <c r="D162" s="97">
        <f>'10'!C162</f>
        <v>535</v>
      </c>
      <c r="E162" s="97">
        <f>'10'!D162</f>
        <v>231</v>
      </c>
      <c r="F162" s="97">
        <f>'10'!E162</f>
        <v>766</v>
      </c>
      <c r="G162" s="58">
        <f>'5'!M162</f>
        <v>29</v>
      </c>
      <c r="H162" s="69">
        <f t="shared" si="15"/>
        <v>3.7859007832898174E-2</v>
      </c>
      <c r="I162" s="58">
        <f>'6'!H162</f>
        <v>0</v>
      </c>
      <c r="J162" s="69">
        <f t="shared" si="16"/>
        <v>0</v>
      </c>
      <c r="K162" s="18">
        <f>'7'!F162</f>
        <v>0</v>
      </c>
      <c r="L162" s="69">
        <f t="shared" si="17"/>
        <v>0</v>
      </c>
      <c r="M162" s="58">
        <f>'8'!M162</f>
        <v>95</v>
      </c>
      <c r="N162" s="69">
        <f t="shared" si="18"/>
        <v>0.12402088772845953</v>
      </c>
      <c r="O162" s="58">
        <f>'9'!O162+'9'!P162</f>
        <v>33.074581430745809</v>
      </c>
      <c r="P162" s="69">
        <f t="shared" si="19"/>
        <v>4.3178304739877035E-2</v>
      </c>
      <c r="Q162" s="58">
        <f t="shared" si="20"/>
        <v>157.07458143074581</v>
      </c>
      <c r="R162" s="69">
        <f t="shared" si="21"/>
        <v>0.20505820030123473</v>
      </c>
    </row>
    <row r="163" spans="1:18" s="4" customFormat="1" ht="11.25" x14ac:dyDescent="0.2">
      <c r="A163" s="75" t="s">
        <v>187</v>
      </c>
      <c r="B163" s="104" t="s">
        <v>566</v>
      </c>
      <c r="C163" s="131" t="s">
        <v>957</v>
      </c>
      <c r="D163" s="97">
        <f>'10'!C163</f>
        <v>304</v>
      </c>
      <c r="E163" s="97">
        <f>'10'!D163</f>
        <v>222</v>
      </c>
      <c r="F163" s="97">
        <f>'10'!E163</f>
        <v>526</v>
      </c>
      <c r="G163" s="58">
        <f>'5'!M163</f>
        <v>10</v>
      </c>
      <c r="H163" s="69">
        <f t="shared" si="15"/>
        <v>1.9011406844106463E-2</v>
      </c>
      <c r="I163" s="58">
        <f>'6'!H163</f>
        <v>0</v>
      </c>
      <c r="J163" s="69">
        <f t="shared" si="16"/>
        <v>0</v>
      </c>
      <c r="K163" s="18">
        <f>'7'!F163</f>
        <v>0</v>
      </c>
      <c r="L163" s="69">
        <f t="shared" si="17"/>
        <v>0</v>
      </c>
      <c r="M163" s="58">
        <f>'8'!M163</f>
        <v>81</v>
      </c>
      <c r="N163" s="69">
        <f t="shared" si="18"/>
        <v>0.15399239543726237</v>
      </c>
      <c r="O163" s="58">
        <f>'9'!O163+'9'!P163</f>
        <v>141.05421686746988</v>
      </c>
      <c r="P163" s="69">
        <f t="shared" si="19"/>
        <v>0.26816391039442944</v>
      </c>
      <c r="Q163" s="58">
        <f t="shared" si="20"/>
        <v>232.05421686746988</v>
      </c>
      <c r="R163" s="69">
        <f t="shared" si="21"/>
        <v>0.44116771267579824</v>
      </c>
    </row>
    <row r="164" spans="1:18" s="4" customFormat="1" ht="11.25" x14ac:dyDescent="0.2">
      <c r="A164" s="73" t="s">
        <v>188</v>
      </c>
      <c r="B164" s="106" t="s">
        <v>568</v>
      </c>
      <c r="C164" s="132" t="s">
        <v>648</v>
      </c>
      <c r="D164" s="97">
        <f>'10'!C164</f>
        <v>82</v>
      </c>
      <c r="E164" s="97">
        <f>'10'!D164</f>
        <v>53</v>
      </c>
      <c r="F164" s="97">
        <f>'10'!E164</f>
        <v>135</v>
      </c>
      <c r="G164" s="58">
        <f>'5'!M164</f>
        <v>0</v>
      </c>
      <c r="H164" s="69">
        <f t="shared" si="15"/>
        <v>0</v>
      </c>
      <c r="I164" s="58">
        <f>'6'!H164</f>
        <v>19</v>
      </c>
      <c r="J164" s="69">
        <f t="shared" si="16"/>
        <v>0.14074074074074075</v>
      </c>
      <c r="K164" s="18">
        <f>'7'!F164</f>
        <v>25</v>
      </c>
      <c r="L164" s="69">
        <f t="shared" si="17"/>
        <v>0.18518518518518517</v>
      </c>
      <c r="M164" s="58">
        <f>'8'!M164</f>
        <v>14</v>
      </c>
      <c r="N164" s="69">
        <f t="shared" si="18"/>
        <v>0.1037037037037037</v>
      </c>
      <c r="O164" s="58">
        <f>'9'!O164+'9'!P164</f>
        <v>23.555555555555554</v>
      </c>
      <c r="P164" s="69">
        <f t="shared" si="19"/>
        <v>0.17448559670781891</v>
      </c>
      <c r="Q164" s="58">
        <f t="shared" si="20"/>
        <v>81.555555555555557</v>
      </c>
      <c r="R164" s="69">
        <f t="shared" si="21"/>
        <v>0.60411522633744852</v>
      </c>
    </row>
    <row r="165" spans="1:18" s="4" customFormat="1" ht="11.25" x14ac:dyDescent="0.2">
      <c r="A165" s="74" t="s">
        <v>189</v>
      </c>
      <c r="B165" s="107" t="s">
        <v>541</v>
      </c>
      <c r="C165" s="134" t="s">
        <v>958</v>
      </c>
      <c r="D165" s="97">
        <f>'10'!C165</f>
        <v>515</v>
      </c>
      <c r="E165" s="97">
        <f>'10'!D165</f>
        <v>611</v>
      </c>
      <c r="F165" s="97">
        <f>'10'!E165</f>
        <v>1126</v>
      </c>
      <c r="G165" s="58">
        <f>'5'!M165</f>
        <v>0</v>
      </c>
      <c r="H165" s="69">
        <f t="shared" si="15"/>
        <v>0</v>
      </c>
      <c r="I165" s="58">
        <f>'6'!H165</f>
        <v>0</v>
      </c>
      <c r="J165" s="69">
        <f t="shared" si="16"/>
        <v>0</v>
      </c>
      <c r="K165" s="18">
        <f>'7'!F165</f>
        <v>0</v>
      </c>
      <c r="L165" s="69">
        <f t="shared" si="17"/>
        <v>0</v>
      </c>
      <c r="M165" s="58">
        <f>'8'!M165</f>
        <v>129</v>
      </c>
      <c r="N165" s="69">
        <f t="shared" si="18"/>
        <v>0.11456483126110124</v>
      </c>
      <c r="O165" s="58">
        <f>'9'!O165+'9'!P165</f>
        <v>131.21795511221944</v>
      </c>
      <c r="P165" s="69">
        <f t="shared" si="19"/>
        <v>0.11653459601440448</v>
      </c>
      <c r="Q165" s="58">
        <f t="shared" si="20"/>
        <v>260.21795511221944</v>
      </c>
      <c r="R165" s="69">
        <f t="shared" si="21"/>
        <v>0.23109942727550573</v>
      </c>
    </row>
    <row r="166" spans="1:18" s="4" customFormat="1" ht="11.25" x14ac:dyDescent="0.2">
      <c r="A166" s="74" t="s">
        <v>190</v>
      </c>
      <c r="B166" s="107" t="s">
        <v>538</v>
      </c>
      <c r="C166" s="134" t="s">
        <v>958</v>
      </c>
      <c r="D166" s="97">
        <f>'10'!C166</f>
        <v>744</v>
      </c>
      <c r="E166" s="97">
        <f>'10'!D166</f>
        <v>756</v>
      </c>
      <c r="F166" s="97">
        <f>'10'!E166</f>
        <v>1500</v>
      </c>
      <c r="G166" s="58">
        <f>'5'!M166</f>
        <v>105</v>
      </c>
      <c r="H166" s="69">
        <f t="shared" si="15"/>
        <v>7.0000000000000007E-2</v>
      </c>
      <c r="I166" s="58">
        <f>'6'!H166</f>
        <v>0</v>
      </c>
      <c r="J166" s="69">
        <f t="shared" si="16"/>
        <v>0</v>
      </c>
      <c r="K166" s="18">
        <f>'7'!F166</f>
        <v>0</v>
      </c>
      <c r="L166" s="69">
        <f t="shared" si="17"/>
        <v>0</v>
      </c>
      <c r="M166" s="58">
        <f>'8'!M166</f>
        <v>214</v>
      </c>
      <c r="N166" s="69">
        <f t="shared" si="18"/>
        <v>0.14266666666666666</v>
      </c>
      <c r="O166" s="58">
        <f>'9'!O166+'9'!P166</f>
        <v>207.85352403929002</v>
      </c>
      <c r="P166" s="69">
        <f t="shared" si="19"/>
        <v>0.13856901602619334</v>
      </c>
      <c r="Q166" s="58">
        <f t="shared" si="20"/>
        <v>526.85352403929005</v>
      </c>
      <c r="R166" s="69">
        <f t="shared" si="21"/>
        <v>0.35123568269286004</v>
      </c>
    </row>
    <row r="167" spans="1:18" s="4" customFormat="1" ht="11.25" x14ac:dyDescent="0.2">
      <c r="A167" s="73" t="s">
        <v>191</v>
      </c>
      <c r="B167" s="106" t="s">
        <v>542</v>
      </c>
      <c r="C167" s="132" t="s">
        <v>648</v>
      </c>
      <c r="D167" s="97">
        <f>'10'!C167</f>
        <v>574</v>
      </c>
      <c r="E167" s="97">
        <f>'10'!D167</f>
        <v>288</v>
      </c>
      <c r="F167" s="97">
        <f>'10'!E167</f>
        <v>862</v>
      </c>
      <c r="G167" s="58">
        <f>'5'!M167</f>
        <v>0</v>
      </c>
      <c r="H167" s="69">
        <f t="shared" si="15"/>
        <v>0</v>
      </c>
      <c r="I167" s="58">
        <f>'6'!H167</f>
        <v>0</v>
      </c>
      <c r="J167" s="69">
        <f t="shared" si="16"/>
        <v>0</v>
      </c>
      <c r="K167" s="18">
        <f>'7'!F167</f>
        <v>0</v>
      </c>
      <c r="L167" s="69">
        <f t="shared" si="17"/>
        <v>0</v>
      </c>
      <c r="M167" s="58">
        <f>'8'!M167</f>
        <v>108</v>
      </c>
      <c r="N167" s="69">
        <f t="shared" si="18"/>
        <v>0.12529002320185614</v>
      </c>
      <c r="O167" s="58">
        <f>'9'!O167+'9'!P167</f>
        <v>195.95831445400995</v>
      </c>
      <c r="P167" s="69">
        <f t="shared" si="19"/>
        <v>0.22732983115314379</v>
      </c>
      <c r="Q167" s="58">
        <f t="shared" si="20"/>
        <v>303.95831445400995</v>
      </c>
      <c r="R167" s="69">
        <f t="shared" si="21"/>
        <v>0.35261985435499993</v>
      </c>
    </row>
    <row r="168" spans="1:18" s="4" customFormat="1" ht="11.25" x14ac:dyDescent="0.2">
      <c r="A168" s="74" t="s">
        <v>192</v>
      </c>
      <c r="B168" s="107" t="s">
        <v>575</v>
      </c>
      <c r="C168" s="134" t="s">
        <v>958</v>
      </c>
      <c r="D168" s="97">
        <f>'10'!C168</f>
        <v>669</v>
      </c>
      <c r="E168" s="97">
        <f>'10'!D168</f>
        <v>474</v>
      </c>
      <c r="F168" s="97">
        <f>'10'!E168</f>
        <v>1143</v>
      </c>
      <c r="G168" s="58">
        <f>'5'!M168</f>
        <v>90</v>
      </c>
      <c r="H168" s="69">
        <f t="shared" si="15"/>
        <v>7.874015748031496E-2</v>
      </c>
      <c r="I168" s="58">
        <f>'6'!H168</f>
        <v>0</v>
      </c>
      <c r="J168" s="69">
        <f t="shared" si="16"/>
        <v>0</v>
      </c>
      <c r="K168" s="18">
        <f>'7'!F168</f>
        <v>0</v>
      </c>
      <c r="L168" s="69">
        <f t="shared" si="17"/>
        <v>0</v>
      </c>
      <c r="M168" s="58">
        <f>'8'!M168</f>
        <v>105</v>
      </c>
      <c r="N168" s="69">
        <f t="shared" si="18"/>
        <v>9.1863517060367453E-2</v>
      </c>
      <c r="O168" s="58">
        <f>'9'!O168+'9'!P168</f>
        <v>188.31768953068593</v>
      </c>
      <c r="P168" s="69">
        <f t="shared" si="19"/>
        <v>0.16475738366639189</v>
      </c>
      <c r="Q168" s="58">
        <f t="shared" si="20"/>
        <v>383.31768953068593</v>
      </c>
      <c r="R168" s="69">
        <f t="shared" si="21"/>
        <v>0.33536105820707429</v>
      </c>
    </row>
    <row r="169" spans="1:18" s="4" customFormat="1" ht="11.25" x14ac:dyDescent="0.2">
      <c r="A169" s="73" t="s">
        <v>193</v>
      </c>
      <c r="B169" s="106" t="s">
        <v>542</v>
      </c>
      <c r="C169" s="132" t="s">
        <v>648</v>
      </c>
      <c r="D169" s="97">
        <f>'10'!C169</f>
        <v>370</v>
      </c>
      <c r="E169" s="97">
        <f>'10'!D169</f>
        <v>299</v>
      </c>
      <c r="F169" s="97">
        <f>'10'!E169</f>
        <v>669</v>
      </c>
      <c r="G169" s="58">
        <f>'5'!M169</f>
        <v>38</v>
      </c>
      <c r="H169" s="69">
        <f t="shared" si="15"/>
        <v>5.6801195814648729E-2</v>
      </c>
      <c r="I169" s="58">
        <f>'6'!H169</f>
        <v>18</v>
      </c>
      <c r="J169" s="69">
        <f t="shared" si="16"/>
        <v>2.6905829596412557E-2</v>
      </c>
      <c r="K169" s="18">
        <f>'7'!F169</f>
        <v>63</v>
      </c>
      <c r="L169" s="69">
        <f t="shared" si="17"/>
        <v>9.417040358744394E-2</v>
      </c>
      <c r="M169" s="58">
        <f>'8'!M169</f>
        <v>95</v>
      </c>
      <c r="N169" s="69">
        <f t="shared" si="18"/>
        <v>0.14200298953662183</v>
      </c>
      <c r="O169" s="58">
        <f>'9'!O169+'9'!P169</f>
        <v>104.75758948799275</v>
      </c>
      <c r="P169" s="69">
        <f t="shared" si="19"/>
        <v>0.15658832509415957</v>
      </c>
      <c r="Q169" s="58">
        <f t="shared" si="20"/>
        <v>318.75758948799273</v>
      </c>
      <c r="R169" s="69">
        <f t="shared" si="21"/>
        <v>0.4764687436292866</v>
      </c>
    </row>
    <row r="170" spans="1:18" s="4" customFormat="1" ht="11.25" x14ac:dyDescent="0.2">
      <c r="A170" s="75" t="s">
        <v>194</v>
      </c>
      <c r="B170" s="104" t="s">
        <v>587</v>
      </c>
      <c r="C170" s="131" t="s">
        <v>957</v>
      </c>
      <c r="D170" s="97">
        <f>'10'!C170</f>
        <v>125</v>
      </c>
      <c r="E170" s="97">
        <f>'10'!D170</f>
        <v>146</v>
      </c>
      <c r="F170" s="97">
        <f>'10'!E170</f>
        <v>271</v>
      </c>
      <c r="G170" s="58">
        <f>'5'!M170</f>
        <v>30</v>
      </c>
      <c r="H170" s="69">
        <f t="shared" si="15"/>
        <v>0.11070110701107011</v>
      </c>
      <c r="I170" s="58">
        <f>'6'!H170</f>
        <v>0</v>
      </c>
      <c r="J170" s="69">
        <f t="shared" si="16"/>
        <v>0</v>
      </c>
      <c r="K170" s="18">
        <f>'7'!F170</f>
        <v>0</v>
      </c>
      <c r="L170" s="69">
        <f t="shared" si="17"/>
        <v>0</v>
      </c>
      <c r="M170" s="58">
        <f>'8'!M170</f>
        <v>31</v>
      </c>
      <c r="N170" s="69">
        <f t="shared" si="18"/>
        <v>0.11439114391143912</v>
      </c>
      <c r="O170" s="58">
        <f>'9'!O170+'9'!P170</f>
        <v>14.540772532188843</v>
      </c>
      <c r="P170" s="69">
        <f t="shared" si="19"/>
        <v>5.3655987203648864E-2</v>
      </c>
      <c r="Q170" s="58">
        <f t="shared" si="20"/>
        <v>75.540772532188839</v>
      </c>
      <c r="R170" s="69">
        <f t="shared" si="21"/>
        <v>0.27874823812615807</v>
      </c>
    </row>
    <row r="171" spans="1:18" s="4" customFormat="1" ht="11.25" x14ac:dyDescent="0.2">
      <c r="A171" s="75" t="s">
        <v>195</v>
      </c>
      <c r="B171" s="104" t="s">
        <v>551</v>
      </c>
      <c r="C171" s="131" t="s">
        <v>957</v>
      </c>
      <c r="D171" s="97">
        <f>'10'!C171</f>
        <v>912</v>
      </c>
      <c r="E171" s="97">
        <f>'10'!D171</f>
        <v>609</v>
      </c>
      <c r="F171" s="97">
        <f>'10'!E171</f>
        <v>1521</v>
      </c>
      <c r="G171" s="58">
        <f>'5'!M171</f>
        <v>20</v>
      </c>
      <c r="H171" s="69">
        <f t="shared" si="15"/>
        <v>1.3149243918474688E-2</v>
      </c>
      <c r="I171" s="58">
        <f>'6'!H171</f>
        <v>18</v>
      </c>
      <c r="J171" s="69">
        <f t="shared" si="16"/>
        <v>1.1834319526627219E-2</v>
      </c>
      <c r="K171" s="18">
        <f>'7'!F171</f>
        <v>0</v>
      </c>
      <c r="L171" s="69">
        <f t="shared" si="17"/>
        <v>0</v>
      </c>
      <c r="M171" s="58">
        <f>'8'!M171</f>
        <v>202</v>
      </c>
      <c r="N171" s="69">
        <f t="shared" si="18"/>
        <v>0.13280736357659434</v>
      </c>
      <c r="O171" s="58">
        <f>'9'!O171+'9'!P171</f>
        <v>121.93752603082049</v>
      </c>
      <c r="P171" s="69">
        <f t="shared" si="19"/>
        <v>8.016931362973076E-2</v>
      </c>
      <c r="Q171" s="58">
        <f t="shared" si="20"/>
        <v>361.93752603082049</v>
      </c>
      <c r="R171" s="69">
        <f t="shared" si="21"/>
        <v>0.23796024065142701</v>
      </c>
    </row>
    <row r="172" spans="1:18" s="4" customFormat="1" ht="11.25" x14ac:dyDescent="0.2">
      <c r="A172" s="72" t="s">
        <v>196</v>
      </c>
      <c r="B172" s="105" t="s">
        <v>540</v>
      </c>
      <c r="C172" s="133" t="s">
        <v>649</v>
      </c>
      <c r="D172" s="97">
        <f>'10'!C172</f>
        <v>690</v>
      </c>
      <c r="E172" s="97">
        <f>'10'!D172</f>
        <v>814</v>
      </c>
      <c r="F172" s="97">
        <f>'10'!E172</f>
        <v>1504</v>
      </c>
      <c r="G172" s="58">
        <f>'5'!M172</f>
        <v>8</v>
      </c>
      <c r="H172" s="69">
        <f t="shared" si="15"/>
        <v>5.3191489361702126E-3</v>
      </c>
      <c r="I172" s="58">
        <f>'6'!H172</f>
        <v>19</v>
      </c>
      <c r="J172" s="69">
        <f t="shared" si="16"/>
        <v>1.2632978723404254E-2</v>
      </c>
      <c r="K172" s="18">
        <f>'7'!F172</f>
        <v>0</v>
      </c>
      <c r="L172" s="69">
        <f t="shared" si="17"/>
        <v>0</v>
      </c>
      <c r="M172" s="58">
        <f>'8'!M172</f>
        <v>204</v>
      </c>
      <c r="N172" s="69">
        <f t="shared" si="18"/>
        <v>0.13563829787234041</v>
      </c>
      <c r="O172" s="58">
        <f>'9'!O172+'9'!P172</f>
        <v>262.95463777928234</v>
      </c>
      <c r="P172" s="69">
        <f t="shared" si="19"/>
        <v>0.17483686022558667</v>
      </c>
      <c r="Q172" s="58">
        <f t="shared" si="20"/>
        <v>493.95463777928234</v>
      </c>
      <c r="R172" s="69">
        <f t="shared" si="21"/>
        <v>0.32842728575750157</v>
      </c>
    </row>
    <row r="173" spans="1:18" s="4" customFormat="1" ht="11.25" x14ac:dyDescent="0.2">
      <c r="A173" s="75" t="s">
        <v>197</v>
      </c>
      <c r="B173" s="104" t="s">
        <v>545</v>
      </c>
      <c r="C173" s="131" t="s">
        <v>957</v>
      </c>
      <c r="D173" s="97">
        <f>'10'!C173</f>
        <v>844</v>
      </c>
      <c r="E173" s="97">
        <f>'10'!D173</f>
        <v>819</v>
      </c>
      <c r="F173" s="97">
        <f>'10'!E173</f>
        <v>1663</v>
      </c>
      <c r="G173" s="58">
        <f>'5'!M173</f>
        <v>278</v>
      </c>
      <c r="H173" s="69">
        <f t="shared" si="15"/>
        <v>0.1671677690920024</v>
      </c>
      <c r="I173" s="58">
        <f>'6'!H173</f>
        <v>34</v>
      </c>
      <c r="J173" s="69">
        <f t="shared" si="16"/>
        <v>2.0444978953698137E-2</v>
      </c>
      <c r="K173" s="18">
        <f>'7'!F173</f>
        <v>216</v>
      </c>
      <c r="L173" s="69">
        <f t="shared" si="17"/>
        <v>0.12988574864702346</v>
      </c>
      <c r="M173" s="58">
        <f>'8'!M173</f>
        <v>288</v>
      </c>
      <c r="N173" s="69">
        <f t="shared" si="18"/>
        <v>0.17318099819603128</v>
      </c>
      <c r="O173" s="58">
        <f>'9'!O173+'9'!P173</f>
        <v>393.32432432432432</v>
      </c>
      <c r="P173" s="69">
        <f t="shared" si="19"/>
        <v>0.23651492743495148</v>
      </c>
      <c r="Q173" s="58">
        <f t="shared" si="20"/>
        <v>1209.3243243243244</v>
      </c>
      <c r="R173" s="69">
        <f t="shared" si="21"/>
        <v>0.72719442232370679</v>
      </c>
    </row>
    <row r="174" spans="1:18" s="4" customFormat="1" ht="11.25" x14ac:dyDescent="0.2">
      <c r="A174" s="74" t="s">
        <v>198</v>
      </c>
      <c r="B174" s="107" t="s">
        <v>571</v>
      </c>
      <c r="C174" s="134" t="s">
        <v>958</v>
      </c>
      <c r="D174" s="97">
        <f>'10'!C174</f>
        <v>705</v>
      </c>
      <c r="E174" s="97">
        <f>'10'!D174</f>
        <v>367</v>
      </c>
      <c r="F174" s="97">
        <f>'10'!E174</f>
        <v>1072</v>
      </c>
      <c r="G174" s="58">
        <f>'5'!M174</f>
        <v>31</v>
      </c>
      <c r="H174" s="69">
        <f t="shared" si="15"/>
        <v>2.8917910447761194E-2</v>
      </c>
      <c r="I174" s="58">
        <f>'6'!H174</f>
        <v>43</v>
      </c>
      <c r="J174" s="69">
        <f t="shared" si="16"/>
        <v>4.0111940298507461E-2</v>
      </c>
      <c r="K174" s="18">
        <f>'7'!F174</f>
        <v>0</v>
      </c>
      <c r="L174" s="69">
        <f t="shared" si="17"/>
        <v>0</v>
      </c>
      <c r="M174" s="58">
        <f>'8'!M174</f>
        <v>184</v>
      </c>
      <c r="N174" s="69">
        <f t="shared" si="18"/>
        <v>0.17164179104477612</v>
      </c>
      <c r="O174" s="58">
        <f>'9'!O174+'9'!P174</f>
        <v>201.45729729729732</v>
      </c>
      <c r="P174" s="69">
        <f t="shared" si="19"/>
        <v>0.18792658329971765</v>
      </c>
      <c r="Q174" s="58">
        <f t="shared" si="20"/>
        <v>459.45729729729732</v>
      </c>
      <c r="R174" s="69">
        <f t="shared" si="21"/>
        <v>0.4285982250907624</v>
      </c>
    </row>
    <row r="175" spans="1:18" s="4" customFormat="1" ht="11.25" x14ac:dyDescent="0.2">
      <c r="A175" s="73" t="s">
        <v>199</v>
      </c>
      <c r="B175" s="106" t="s">
        <v>544</v>
      </c>
      <c r="C175" s="132" t="s">
        <v>648</v>
      </c>
      <c r="D175" s="97">
        <f>'10'!C175</f>
        <v>422</v>
      </c>
      <c r="E175" s="97">
        <f>'10'!D175</f>
        <v>395</v>
      </c>
      <c r="F175" s="97">
        <f>'10'!E175</f>
        <v>817</v>
      </c>
      <c r="G175" s="58">
        <f>'5'!M175</f>
        <v>56</v>
      </c>
      <c r="H175" s="69">
        <f t="shared" si="15"/>
        <v>6.8543451652386775E-2</v>
      </c>
      <c r="I175" s="58">
        <f>'6'!H175</f>
        <v>38</v>
      </c>
      <c r="J175" s="69">
        <f t="shared" si="16"/>
        <v>4.6511627906976744E-2</v>
      </c>
      <c r="K175" s="18">
        <f>'7'!F175</f>
        <v>0</v>
      </c>
      <c r="L175" s="69">
        <f t="shared" si="17"/>
        <v>0</v>
      </c>
      <c r="M175" s="58">
        <f>'8'!M175</f>
        <v>100</v>
      </c>
      <c r="N175" s="69">
        <f t="shared" si="18"/>
        <v>0.12239902080783353</v>
      </c>
      <c r="O175" s="58">
        <f>'9'!O175+'9'!P175</f>
        <v>40.166351606805293</v>
      </c>
      <c r="P175" s="69">
        <f t="shared" si="19"/>
        <v>4.9163221060961187E-2</v>
      </c>
      <c r="Q175" s="58">
        <f t="shared" si="20"/>
        <v>234.16635160680528</v>
      </c>
      <c r="R175" s="69">
        <f t="shared" si="21"/>
        <v>0.28661732142815821</v>
      </c>
    </row>
    <row r="176" spans="1:18" s="4" customFormat="1" ht="11.25" x14ac:dyDescent="0.2">
      <c r="A176" s="74" t="s">
        <v>200</v>
      </c>
      <c r="B176" s="107" t="s">
        <v>586</v>
      </c>
      <c r="C176" s="134" t="s">
        <v>958</v>
      </c>
      <c r="D176" s="97">
        <f>'10'!C176</f>
        <v>668</v>
      </c>
      <c r="E176" s="97">
        <f>'10'!D176</f>
        <v>368</v>
      </c>
      <c r="F176" s="97">
        <f>'10'!E176</f>
        <v>1036</v>
      </c>
      <c r="G176" s="58">
        <f>'5'!M176</f>
        <v>45</v>
      </c>
      <c r="H176" s="69">
        <f t="shared" si="15"/>
        <v>4.343629343629344E-2</v>
      </c>
      <c r="I176" s="58">
        <f>'6'!H176</f>
        <v>0</v>
      </c>
      <c r="J176" s="69">
        <f t="shared" si="16"/>
        <v>0</v>
      </c>
      <c r="K176" s="18">
        <f>'7'!F176</f>
        <v>0</v>
      </c>
      <c r="L176" s="69">
        <f t="shared" si="17"/>
        <v>0</v>
      </c>
      <c r="M176" s="58">
        <f>'8'!M176</f>
        <v>92</v>
      </c>
      <c r="N176" s="69">
        <f t="shared" si="18"/>
        <v>8.8803088803088806E-2</v>
      </c>
      <c r="O176" s="58">
        <f>'9'!O176+'9'!P176</f>
        <v>32.288659793814432</v>
      </c>
      <c r="P176" s="69">
        <f t="shared" si="19"/>
        <v>3.1166660032639414E-2</v>
      </c>
      <c r="Q176" s="58">
        <f t="shared" si="20"/>
        <v>169.28865979381442</v>
      </c>
      <c r="R176" s="69">
        <f t="shared" si="21"/>
        <v>0.16340604227202163</v>
      </c>
    </row>
    <row r="177" spans="1:18" s="4" customFormat="1" ht="11.25" x14ac:dyDescent="0.2">
      <c r="A177" s="74" t="s">
        <v>201</v>
      </c>
      <c r="B177" s="107" t="s">
        <v>571</v>
      </c>
      <c r="C177" s="134" t="s">
        <v>958</v>
      </c>
      <c r="D177" s="97">
        <f>'10'!C177</f>
        <v>671</v>
      </c>
      <c r="E177" s="97">
        <f>'10'!D177</f>
        <v>558</v>
      </c>
      <c r="F177" s="97">
        <f>'10'!E177</f>
        <v>1229</v>
      </c>
      <c r="G177" s="58">
        <f>'5'!M177</f>
        <v>176</v>
      </c>
      <c r="H177" s="69">
        <f t="shared" si="15"/>
        <v>0.14320585842148087</v>
      </c>
      <c r="I177" s="58">
        <f>'6'!H177</f>
        <v>97</v>
      </c>
      <c r="J177" s="69">
        <f t="shared" si="16"/>
        <v>7.8925956061838887E-2</v>
      </c>
      <c r="K177" s="18">
        <f>'7'!F177</f>
        <v>0</v>
      </c>
      <c r="L177" s="69">
        <f t="shared" si="17"/>
        <v>0</v>
      </c>
      <c r="M177" s="58">
        <f>'8'!M177</f>
        <v>157</v>
      </c>
      <c r="N177" s="69">
        <f t="shared" si="18"/>
        <v>0.12774613506916191</v>
      </c>
      <c r="O177" s="58">
        <f>'9'!O177+'9'!P177</f>
        <v>439.65837837837842</v>
      </c>
      <c r="P177" s="69">
        <f t="shared" si="19"/>
        <v>0.35773667890836325</v>
      </c>
      <c r="Q177" s="58">
        <f t="shared" si="20"/>
        <v>869.65837837837842</v>
      </c>
      <c r="R177" s="69">
        <f t="shared" si="21"/>
        <v>0.70761462846084489</v>
      </c>
    </row>
    <row r="178" spans="1:18" s="4" customFormat="1" ht="11.25" x14ac:dyDescent="0.2">
      <c r="A178" s="75" t="s">
        <v>202</v>
      </c>
      <c r="B178" s="104" t="s">
        <v>588</v>
      </c>
      <c r="C178" s="131" t="s">
        <v>957</v>
      </c>
      <c r="D178" s="97">
        <f>'10'!C178</f>
        <v>230</v>
      </c>
      <c r="E178" s="97">
        <f>'10'!D178</f>
        <v>273</v>
      </c>
      <c r="F178" s="97">
        <f>'10'!E178</f>
        <v>503</v>
      </c>
      <c r="G178" s="58">
        <f>'5'!M178</f>
        <v>53</v>
      </c>
      <c r="H178" s="69">
        <f t="shared" si="15"/>
        <v>0.10536779324055666</v>
      </c>
      <c r="I178" s="58">
        <f>'6'!H178</f>
        <v>0</v>
      </c>
      <c r="J178" s="69">
        <f t="shared" si="16"/>
        <v>0</v>
      </c>
      <c r="K178" s="18">
        <f>'7'!F178</f>
        <v>0</v>
      </c>
      <c r="L178" s="69">
        <f t="shared" si="17"/>
        <v>0</v>
      </c>
      <c r="M178" s="58">
        <f>'8'!M178</f>
        <v>68</v>
      </c>
      <c r="N178" s="69">
        <f t="shared" si="18"/>
        <v>0.13518886679920478</v>
      </c>
      <c r="O178" s="58">
        <f>'9'!O178+'9'!P178</f>
        <v>7.7420382165605091</v>
      </c>
      <c r="P178" s="69">
        <f t="shared" si="19"/>
        <v>1.5391726076661052E-2</v>
      </c>
      <c r="Q178" s="58">
        <f t="shared" si="20"/>
        <v>128.7420382165605</v>
      </c>
      <c r="R178" s="69">
        <f t="shared" si="21"/>
        <v>0.25594838611642245</v>
      </c>
    </row>
    <row r="179" spans="1:18" s="4" customFormat="1" ht="11.25" x14ac:dyDescent="0.2">
      <c r="A179" s="75" t="s">
        <v>203</v>
      </c>
      <c r="B179" s="104" t="s">
        <v>595</v>
      </c>
      <c r="C179" s="131" t="s">
        <v>957</v>
      </c>
      <c r="D179" s="97">
        <f>'10'!C179</f>
        <v>136</v>
      </c>
      <c r="E179" s="97">
        <f>'10'!D179</f>
        <v>106</v>
      </c>
      <c r="F179" s="97">
        <f>'10'!E179</f>
        <v>242</v>
      </c>
      <c r="G179" s="58">
        <f>'5'!M179</f>
        <v>0</v>
      </c>
      <c r="H179" s="69">
        <f t="shared" si="15"/>
        <v>0</v>
      </c>
      <c r="I179" s="58">
        <f>'6'!H179</f>
        <v>0</v>
      </c>
      <c r="J179" s="69">
        <f t="shared" si="16"/>
        <v>0</v>
      </c>
      <c r="K179" s="18">
        <f>'7'!F179</f>
        <v>0</v>
      </c>
      <c r="L179" s="69">
        <f t="shared" si="17"/>
        <v>0</v>
      </c>
      <c r="M179" s="58">
        <f>'8'!M179</f>
        <v>19</v>
      </c>
      <c r="N179" s="69">
        <f t="shared" si="18"/>
        <v>7.8512396694214878E-2</v>
      </c>
      <c r="O179" s="58">
        <f>'9'!O179+'9'!P179</f>
        <v>0</v>
      </c>
      <c r="P179" s="69">
        <f t="shared" si="19"/>
        <v>0</v>
      </c>
      <c r="Q179" s="58">
        <f t="shared" si="20"/>
        <v>19</v>
      </c>
      <c r="R179" s="69">
        <f t="shared" si="21"/>
        <v>7.8512396694214878E-2</v>
      </c>
    </row>
    <row r="180" spans="1:18" s="4" customFormat="1" ht="11.25" x14ac:dyDescent="0.2">
      <c r="A180" s="75" t="s">
        <v>204</v>
      </c>
      <c r="B180" s="104" t="s">
        <v>588</v>
      </c>
      <c r="C180" s="131" t="s">
        <v>957</v>
      </c>
      <c r="D180" s="97">
        <f>'10'!C180</f>
        <v>426</v>
      </c>
      <c r="E180" s="97">
        <f>'10'!D180</f>
        <v>341</v>
      </c>
      <c r="F180" s="97">
        <f>'10'!E180</f>
        <v>767</v>
      </c>
      <c r="G180" s="58">
        <f>'5'!M180</f>
        <v>25</v>
      </c>
      <c r="H180" s="69">
        <f t="shared" si="15"/>
        <v>3.259452411994785E-2</v>
      </c>
      <c r="I180" s="58">
        <f>'6'!H180</f>
        <v>16</v>
      </c>
      <c r="J180" s="69">
        <f t="shared" si="16"/>
        <v>2.0860495436766623E-2</v>
      </c>
      <c r="K180" s="18">
        <f>'7'!F180</f>
        <v>0</v>
      </c>
      <c r="L180" s="69">
        <f t="shared" si="17"/>
        <v>0</v>
      </c>
      <c r="M180" s="58">
        <f>'8'!M180</f>
        <v>58</v>
      </c>
      <c r="N180" s="69">
        <f t="shared" si="18"/>
        <v>7.5619295958279015E-2</v>
      </c>
      <c r="O180" s="58">
        <f>'9'!O180+'9'!P180</f>
        <v>152.72929936305732</v>
      </c>
      <c r="P180" s="69">
        <f t="shared" si="19"/>
        <v>0.1991255532764763</v>
      </c>
      <c r="Q180" s="58">
        <f t="shared" si="20"/>
        <v>251.72929936305732</v>
      </c>
      <c r="R180" s="69">
        <f t="shared" si="21"/>
        <v>0.32819986879146978</v>
      </c>
    </row>
    <row r="181" spans="1:18" s="4" customFormat="1" ht="11.25" x14ac:dyDescent="0.2">
      <c r="A181" s="73" t="s">
        <v>205</v>
      </c>
      <c r="B181" s="106" t="s">
        <v>543</v>
      </c>
      <c r="C181" s="132" t="s">
        <v>648</v>
      </c>
      <c r="D181" s="97">
        <f>'10'!C181</f>
        <v>296</v>
      </c>
      <c r="E181" s="97">
        <f>'10'!D181</f>
        <v>107</v>
      </c>
      <c r="F181" s="97">
        <f>'10'!E181</f>
        <v>403</v>
      </c>
      <c r="G181" s="58">
        <f>'5'!M181</f>
        <v>0</v>
      </c>
      <c r="H181" s="69">
        <f t="shared" si="15"/>
        <v>0</v>
      </c>
      <c r="I181" s="58">
        <f>'6'!H181</f>
        <v>30</v>
      </c>
      <c r="J181" s="69">
        <f t="shared" si="16"/>
        <v>7.4441687344913146E-2</v>
      </c>
      <c r="K181" s="18">
        <f>'7'!F181</f>
        <v>15</v>
      </c>
      <c r="L181" s="69">
        <f t="shared" si="17"/>
        <v>3.7220843672456573E-2</v>
      </c>
      <c r="M181" s="58">
        <f>'8'!M181</f>
        <v>23</v>
      </c>
      <c r="N181" s="69">
        <f t="shared" si="18"/>
        <v>5.7071960297766747E-2</v>
      </c>
      <c r="O181" s="58">
        <f>'9'!O181+'9'!P181</f>
        <v>97.548648648648651</v>
      </c>
      <c r="P181" s="69">
        <f t="shared" si="19"/>
        <v>0.24205620012071627</v>
      </c>
      <c r="Q181" s="58">
        <f t="shared" si="20"/>
        <v>165.54864864864865</v>
      </c>
      <c r="R181" s="69">
        <f t="shared" si="21"/>
        <v>0.41079069143585273</v>
      </c>
    </row>
    <row r="182" spans="1:18" s="4" customFormat="1" ht="11.25" x14ac:dyDescent="0.2">
      <c r="A182" s="75" t="s">
        <v>206</v>
      </c>
      <c r="B182" s="104" t="s">
        <v>551</v>
      </c>
      <c r="C182" s="131" t="s">
        <v>957</v>
      </c>
      <c r="D182" s="97">
        <f>'10'!C182</f>
        <v>310</v>
      </c>
      <c r="E182" s="97">
        <f>'10'!D182</f>
        <v>405</v>
      </c>
      <c r="F182" s="97">
        <f>'10'!E182</f>
        <v>715</v>
      </c>
      <c r="G182" s="58">
        <f>'5'!M182</f>
        <v>15</v>
      </c>
      <c r="H182" s="69">
        <f t="shared" si="15"/>
        <v>2.097902097902098E-2</v>
      </c>
      <c r="I182" s="58">
        <f>'6'!H182</f>
        <v>16</v>
      </c>
      <c r="J182" s="69">
        <f t="shared" si="16"/>
        <v>2.2377622377622378E-2</v>
      </c>
      <c r="K182" s="18">
        <f>'7'!F182</f>
        <v>0</v>
      </c>
      <c r="L182" s="69">
        <f t="shared" si="17"/>
        <v>0</v>
      </c>
      <c r="M182" s="58">
        <f>'8'!M182</f>
        <v>121</v>
      </c>
      <c r="N182" s="69">
        <f t="shared" si="18"/>
        <v>0.16923076923076924</v>
      </c>
      <c r="O182" s="58">
        <f>'9'!O182+'9'!P182</f>
        <v>152.4219075385256</v>
      </c>
      <c r="P182" s="69">
        <f t="shared" si="19"/>
        <v>0.21317749306087497</v>
      </c>
      <c r="Q182" s="58">
        <f t="shared" si="20"/>
        <v>304.4219075385256</v>
      </c>
      <c r="R182" s="69">
        <f t="shared" si="21"/>
        <v>0.42576490564828756</v>
      </c>
    </row>
    <row r="183" spans="1:18" s="4" customFormat="1" ht="11.25" x14ac:dyDescent="0.2">
      <c r="A183" s="74" t="s">
        <v>207</v>
      </c>
      <c r="B183" s="107" t="s">
        <v>538</v>
      </c>
      <c r="C183" s="134" t="s">
        <v>958</v>
      </c>
      <c r="D183" s="97">
        <f>'10'!C183</f>
        <v>388</v>
      </c>
      <c r="E183" s="97">
        <f>'10'!D183</f>
        <v>546</v>
      </c>
      <c r="F183" s="97">
        <f>'10'!E183</f>
        <v>934</v>
      </c>
      <c r="G183" s="58">
        <f>'5'!M183</f>
        <v>0</v>
      </c>
      <c r="H183" s="69">
        <f t="shared" si="15"/>
        <v>0</v>
      </c>
      <c r="I183" s="58">
        <f>'6'!H183</f>
        <v>0</v>
      </c>
      <c r="J183" s="69">
        <f t="shared" si="16"/>
        <v>0</v>
      </c>
      <c r="K183" s="18">
        <f>'7'!F183</f>
        <v>0</v>
      </c>
      <c r="L183" s="69">
        <f t="shared" si="17"/>
        <v>0</v>
      </c>
      <c r="M183" s="58">
        <f>'8'!M183</f>
        <v>130</v>
      </c>
      <c r="N183" s="69">
        <f t="shared" si="18"/>
        <v>0.13918629550321199</v>
      </c>
      <c r="O183" s="58">
        <f>'9'!O183+'9'!P183</f>
        <v>103.92676201964501</v>
      </c>
      <c r="P183" s="69">
        <f t="shared" si="19"/>
        <v>0.11127062314737153</v>
      </c>
      <c r="Q183" s="58">
        <f t="shared" si="20"/>
        <v>233.92676201964503</v>
      </c>
      <c r="R183" s="69">
        <f t="shared" si="21"/>
        <v>0.25045691865058356</v>
      </c>
    </row>
    <row r="184" spans="1:18" s="4" customFormat="1" ht="11.25" x14ac:dyDescent="0.2">
      <c r="A184" s="73" t="s">
        <v>208</v>
      </c>
      <c r="B184" s="106" t="s">
        <v>544</v>
      </c>
      <c r="C184" s="132" t="s">
        <v>648</v>
      </c>
      <c r="D184" s="97">
        <f>'10'!C184</f>
        <v>370</v>
      </c>
      <c r="E184" s="97">
        <f>'10'!D184</f>
        <v>251</v>
      </c>
      <c r="F184" s="97">
        <f>'10'!E184</f>
        <v>621</v>
      </c>
      <c r="G184" s="58">
        <f>'5'!M184</f>
        <v>75</v>
      </c>
      <c r="H184" s="69">
        <f t="shared" si="15"/>
        <v>0.12077294685990338</v>
      </c>
      <c r="I184" s="58">
        <f>'6'!H184</f>
        <v>74</v>
      </c>
      <c r="J184" s="69">
        <f t="shared" si="16"/>
        <v>0.11916264090177134</v>
      </c>
      <c r="K184" s="18">
        <f>'7'!F184</f>
        <v>0</v>
      </c>
      <c r="L184" s="69">
        <f t="shared" si="17"/>
        <v>0</v>
      </c>
      <c r="M184" s="58">
        <f>'8'!M184</f>
        <v>97</v>
      </c>
      <c r="N184" s="69">
        <f t="shared" si="18"/>
        <v>0.15619967793880837</v>
      </c>
      <c r="O184" s="58">
        <f>'9'!O184+'9'!P184</f>
        <v>66.525519848771268</v>
      </c>
      <c r="P184" s="69">
        <f t="shared" si="19"/>
        <v>0.107126440980308</v>
      </c>
      <c r="Q184" s="58">
        <f t="shared" si="20"/>
        <v>312.5255198487713</v>
      </c>
      <c r="R184" s="69">
        <f t="shared" si="21"/>
        <v>0.50326170668079118</v>
      </c>
    </row>
    <row r="185" spans="1:18" s="4" customFormat="1" ht="11.25" x14ac:dyDescent="0.2">
      <c r="A185" s="74" t="s">
        <v>209</v>
      </c>
      <c r="B185" s="107" t="s">
        <v>555</v>
      </c>
      <c r="C185" s="134" t="s">
        <v>958</v>
      </c>
      <c r="D185" s="97">
        <f>'10'!C185</f>
        <v>759</v>
      </c>
      <c r="E185" s="97">
        <f>'10'!D185</f>
        <v>446</v>
      </c>
      <c r="F185" s="97">
        <f>'10'!E185</f>
        <v>1205</v>
      </c>
      <c r="G185" s="58">
        <f>'5'!M185</f>
        <v>64</v>
      </c>
      <c r="H185" s="69">
        <f t="shared" si="15"/>
        <v>5.3112033195020746E-2</v>
      </c>
      <c r="I185" s="58">
        <f>'6'!H185</f>
        <v>0</v>
      </c>
      <c r="J185" s="69">
        <f t="shared" si="16"/>
        <v>0</v>
      </c>
      <c r="K185" s="18">
        <f>'7'!F185</f>
        <v>0</v>
      </c>
      <c r="L185" s="69">
        <f t="shared" si="17"/>
        <v>0</v>
      </c>
      <c r="M185" s="58">
        <f>'8'!M185</f>
        <v>113</v>
      </c>
      <c r="N185" s="69">
        <f t="shared" si="18"/>
        <v>9.3775933609958506E-2</v>
      </c>
      <c r="O185" s="58">
        <f>'9'!O185+'9'!P185</f>
        <v>122.13515358361775</v>
      </c>
      <c r="P185" s="69">
        <f t="shared" si="19"/>
        <v>0.10135697392831348</v>
      </c>
      <c r="Q185" s="58">
        <f t="shared" si="20"/>
        <v>299.13515358361775</v>
      </c>
      <c r="R185" s="69">
        <f t="shared" si="21"/>
        <v>0.24824494073329273</v>
      </c>
    </row>
    <row r="186" spans="1:18" s="4" customFormat="1" ht="11.25" x14ac:dyDescent="0.2">
      <c r="A186" s="73" t="s">
        <v>210</v>
      </c>
      <c r="B186" s="106" t="s">
        <v>542</v>
      </c>
      <c r="C186" s="132" t="s">
        <v>648</v>
      </c>
      <c r="D186" s="97">
        <f>'10'!C186</f>
        <v>261</v>
      </c>
      <c r="E186" s="97">
        <f>'10'!D186</f>
        <v>221</v>
      </c>
      <c r="F186" s="97">
        <f>'10'!E186</f>
        <v>482</v>
      </c>
      <c r="G186" s="58">
        <f>'5'!M186</f>
        <v>0</v>
      </c>
      <c r="H186" s="69">
        <f t="shared" si="15"/>
        <v>0</v>
      </c>
      <c r="I186" s="58">
        <f>'6'!H186</f>
        <v>27</v>
      </c>
      <c r="J186" s="69">
        <f t="shared" si="16"/>
        <v>5.6016597510373446E-2</v>
      </c>
      <c r="K186" s="18">
        <f>'7'!F186</f>
        <v>0</v>
      </c>
      <c r="L186" s="69">
        <f t="shared" si="17"/>
        <v>0</v>
      </c>
      <c r="M186" s="58">
        <f>'8'!M186</f>
        <v>119</v>
      </c>
      <c r="N186" s="69">
        <f t="shared" si="18"/>
        <v>0.24688796680497926</v>
      </c>
      <c r="O186" s="58">
        <f>'9'!O186+'9'!P186</f>
        <v>166.37970095151786</v>
      </c>
      <c r="P186" s="69">
        <f t="shared" si="19"/>
        <v>0.34518610155916568</v>
      </c>
      <c r="Q186" s="58">
        <f t="shared" si="20"/>
        <v>312.37970095151786</v>
      </c>
      <c r="R186" s="69">
        <f t="shared" si="21"/>
        <v>0.64809066587451836</v>
      </c>
    </row>
    <row r="187" spans="1:18" s="4" customFormat="1" ht="11.25" x14ac:dyDescent="0.2">
      <c r="A187" s="75" t="s">
        <v>211</v>
      </c>
      <c r="B187" s="104" t="s">
        <v>587</v>
      </c>
      <c r="C187" s="131" t="s">
        <v>957</v>
      </c>
      <c r="D187" s="97">
        <f>'10'!C187</f>
        <v>71</v>
      </c>
      <c r="E187" s="97">
        <f>'10'!D187</f>
        <v>54</v>
      </c>
      <c r="F187" s="97">
        <f>'10'!E187</f>
        <v>125</v>
      </c>
      <c r="G187" s="58">
        <f>'5'!M187</f>
        <v>30</v>
      </c>
      <c r="H187" s="69">
        <f t="shared" si="15"/>
        <v>0.24</v>
      </c>
      <c r="I187" s="58">
        <f>'6'!H187</f>
        <v>14</v>
      </c>
      <c r="J187" s="69">
        <f t="shared" si="16"/>
        <v>0.112</v>
      </c>
      <c r="K187" s="18">
        <f>'7'!F187</f>
        <v>0</v>
      </c>
      <c r="L187" s="69">
        <f t="shared" si="17"/>
        <v>0</v>
      </c>
      <c r="M187" s="58">
        <f>'8'!M187</f>
        <v>21</v>
      </c>
      <c r="N187" s="69">
        <f t="shared" si="18"/>
        <v>0.16800000000000001</v>
      </c>
      <c r="O187" s="58">
        <f>'9'!O187+'9'!P187</f>
        <v>0</v>
      </c>
      <c r="P187" s="69">
        <f t="shared" si="19"/>
        <v>0</v>
      </c>
      <c r="Q187" s="58">
        <f t="shared" si="20"/>
        <v>65</v>
      </c>
      <c r="R187" s="69">
        <f t="shared" si="21"/>
        <v>0.52</v>
      </c>
    </row>
    <row r="188" spans="1:18" s="4" customFormat="1" ht="11.25" x14ac:dyDescent="0.2">
      <c r="A188" s="73" t="s">
        <v>212</v>
      </c>
      <c r="B188" s="106" t="s">
        <v>543</v>
      </c>
      <c r="C188" s="132" t="s">
        <v>648</v>
      </c>
      <c r="D188" s="97">
        <f>'10'!C188</f>
        <v>2339</v>
      </c>
      <c r="E188" s="97">
        <f>'10'!D188</f>
        <v>1712</v>
      </c>
      <c r="F188" s="97">
        <f>'10'!E188</f>
        <v>4051</v>
      </c>
      <c r="G188" s="58">
        <f>'5'!M188</f>
        <v>554</v>
      </c>
      <c r="H188" s="69">
        <f t="shared" si="15"/>
        <v>0.13675635645519624</v>
      </c>
      <c r="I188" s="58">
        <f>'6'!H188</f>
        <v>438</v>
      </c>
      <c r="J188" s="69">
        <f t="shared" si="16"/>
        <v>0.10812145149345841</v>
      </c>
      <c r="K188" s="18">
        <f>'7'!F188</f>
        <v>0</v>
      </c>
      <c r="L188" s="69">
        <f t="shared" si="17"/>
        <v>0</v>
      </c>
      <c r="M188" s="58">
        <f>'8'!M188</f>
        <v>499</v>
      </c>
      <c r="N188" s="69">
        <f t="shared" si="18"/>
        <v>0.12317946186126882</v>
      </c>
      <c r="O188" s="58">
        <f>'9'!O188+'9'!P188</f>
        <v>777.3216216216216</v>
      </c>
      <c r="P188" s="69">
        <f t="shared" si="19"/>
        <v>0.1918838858606817</v>
      </c>
      <c r="Q188" s="58">
        <f t="shared" si="20"/>
        <v>2268.3216216216215</v>
      </c>
      <c r="R188" s="69">
        <f t="shared" si="21"/>
        <v>0.55994115567060521</v>
      </c>
    </row>
    <row r="189" spans="1:18" s="4" customFormat="1" ht="11.25" x14ac:dyDescent="0.2">
      <c r="A189" s="72" t="s">
        <v>213</v>
      </c>
      <c r="B189" s="105" t="s">
        <v>549</v>
      </c>
      <c r="C189" s="133" t="s">
        <v>649</v>
      </c>
      <c r="D189" s="97">
        <f>'10'!C189</f>
        <v>1086</v>
      </c>
      <c r="E189" s="97">
        <f>'10'!D189</f>
        <v>660</v>
      </c>
      <c r="F189" s="97">
        <f>'10'!E189</f>
        <v>1746</v>
      </c>
      <c r="G189" s="58">
        <f>'5'!M189</f>
        <v>0</v>
      </c>
      <c r="H189" s="69">
        <f t="shared" si="15"/>
        <v>0</v>
      </c>
      <c r="I189" s="58">
        <f>'6'!H189</f>
        <v>15</v>
      </c>
      <c r="J189" s="69">
        <f t="shared" si="16"/>
        <v>8.5910652920962206E-3</v>
      </c>
      <c r="K189" s="18">
        <f>'7'!F189</f>
        <v>0</v>
      </c>
      <c r="L189" s="69">
        <f t="shared" si="17"/>
        <v>0</v>
      </c>
      <c r="M189" s="58">
        <f>'8'!M189</f>
        <v>215</v>
      </c>
      <c r="N189" s="69">
        <f t="shared" si="18"/>
        <v>0.12313860252004583</v>
      </c>
      <c r="O189" s="58">
        <f>'9'!O189+'9'!P189</f>
        <v>354.73723897911833</v>
      </c>
      <c r="P189" s="69">
        <f t="shared" si="19"/>
        <v>0.20317138544050306</v>
      </c>
      <c r="Q189" s="58">
        <f t="shared" si="20"/>
        <v>584.73723897911827</v>
      </c>
      <c r="R189" s="69">
        <f t="shared" si="21"/>
        <v>0.33490105325264508</v>
      </c>
    </row>
    <row r="190" spans="1:18" s="4" customFormat="1" ht="11.25" x14ac:dyDescent="0.2">
      <c r="A190" s="74" t="s">
        <v>214</v>
      </c>
      <c r="B190" s="107" t="s">
        <v>541</v>
      </c>
      <c r="C190" s="134" t="s">
        <v>958</v>
      </c>
      <c r="D190" s="97">
        <f>'10'!C190</f>
        <v>1835</v>
      </c>
      <c r="E190" s="97">
        <f>'10'!D190</f>
        <v>1400</v>
      </c>
      <c r="F190" s="97">
        <f>'10'!E190</f>
        <v>3235</v>
      </c>
      <c r="G190" s="58">
        <f>'5'!M190</f>
        <v>0</v>
      </c>
      <c r="H190" s="69">
        <f t="shared" si="15"/>
        <v>0</v>
      </c>
      <c r="I190" s="58">
        <f>'6'!H190</f>
        <v>0</v>
      </c>
      <c r="J190" s="69">
        <f t="shared" si="16"/>
        <v>0</v>
      </c>
      <c r="K190" s="18">
        <f>'7'!F190</f>
        <v>0</v>
      </c>
      <c r="L190" s="69">
        <f t="shared" si="17"/>
        <v>0</v>
      </c>
      <c r="M190" s="58">
        <f>'8'!M190</f>
        <v>329</v>
      </c>
      <c r="N190" s="69">
        <f t="shared" si="18"/>
        <v>0.10170015455950542</v>
      </c>
      <c r="O190" s="58">
        <f>'9'!O190+'9'!P190</f>
        <v>98.413466334164582</v>
      </c>
      <c r="P190" s="69">
        <f t="shared" si="19"/>
        <v>3.042147336450219E-2</v>
      </c>
      <c r="Q190" s="58">
        <f t="shared" si="20"/>
        <v>427.41346633416458</v>
      </c>
      <c r="R190" s="69">
        <f t="shared" si="21"/>
        <v>0.13212162792400761</v>
      </c>
    </row>
    <row r="191" spans="1:18" s="4" customFormat="1" ht="11.25" x14ac:dyDescent="0.2">
      <c r="A191" s="73" t="s">
        <v>215</v>
      </c>
      <c r="B191" s="106" t="s">
        <v>544</v>
      </c>
      <c r="C191" s="132" t="s">
        <v>648</v>
      </c>
      <c r="D191" s="97">
        <f>'10'!C191</f>
        <v>2241</v>
      </c>
      <c r="E191" s="97">
        <f>'10'!D191</f>
        <v>1961</v>
      </c>
      <c r="F191" s="97">
        <f>'10'!E191</f>
        <v>4202</v>
      </c>
      <c r="G191" s="58">
        <f>'5'!M191</f>
        <v>206</v>
      </c>
      <c r="H191" s="69">
        <f t="shared" si="15"/>
        <v>4.9024274155164208E-2</v>
      </c>
      <c r="I191" s="58">
        <f>'6'!H191</f>
        <v>150</v>
      </c>
      <c r="J191" s="69">
        <f t="shared" si="16"/>
        <v>3.5697287006187531E-2</v>
      </c>
      <c r="K191" s="18">
        <f>'7'!F191</f>
        <v>0</v>
      </c>
      <c r="L191" s="69">
        <f t="shared" si="17"/>
        <v>0</v>
      </c>
      <c r="M191" s="58">
        <f>'8'!M191</f>
        <v>310</v>
      </c>
      <c r="N191" s="69">
        <f t="shared" si="18"/>
        <v>7.3774393146120901E-2</v>
      </c>
      <c r="O191" s="58">
        <f>'9'!O191+'9'!P191</f>
        <v>603.12287334593566</v>
      </c>
      <c r="P191" s="69">
        <f t="shared" si="19"/>
        <v>0.14353233539884239</v>
      </c>
      <c r="Q191" s="58">
        <f t="shared" si="20"/>
        <v>1269.1228733459357</v>
      </c>
      <c r="R191" s="69">
        <f t="shared" si="21"/>
        <v>0.30202828970631501</v>
      </c>
    </row>
    <row r="192" spans="1:18" s="4" customFormat="1" ht="11.25" x14ac:dyDescent="0.2">
      <c r="A192" s="74" t="s">
        <v>216</v>
      </c>
      <c r="B192" s="107" t="s">
        <v>571</v>
      </c>
      <c r="C192" s="134" t="s">
        <v>958</v>
      </c>
      <c r="D192" s="97">
        <f>'10'!C192</f>
        <v>1361</v>
      </c>
      <c r="E192" s="97">
        <f>'10'!D192</f>
        <v>1063</v>
      </c>
      <c r="F192" s="97">
        <f>'10'!E192</f>
        <v>2424</v>
      </c>
      <c r="G192" s="58">
        <f>'5'!M192</f>
        <v>0</v>
      </c>
      <c r="H192" s="69">
        <f t="shared" si="15"/>
        <v>0</v>
      </c>
      <c r="I192" s="58">
        <f>'6'!H192</f>
        <v>34</v>
      </c>
      <c r="J192" s="69">
        <f t="shared" si="16"/>
        <v>1.4026402640264026E-2</v>
      </c>
      <c r="K192" s="18">
        <f>'7'!F192</f>
        <v>0</v>
      </c>
      <c r="L192" s="69">
        <f t="shared" si="17"/>
        <v>0</v>
      </c>
      <c r="M192" s="58">
        <f>'8'!M192</f>
        <v>281</v>
      </c>
      <c r="N192" s="69">
        <f t="shared" si="18"/>
        <v>0.11592409240924093</v>
      </c>
      <c r="O192" s="58">
        <f>'9'!O192+'9'!P192</f>
        <v>335.76216216216216</v>
      </c>
      <c r="P192" s="69">
        <f t="shared" si="19"/>
        <v>0.13851574346623852</v>
      </c>
      <c r="Q192" s="58">
        <f t="shared" si="20"/>
        <v>650.76216216216221</v>
      </c>
      <c r="R192" s="69">
        <f t="shared" si="21"/>
        <v>0.26846623851574347</v>
      </c>
    </row>
    <row r="193" spans="1:18" s="4" customFormat="1" ht="11.25" x14ac:dyDescent="0.2">
      <c r="A193" s="74" t="s">
        <v>217</v>
      </c>
      <c r="B193" s="107" t="s">
        <v>546</v>
      </c>
      <c r="C193" s="134" t="s">
        <v>958</v>
      </c>
      <c r="D193" s="97">
        <f>'10'!C193</f>
        <v>1457</v>
      </c>
      <c r="E193" s="97">
        <f>'10'!D193</f>
        <v>861</v>
      </c>
      <c r="F193" s="97">
        <f>'10'!E193</f>
        <v>2318</v>
      </c>
      <c r="G193" s="58">
        <f>'5'!M193</f>
        <v>8</v>
      </c>
      <c r="H193" s="69">
        <f t="shared" si="15"/>
        <v>3.4512510785159622E-3</v>
      </c>
      <c r="I193" s="58">
        <f>'6'!H193</f>
        <v>20</v>
      </c>
      <c r="J193" s="69">
        <f t="shared" si="16"/>
        <v>8.6281276962899053E-3</v>
      </c>
      <c r="K193" s="18">
        <f>'7'!F193</f>
        <v>0</v>
      </c>
      <c r="L193" s="69">
        <f t="shared" si="17"/>
        <v>0</v>
      </c>
      <c r="M193" s="58">
        <f>'8'!M193</f>
        <v>314</v>
      </c>
      <c r="N193" s="69">
        <f t="shared" si="18"/>
        <v>0.13546160483175151</v>
      </c>
      <c r="O193" s="58">
        <f>'9'!O193+'9'!P193</f>
        <v>311.25</v>
      </c>
      <c r="P193" s="69">
        <f t="shared" si="19"/>
        <v>0.13427523727351165</v>
      </c>
      <c r="Q193" s="58">
        <f t="shared" si="20"/>
        <v>653.25</v>
      </c>
      <c r="R193" s="69">
        <f t="shared" si="21"/>
        <v>0.28181622088006902</v>
      </c>
    </row>
    <row r="194" spans="1:18" s="4" customFormat="1" ht="11.25" x14ac:dyDescent="0.2">
      <c r="A194" s="75" t="s">
        <v>218</v>
      </c>
      <c r="B194" s="104" t="s">
        <v>588</v>
      </c>
      <c r="C194" s="131" t="s">
        <v>957</v>
      </c>
      <c r="D194" s="97">
        <f>'10'!C194</f>
        <v>512</v>
      </c>
      <c r="E194" s="97">
        <f>'10'!D194</f>
        <v>251</v>
      </c>
      <c r="F194" s="97">
        <f>'10'!E194</f>
        <v>763</v>
      </c>
      <c r="G194" s="58">
        <f>'5'!M194</f>
        <v>42</v>
      </c>
      <c r="H194" s="69">
        <f t="shared" si="15"/>
        <v>5.5045871559633031E-2</v>
      </c>
      <c r="I194" s="58">
        <f>'6'!H194</f>
        <v>25</v>
      </c>
      <c r="J194" s="69">
        <f t="shared" si="16"/>
        <v>3.2765399737876802E-2</v>
      </c>
      <c r="K194" s="18">
        <f>'7'!F194</f>
        <v>0</v>
      </c>
      <c r="L194" s="69">
        <f t="shared" si="17"/>
        <v>0</v>
      </c>
      <c r="M194" s="58">
        <f>'8'!M194</f>
        <v>98</v>
      </c>
      <c r="N194" s="69">
        <f t="shared" si="18"/>
        <v>0.12844036697247707</v>
      </c>
      <c r="O194" s="58">
        <f>'9'!O194+'9'!P194</f>
        <v>194.25477707006371</v>
      </c>
      <c r="P194" s="69">
        <f t="shared" si="19"/>
        <v>0.25459341686771131</v>
      </c>
      <c r="Q194" s="58">
        <f t="shared" si="20"/>
        <v>359.25477707006371</v>
      </c>
      <c r="R194" s="69">
        <f t="shared" si="21"/>
        <v>0.4708450551376982</v>
      </c>
    </row>
    <row r="195" spans="1:18" s="4" customFormat="1" ht="11.25" x14ac:dyDescent="0.2">
      <c r="A195" s="74" t="s">
        <v>219</v>
      </c>
      <c r="B195" s="107" t="s">
        <v>538</v>
      </c>
      <c r="C195" s="134" t="s">
        <v>958</v>
      </c>
      <c r="D195" s="97">
        <f>'10'!C195</f>
        <v>753</v>
      </c>
      <c r="E195" s="97">
        <f>'10'!D195</f>
        <v>391</v>
      </c>
      <c r="F195" s="97">
        <f>'10'!E195</f>
        <v>1144</v>
      </c>
      <c r="G195" s="58">
        <f>'5'!M195</f>
        <v>121</v>
      </c>
      <c r="H195" s="69">
        <f t="shared" si="15"/>
        <v>0.10576923076923077</v>
      </c>
      <c r="I195" s="58">
        <f>'6'!H195</f>
        <v>34</v>
      </c>
      <c r="J195" s="69">
        <f t="shared" si="16"/>
        <v>2.972027972027972E-2</v>
      </c>
      <c r="K195" s="18">
        <f>'7'!F195</f>
        <v>40</v>
      </c>
      <c r="L195" s="69">
        <f t="shared" si="17"/>
        <v>3.4965034965034968E-2</v>
      </c>
      <c r="M195" s="58">
        <f>'8'!M195</f>
        <v>188</v>
      </c>
      <c r="N195" s="69">
        <f t="shared" si="18"/>
        <v>0.16433566433566432</v>
      </c>
      <c r="O195" s="58">
        <f>'9'!O195+'9'!P195</f>
        <v>103.92676201964501</v>
      </c>
      <c r="P195" s="69">
        <f t="shared" si="19"/>
        <v>9.0845071695493884E-2</v>
      </c>
      <c r="Q195" s="58">
        <f t="shared" si="20"/>
        <v>486.92676201964503</v>
      </c>
      <c r="R195" s="69">
        <f t="shared" si="21"/>
        <v>0.42563528148570368</v>
      </c>
    </row>
    <row r="196" spans="1:18" s="4" customFormat="1" ht="11.25" x14ac:dyDescent="0.2">
      <c r="A196" s="75" t="s">
        <v>220</v>
      </c>
      <c r="B196" s="104" t="s">
        <v>537</v>
      </c>
      <c r="C196" s="131" t="s">
        <v>957</v>
      </c>
      <c r="D196" s="97">
        <f>'10'!C196</f>
        <v>565</v>
      </c>
      <c r="E196" s="97">
        <f>'10'!D196</f>
        <v>447</v>
      </c>
      <c r="F196" s="97">
        <f>'10'!E196</f>
        <v>1012</v>
      </c>
      <c r="G196" s="58">
        <f>'5'!M196</f>
        <v>66</v>
      </c>
      <c r="H196" s="69">
        <f t="shared" si="15"/>
        <v>6.5217391304347824E-2</v>
      </c>
      <c r="I196" s="58">
        <f>'6'!H196</f>
        <v>14</v>
      </c>
      <c r="J196" s="69">
        <f t="shared" si="16"/>
        <v>1.383399209486166E-2</v>
      </c>
      <c r="K196" s="18">
        <f>'7'!F196</f>
        <v>0</v>
      </c>
      <c r="L196" s="69">
        <f t="shared" si="17"/>
        <v>0</v>
      </c>
      <c r="M196" s="58">
        <f>'8'!M196</f>
        <v>174</v>
      </c>
      <c r="N196" s="69">
        <f t="shared" si="18"/>
        <v>0.17193675889328064</v>
      </c>
      <c r="O196" s="58">
        <f>'9'!O196+'9'!P196</f>
        <v>151.18067978533094</v>
      </c>
      <c r="P196" s="69">
        <f t="shared" si="19"/>
        <v>0.14938802350329144</v>
      </c>
      <c r="Q196" s="58">
        <f t="shared" si="20"/>
        <v>405.18067978533094</v>
      </c>
      <c r="R196" s="69">
        <f t="shared" si="21"/>
        <v>0.40037616579578156</v>
      </c>
    </row>
    <row r="197" spans="1:18" s="4" customFormat="1" ht="11.25" x14ac:dyDescent="0.2">
      <c r="A197" s="75" t="s">
        <v>221</v>
      </c>
      <c r="B197" s="104" t="s">
        <v>577</v>
      </c>
      <c r="C197" s="131" t="s">
        <v>957</v>
      </c>
      <c r="D197" s="97">
        <f>'10'!C197</f>
        <v>101</v>
      </c>
      <c r="E197" s="97">
        <f>'10'!D197</f>
        <v>138</v>
      </c>
      <c r="F197" s="97">
        <f>'10'!E197</f>
        <v>239</v>
      </c>
      <c r="G197" s="58">
        <f>'5'!M197</f>
        <v>108</v>
      </c>
      <c r="H197" s="69">
        <f t="shared" ref="H197:H260" si="22">G197/F197</f>
        <v>0.45188284518828453</v>
      </c>
      <c r="I197" s="58">
        <f>'6'!H197</f>
        <v>17</v>
      </c>
      <c r="J197" s="69">
        <f t="shared" ref="J197:J260" si="23">I197/F197</f>
        <v>7.1129707112970716E-2</v>
      </c>
      <c r="K197" s="18">
        <f>'7'!F197</f>
        <v>0</v>
      </c>
      <c r="L197" s="69">
        <f t="shared" ref="L197:L260" si="24">K197/F197</f>
        <v>0</v>
      </c>
      <c r="M197" s="58">
        <f>'8'!M197</f>
        <v>58</v>
      </c>
      <c r="N197" s="69">
        <f t="shared" ref="N197:N260" si="25">M197/F197</f>
        <v>0.24267782426778242</v>
      </c>
      <c r="O197" s="58">
        <f>'9'!O197+'9'!P197</f>
        <v>77.806122448979579</v>
      </c>
      <c r="P197" s="69">
        <f t="shared" ref="P197:P260" si="26">O197/F197</f>
        <v>0.32554862949363839</v>
      </c>
      <c r="Q197" s="58">
        <f t="shared" ref="Q197:Q260" si="27">SUM(G197,I197,K197,M197,O197)</f>
        <v>260.80612244897958</v>
      </c>
      <c r="R197" s="69">
        <f t="shared" ref="R197:R260" si="28">Q197/F197</f>
        <v>1.091239006062676</v>
      </c>
    </row>
    <row r="198" spans="1:18" s="4" customFormat="1" ht="11.25" x14ac:dyDescent="0.2">
      <c r="A198" s="74" t="s">
        <v>222</v>
      </c>
      <c r="B198" s="107" t="s">
        <v>564</v>
      </c>
      <c r="C198" s="134" t="s">
        <v>958</v>
      </c>
      <c r="D198" s="97">
        <f>'10'!C198</f>
        <v>588</v>
      </c>
      <c r="E198" s="97">
        <f>'10'!D198</f>
        <v>422</v>
      </c>
      <c r="F198" s="97">
        <f>'10'!E198</f>
        <v>1010</v>
      </c>
      <c r="G198" s="58">
        <f>'5'!M198</f>
        <v>0</v>
      </c>
      <c r="H198" s="69">
        <f t="shared" si="22"/>
        <v>0</v>
      </c>
      <c r="I198" s="58">
        <f>'6'!H198</f>
        <v>0</v>
      </c>
      <c r="J198" s="69">
        <f t="shared" si="23"/>
        <v>0</v>
      </c>
      <c r="K198" s="18">
        <f>'7'!F198</f>
        <v>0</v>
      </c>
      <c r="L198" s="69">
        <f t="shared" si="24"/>
        <v>0</v>
      </c>
      <c r="M198" s="58">
        <f>'8'!M198</f>
        <v>148</v>
      </c>
      <c r="N198" s="69">
        <f t="shared" si="25"/>
        <v>0.14653465346534653</v>
      </c>
      <c r="O198" s="58">
        <f>'9'!O198+'9'!P198</f>
        <v>198.44748858447488</v>
      </c>
      <c r="P198" s="69">
        <f t="shared" si="26"/>
        <v>0.19648266196482661</v>
      </c>
      <c r="Q198" s="58">
        <f t="shared" si="27"/>
        <v>346.44748858447485</v>
      </c>
      <c r="R198" s="69">
        <f t="shared" si="28"/>
        <v>0.34301731543017311</v>
      </c>
    </row>
    <row r="199" spans="1:18" s="4" customFormat="1" ht="11.25" x14ac:dyDescent="0.2">
      <c r="A199" s="75" t="s">
        <v>223</v>
      </c>
      <c r="B199" s="104" t="s">
        <v>596</v>
      </c>
      <c r="C199" s="131" t="s">
        <v>957</v>
      </c>
      <c r="D199" s="97">
        <f>'10'!C199</f>
        <v>494</v>
      </c>
      <c r="E199" s="97">
        <f>'10'!D199</f>
        <v>377</v>
      </c>
      <c r="F199" s="97">
        <f>'10'!E199</f>
        <v>871</v>
      </c>
      <c r="G199" s="58">
        <f>'5'!M199</f>
        <v>85</v>
      </c>
      <c r="H199" s="69">
        <f t="shared" si="22"/>
        <v>9.7588978185993117E-2</v>
      </c>
      <c r="I199" s="58">
        <f>'6'!H199</f>
        <v>30</v>
      </c>
      <c r="J199" s="69">
        <f t="shared" si="23"/>
        <v>3.4443168771526977E-2</v>
      </c>
      <c r="K199" s="18">
        <f>'7'!F199</f>
        <v>0</v>
      </c>
      <c r="L199" s="69">
        <f t="shared" si="24"/>
        <v>0</v>
      </c>
      <c r="M199" s="58">
        <f>'8'!M199</f>
        <v>121</v>
      </c>
      <c r="N199" s="69">
        <f t="shared" si="25"/>
        <v>0.13892078071182548</v>
      </c>
      <c r="O199" s="58">
        <f>'9'!O199+'9'!P199</f>
        <v>114.20618556701031</v>
      </c>
      <c r="P199" s="69">
        <f t="shared" si="26"/>
        <v>0.13112076414122883</v>
      </c>
      <c r="Q199" s="58">
        <f t="shared" si="27"/>
        <v>350.20618556701032</v>
      </c>
      <c r="R199" s="69">
        <f t="shared" si="28"/>
        <v>0.4020736918105744</v>
      </c>
    </row>
    <row r="200" spans="1:18" s="4" customFormat="1" ht="11.25" x14ac:dyDescent="0.2">
      <c r="A200" s="75" t="s">
        <v>224</v>
      </c>
      <c r="B200" s="104" t="s">
        <v>577</v>
      </c>
      <c r="C200" s="131" t="s">
        <v>957</v>
      </c>
      <c r="D200" s="97">
        <f>'10'!C200</f>
        <v>516</v>
      </c>
      <c r="E200" s="97">
        <f>'10'!D200</f>
        <v>491</v>
      </c>
      <c r="F200" s="97">
        <f>'10'!E200</f>
        <v>1007</v>
      </c>
      <c r="G200" s="58">
        <f>'5'!M200</f>
        <v>143</v>
      </c>
      <c r="H200" s="69">
        <f t="shared" si="22"/>
        <v>0.14200595829195631</v>
      </c>
      <c r="I200" s="58">
        <f>'6'!H200</f>
        <v>71</v>
      </c>
      <c r="J200" s="69">
        <f t="shared" si="23"/>
        <v>7.0506454816285993E-2</v>
      </c>
      <c r="K200" s="18">
        <f>'7'!F200</f>
        <v>40</v>
      </c>
      <c r="L200" s="69">
        <f t="shared" si="24"/>
        <v>3.9721946375372394E-2</v>
      </c>
      <c r="M200" s="58">
        <f>'8'!M200</f>
        <v>154</v>
      </c>
      <c r="N200" s="69">
        <f t="shared" si="25"/>
        <v>0.1529294935451837</v>
      </c>
      <c r="O200" s="58">
        <f>'9'!O200+'9'!P200</f>
        <v>222.57653061224488</v>
      </c>
      <c r="P200" s="69">
        <f t="shared" si="26"/>
        <v>0.22102932533490058</v>
      </c>
      <c r="Q200" s="58">
        <f t="shared" si="27"/>
        <v>630.57653061224482</v>
      </c>
      <c r="R200" s="69">
        <f t="shared" si="28"/>
        <v>0.62619317836369892</v>
      </c>
    </row>
    <row r="201" spans="1:18" s="4" customFormat="1" ht="11.25" x14ac:dyDescent="0.2">
      <c r="A201" s="74" t="s">
        <v>225</v>
      </c>
      <c r="B201" s="107" t="s">
        <v>541</v>
      </c>
      <c r="C201" s="134" t="s">
        <v>958</v>
      </c>
      <c r="D201" s="97">
        <f>'10'!C201</f>
        <v>810</v>
      </c>
      <c r="E201" s="97">
        <f>'10'!D201</f>
        <v>366</v>
      </c>
      <c r="F201" s="97">
        <f>'10'!E201</f>
        <v>1176</v>
      </c>
      <c r="G201" s="58">
        <f>'5'!M201</f>
        <v>0</v>
      </c>
      <c r="H201" s="69">
        <f t="shared" si="22"/>
        <v>0</v>
      </c>
      <c r="I201" s="58">
        <f>'6'!H201</f>
        <v>0</v>
      </c>
      <c r="J201" s="69">
        <f t="shared" si="23"/>
        <v>0</v>
      </c>
      <c r="K201" s="18">
        <f>'7'!F201</f>
        <v>0</v>
      </c>
      <c r="L201" s="69">
        <f t="shared" si="24"/>
        <v>0</v>
      </c>
      <c r="M201" s="58">
        <f>'8'!M201</f>
        <v>175</v>
      </c>
      <c r="N201" s="69">
        <f t="shared" si="25"/>
        <v>0.14880952380952381</v>
      </c>
      <c r="O201" s="58">
        <f>'9'!O201+'9'!P201</f>
        <v>131.21795511221944</v>
      </c>
      <c r="P201" s="69">
        <f t="shared" si="26"/>
        <v>0.11157989380290768</v>
      </c>
      <c r="Q201" s="58">
        <f t="shared" si="27"/>
        <v>306.21795511221944</v>
      </c>
      <c r="R201" s="69">
        <f t="shared" si="28"/>
        <v>0.26038941761243151</v>
      </c>
    </row>
    <row r="202" spans="1:18" s="4" customFormat="1" ht="11.25" x14ac:dyDescent="0.2">
      <c r="A202" s="73" t="s">
        <v>226</v>
      </c>
      <c r="B202" s="106" t="s">
        <v>542</v>
      </c>
      <c r="C202" s="132" t="s">
        <v>648</v>
      </c>
      <c r="D202" s="97">
        <f>'10'!C202</f>
        <v>346</v>
      </c>
      <c r="E202" s="97">
        <f>'10'!D202</f>
        <v>130</v>
      </c>
      <c r="F202" s="97">
        <f>'10'!E202</f>
        <v>476</v>
      </c>
      <c r="G202" s="58">
        <f>'5'!M202</f>
        <v>0</v>
      </c>
      <c r="H202" s="69">
        <f t="shared" si="22"/>
        <v>0</v>
      </c>
      <c r="I202" s="58">
        <f>'6'!H202</f>
        <v>31</v>
      </c>
      <c r="J202" s="69">
        <f t="shared" si="23"/>
        <v>6.5126050420168072E-2</v>
      </c>
      <c r="K202" s="18">
        <f>'7'!F202</f>
        <v>0</v>
      </c>
      <c r="L202" s="69">
        <f t="shared" si="24"/>
        <v>0</v>
      </c>
      <c r="M202" s="58">
        <f>'8'!M202</f>
        <v>83</v>
      </c>
      <c r="N202" s="69">
        <f t="shared" si="25"/>
        <v>0.17436974789915966</v>
      </c>
      <c r="O202" s="58">
        <f>'9'!O202+'9'!P202</f>
        <v>32.65971907566832</v>
      </c>
      <c r="P202" s="69">
        <f t="shared" si="26"/>
        <v>6.8612855200983869E-2</v>
      </c>
      <c r="Q202" s="58">
        <f t="shared" si="27"/>
        <v>146.65971907566831</v>
      </c>
      <c r="R202" s="69">
        <f t="shared" si="28"/>
        <v>0.30810865352031158</v>
      </c>
    </row>
    <row r="203" spans="1:18" s="4" customFormat="1" ht="11.25" x14ac:dyDescent="0.2">
      <c r="A203" s="75" t="s">
        <v>227</v>
      </c>
      <c r="B203" s="104" t="s">
        <v>588</v>
      </c>
      <c r="C203" s="131" t="s">
        <v>957</v>
      </c>
      <c r="D203" s="97">
        <f>'10'!C203</f>
        <v>140</v>
      </c>
      <c r="E203" s="97">
        <f>'10'!D203</f>
        <v>95</v>
      </c>
      <c r="F203" s="97">
        <f>'10'!E203</f>
        <v>235</v>
      </c>
      <c r="G203" s="58">
        <f>'5'!M203</f>
        <v>19</v>
      </c>
      <c r="H203" s="69">
        <f t="shared" si="22"/>
        <v>8.085106382978724E-2</v>
      </c>
      <c r="I203" s="58">
        <f>'6'!H203</f>
        <v>0</v>
      </c>
      <c r="J203" s="69">
        <f t="shared" si="23"/>
        <v>0</v>
      </c>
      <c r="K203" s="18">
        <f>'7'!F203</f>
        <v>0</v>
      </c>
      <c r="L203" s="69">
        <f t="shared" si="24"/>
        <v>0</v>
      </c>
      <c r="M203" s="58">
        <f>'8'!M203</f>
        <v>16</v>
      </c>
      <c r="N203" s="69">
        <f t="shared" si="25"/>
        <v>6.8085106382978725E-2</v>
      </c>
      <c r="O203" s="58">
        <f>'9'!O203+'9'!P203</f>
        <v>3.5191082802547773</v>
      </c>
      <c r="P203" s="69">
        <f t="shared" si="26"/>
        <v>1.4974928852147988E-2</v>
      </c>
      <c r="Q203" s="58">
        <f t="shared" si="27"/>
        <v>38.519108280254777</v>
      </c>
      <c r="R203" s="69">
        <f t="shared" si="28"/>
        <v>0.16391109906491394</v>
      </c>
    </row>
    <row r="204" spans="1:18" s="4" customFormat="1" ht="11.25" x14ac:dyDescent="0.2">
      <c r="A204" s="74" t="s">
        <v>228</v>
      </c>
      <c r="B204" s="107" t="s">
        <v>571</v>
      </c>
      <c r="C204" s="134" t="s">
        <v>958</v>
      </c>
      <c r="D204" s="97">
        <f>'10'!C204</f>
        <v>285</v>
      </c>
      <c r="E204" s="97">
        <f>'10'!D204</f>
        <v>138</v>
      </c>
      <c r="F204" s="97">
        <f>'10'!E204</f>
        <v>423</v>
      </c>
      <c r="G204" s="58">
        <f>'5'!M204</f>
        <v>109</v>
      </c>
      <c r="H204" s="69">
        <f t="shared" si="22"/>
        <v>0.25768321513002362</v>
      </c>
      <c r="I204" s="58">
        <f>'6'!H204</f>
        <v>18</v>
      </c>
      <c r="J204" s="69">
        <f t="shared" si="23"/>
        <v>4.2553191489361701E-2</v>
      </c>
      <c r="K204" s="18">
        <f>'7'!F204</f>
        <v>0</v>
      </c>
      <c r="L204" s="69">
        <f t="shared" si="24"/>
        <v>0</v>
      </c>
      <c r="M204" s="58">
        <f>'8'!M204</f>
        <v>106</v>
      </c>
      <c r="N204" s="69">
        <f t="shared" si="25"/>
        <v>0.25059101654846333</v>
      </c>
      <c r="O204" s="58">
        <f>'9'!O204+'9'!P204</f>
        <v>67.152432432432434</v>
      </c>
      <c r="P204" s="69">
        <f t="shared" si="26"/>
        <v>0.15875279534854003</v>
      </c>
      <c r="Q204" s="58">
        <f t="shared" si="27"/>
        <v>300.15243243243242</v>
      </c>
      <c r="R204" s="69">
        <f t="shared" si="28"/>
        <v>0.70958021851638875</v>
      </c>
    </row>
    <row r="205" spans="1:18" s="4" customFormat="1" ht="11.25" x14ac:dyDescent="0.2">
      <c r="A205" s="73" t="s">
        <v>229</v>
      </c>
      <c r="B205" s="106" t="s">
        <v>584</v>
      </c>
      <c r="C205" s="132" t="s">
        <v>648</v>
      </c>
      <c r="D205" s="97">
        <f>'10'!C205</f>
        <v>122</v>
      </c>
      <c r="E205" s="97">
        <f>'10'!D205</f>
        <v>133</v>
      </c>
      <c r="F205" s="97">
        <f>'10'!E205</f>
        <v>255</v>
      </c>
      <c r="G205" s="58">
        <f>'5'!M205</f>
        <v>20</v>
      </c>
      <c r="H205" s="69">
        <f t="shared" si="22"/>
        <v>7.8431372549019607E-2</v>
      </c>
      <c r="I205" s="58">
        <f>'6'!H205</f>
        <v>17</v>
      </c>
      <c r="J205" s="69">
        <f t="shared" si="23"/>
        <v>6.6666666666666666E-2</v>
      </c>
      <c r="K205" s="18">
        <f>'7'!F205</f>
        <v>21</v>
      </c>
      <c r="L205" s="69">
        <f t="shared" si="24"/>
        <v>8.2352941176470587E-2</v>
      </c>
      <c r="M205" s="58">
        <f>'8'!M205</f>
        <v>41</v>
      </c>
      <c r="N205" s="69">
        <f t="shared" si="25"/>
        <v>0.16078431372549021</v>
      </c>
      <c r="O205" s="58">
        <f>'9'!O205+'9'!P205</f>
        <v>0</v>
      </c>
      <c r="P205" s="69">
        <f t="shared" si="26"/>
        <v>0</v>
      </c>
      <c r="Q205" s="58">
        <f t="shared" si="27"/>
        <v>99</v>
      </c>
      <c r="R205" s="69">
        <f t="shared" si="28"/>
        <v>0.38823529411764707</v>
      </c>
    </row>
    <row r="206" spans="1:18" s="4" customFormat="1" ht="11.25" x14ac:dyDescent="0.2">
      <c r="A206" s="72" t="s">
        <v>230</v>
      </c>
      <c r="B206" s="105" t="s">
        <v>549</v>
      </c>
      <c r="C206" s="133" t="s">
        <v>649</v>
      </c>
      <c r="D206" s="97">
        <f>'10'!C206</f>
        <v>137</v>
      </c>
      <c r="E206" s="97">
        <f>'10'!D206</f>
        <v>94</v>
      </c>
      <c r="F206" s="97">
        <f>'10'!E206</f>
        <v>231</v>
      </c>
      <c r="G206" s="58">
        <f>'5'!M206</f>
        <v>0</v>
      </c>
      <c r="H206" s="69">
        <f t="shared" si="22"/>
        <v>0</v>
      </c>
      <c r="I206" s="58">
        <f>'6'!H206</f>
        <v>0</v>
      </c>
      <c r="J206" s="69">
        <f t="shared" si="23"/>
        <v>0</v>
      </c>
      <c r="K206" s="18">
        <f>'7'!F206</f>
        <v>0</v>
      </c>
      <c r="L206" s="69">
        <f t="shared" si="24"/>
        <v>0</v>
      </c>
      <c r="M206" s="58">
        <f>'8'!M206</f>
        <v>31</v>
      </c>
      <c r="N206" s="69">
        <f t="shared" si="25"/>
        <v>0.13419913419913421</v>
      </c>
      <c r="O206" s="58">
        <f>'9'!O206+'9'!P206</f>
        <v>32.248839907192576</v>
      </c>
      <c r="P206" s="69">
        <f t="shared" si="26"/>
        <v>0.13960536756360423</v>
      </c>
      <c r="Q206" s="58">
        <f t="shared" si="27"/>
        <v>63.248839907192576</v>
      </c>
      <c r="R206" s="69">
        <f t="shared" si="28"/>
        <v>0.27380450176273841</v>
      </c>
    </row>
    <row r="207" spans="1:18" s="4" customFormat="1" ht="11.25" x14ac:dyDescent="0.2">
      <c r="A207" s="75" t="s">
        <v>231</v>
      </c>
      <c r="B207" s="104" t="s">
        <v>554</v>
      </c>
      <c r="C207" s="131" t="s">
        <v>957</v>
      </c>
      <c r="D207" s="97">
        <f>'10'!C207</f>
        <v>600</v>
      </c>
      <c r="E207" s="97">
        <f>'10'!D207</f>
        <v>407</v>
      </c>
      <c r="F207" s="97">
        <f>'10'!E207</f>
        <v>1007</v>
      </c>
      <c r="G207" s="58">
        <f>'5'!M207</f>
        <v>0</v>
      </c>
      <c r="H207" s="69">
        <f t="shared" si="22"/>
        <v>0</v>
      </c>
      <c r="I207" s="58">
        <f>'6'!H207</f>
        <v>20</v>
      </c>
      <c r="J207" s="69">
        <f t="shared" si="23"/>
        <v>1.9860973187686197E-2</v>
      </c>
      <c r="K207" s="18">
        <f>'7'!F207</f>
        <v>0</v>
      </c>
      <c r="L207" s="69">
        <f t="shared" si="24"/>
        <v>0</v>
      </c>
      <c r="M207" s="58">
        <f>'8'!M207</f>
        <v>103</v>
      </c>
      <c r="N207" s="69">
        <f t="shared" si="25"/>
        <v>0.10228401191658391</v>
      </c>
      <c r="O207" s="58">
        <f>'9'!O207+'9'!P207</f>
        <v>246.4384303112314</v>
      </c>
      <c r="P207" s="69">
        <f t="shared" si="26"/>
        <v>0.244725352841342</v>
      </c>
      <c r="Q207" s="58">
        <f t="shared" si="27"/>
        <v>369.4384303112314</v>
      </c>
      <c r="R207" s="69">
        <f t="shared" si="28"/>
        <v>0.36687033794561213</v>
      </c>
    </row>
    <row r="208" spans="1:18" s="4" customFormat="1" ht="11.25" x14ac:dyDescent="0.2">
      <c r="A208" s="75" t="s">
        <v>232</v>
      </c>
      <c r="B208" s="104" t="s">
        <v>597</v>
      </c>
      <c r="C208" s="131" t="s">
        <v>957</v>
      </c>
      <c r="D208" s="97">
        <f>'10'!C208</f>
        <v>374</v>
      </c>
      <c r="E208" s="97">
        <f>'10'!D208</f>
        <v>280</v>
      </c>
      <c r="F208" s="97">
        <f>'10'!E208</f>
        <v>654</v>
      </c>
      <c r="G208" s="58">
        <f>'5'!M208</f>
        <v>0</v>
      </c>
      <c r="H208" s="69">
        <f t="shared" si="22"/>
        <v>0</v>
      </c>
      <c r="I208" s="58">
        <f>'6'!H208</f>
        <v>40</v>
      </c>
      <c r="J208" s="69">
        <f t="shared" si="23"/>
        <v>6.1162079510703363E-2</v>
      </c>
      <c r="K208" s="18">
        <f>'7'!F208</f>
        <v>0</v>
      </c>
      <c r="L208" s="69">
        <f t="shared" si="24"/>
        <v>0</v>
      </c>
      <c r="M208" s="58">
        <f>'8'!M208</f>
        <v>70</v>
      </c>
      <c r="N208" s="69">
        <f t="shared" si="25"/>
        <v>0.10703363914373089</v>
      </c>
      <c r="O208" s="58">
        <f>'9'!O208+'9'!P208</f>
        <v>82.956521739130437</v>
      </c>
      <c r="P208" s="69">
        <f t="shared" si="26"/>
        <v>0.1268448344635022</v>
      </c>
      <c r="Q208" s="58">
        <f t="shared" si="27"/>
        <v>192.95652173913044</v>
      </c>
      <c r="R208" s="69">
        <f t="shared" si="28"/>
        <v>0.29504055311793642</v>
      </c>
    </row>
    <row r="209" spans="1:18" s="4" customFormat="1" ht="11.25" x14ac:dyDescent="0.2">
      <c r="A209" s="75" t="s">
        <v>233</v>
      </c>
      <c r="B209" s="104" t="s">
        <v>562</v>
      </c>
      <c r="C209" s="131" t="s">
        <v>957</v>
      </c>
      <c r="D209" s="97">
        <f>'10'!C209</f>
        <v>82</v>
      </c>
      <c r="E209" s="97">
        <f>'10'!D209</f>
        <v>91</v>
      </c>
      <c r="F209" s="97">
        <f>'10'!E209</f>
        <v>173</v>
      </c>
      <c r="G209" s="58">
        <f>'5'!M209</f>
        <v>19</v>
      </c>
      <c r="H209" s="69">
        <f t="shared" si="22"/>
        <v>0.10982658959537572</v>
      </c>
      <c r="I209" s="58">
        <f>'6'!H209</f>
        <v>15</v>
      </c>
      <c r="J209" s="69">
        <f t="shared" si="23"/>
        <v>8.6705202312138727E-2</v>
      </c>
      <c r="K209" s="18">
        <f>'7'!F209</f>
        <v>15</v>
      </c>
      <c r="L209" s="69">
        <f t="shared" si="24"/>
        <v>8.6705202312138727E-2</v>
      </c>
      <c r="M209" s="58">
        <f>'8'!M209</f>
        <v>22</v>
      </c>
      <c r="N209" s="69">
        <f t="shared" si="25"/>
        <v>0.12716763005780346</v>
      </c>
      <c r="O209" s="58">
        <f>'9'!O209+'9'!P209</f>
        <v>0</v>
      </c>
      <c r="P209" s="69">
        <f t="shared" si="26"/>
        <v>0</v>
      </c>
      <c r="Q209" s="58">
        <f t="shared" si="27"/>
        <v>71</v>
      </c>
      <c r="R209" s="69">
        <f t="shared" si="28"/>
        <v>0.41040462427745666</v>
      </c>
    </row>
    <row r="210" spans="1:18" s="4" customFormat="1" ht="11.25" x14ac:dyDescent="0.2">
      <c r="A210" s="74" t="s">
        <v>234</v>
      </c>
      <c r="B210" s="107" t="s">
        <v>598</v>
      </c>
      <c r="C210" s="134" t="s">
        <v>958</v>
      </c>
      <c r="D210" s="97">
        <f>'10'!C210</f>
        <v>855</v>
      </c>
      <c r="E210" s="97">
        <f>'10'!D210</f>
        <v>494</v>
      </c>
      <c r="F210" s="97">
        <f>'10'!E210</f>
        <v>1349</v>
      </c>
      <c r="G210" s="58">
        <f>'5'!M210</f>
        <v>170</v>
      </c>
      <c r="H210" s="69">
        <f t="shared" si="22"/>
        <v>0.12601927353595255</v>
      </c>
      <c r="I210" s="58">
        <f>'6'!H210</f>
        <v>36</v>
      </c>
      <c r="J210" s="69">
        <f t="shared" si="23"/>
        <v>2.6686434395848776E-2</v>
      </c>
      <c r="K210" s="18">
        <f>'7'!F210</f>
        <v>0</v>
      </c>
      <c r="L210" s="69">
        <f t="shared" si="24"/>
        <v>0</v>
      </c>
      <c r="M210" s="58">
        <f>'8'!M210</f>
        <v>137</v>
      </c>
      <c r="N210" s="69">
        <f t="shared" si="25"/>
        <v>0.10155670867309118</v>
      </c>
      <c r="O210" s="58">
        <f>'9'!O210+'9'!P210</f>
        <v>85.8</v>
      </c>
      <c r="P210" s="69">
        <f t="shared" si="26"/>
        <v>6.360266864343958E-2</v>
      </c>
      <c r="Q210" s="58">
        <f t="shared" si="27"/>
        <v>428.8</v>
      </c>
      <c r="R210" s="69">
        <f t="shared" si="28"/>
        <v>0.31786508524833212</v>
      </c>
    </row>
    <row r="211" spans="1:18" s="4" customFormat="1" ht="11.25" x14ac:dyDescent="0.2">
      <c r="A211" s="75" t="s">
        <v>235</v>
      </c>
      <c r="B211" s="104" t="s">
        <v>596</v>
      </c>
      <c r="C211" s="131" t="s">
        <v>957</v>
      </c>
      <c r="D211" s="97">
        <f>'10'!C211</f>
        <v>117</v>
      </c>
      <c r="E211" s="97">
        <f>'10'!D211</f>
        <v>107</v>
      </c>
      <c r="F211" s="97">
        <f>'10'!E211</f>
        <v>224</v>
      </c>
      <c r="G211" s="58">
        <f>'5'!M211</f>
        <v>24</v>
      </c>
      <c r="H211" s="69">
        <f t="shared" si="22"/>
        <v>0.10714285714285714</v>
      </c>
      <c r="I211" s="58">
        <f>'6'!H211</f>
        <v>18</v>
      </c>
      <c r="J211" s="69">
        <f t="shared" si="23"/>
        <v>8.0357142857142863E-2</v>
      </c>
      <c r="K211" s="18">
        <f>'7'!F211</f>
        <v>0</v>
      </c>
      <c r="L211" s="69">
        <f t="shared" si="24"/>
        <v>0</v>
      </c>
      <c r="M211" s="58">
        <f>'8'!M211</f>
        <v>39</v>
      </c>
      <c r="N211" s="69">
        <f t="shared" si="25"/>
        <v>0.17410714285714285</v>
      </c>
      <c r="O211" s="58">
        <f>'9'!O211+'9'!P211</f>
        <v>31.690721649484537</v>
      </c>
      <c r="P211" s="69">
        <f t="shared" si="26"/>
        <v>0.14147643593519882</v>
      </c>
      <c r="Q211" s="58">
        <f t="shared" si="27"/>
        <v>112.69072164948454</v>
      </c>
      <c r="R211" s="69">
        <f t="shared" si="28"/>
        <v>0.50308357879234167</v>
      </c>
    </row>
    <row r="212" spans="1:18" s="4" customFormat="1" ht="11.25" x14ac:dyDescent="0.2">
      <c r="A212" s="73" t="s">
        <v>236</v>
      </c>
      <c r="B212" s="106" t="s">
        <v>580</v>
      </c>
      <c r="C212" s="132" t="s">
        <v>648</v>
      </c>
      <c r="D212" s="97">
        <f>'10'!C212</f>
        <v>214</v>
      </c>
      <c r="E212" s="97">
        <f>'10'!D212</f>
        <v>122</v>
      </c>
      <c r="F212" s="97">
        <f>'10'!E212</f>
        <v>336</v>
      </c>
      <c r="G212" s="58">
        <f>'5'!M212</f>
        <v>37</v>
      </c>
      <c r="H212" s="69">
        <f t="shared" si="22"/>
        <v>0.11011904761904762</v>
      </c>
      <c r="I212" s="58">
        <f>'6'!H212</f>
        <v>0</v>
      </c>
      <c r="J212" s="69">
        <f t="shared" si="23"/>
        <v>0</v>
      </c>
      <c r="K212" s="18">
        <f>'7'!F212</f>
        <v>0</v>
      </c>
      <c r="L212" s="69">
        <f t="shared" si="24"/>
        <v>0</v>
      </c>
      <c r="M212" s="58">
        <f>'8'!M212</f>
        <v>76</v>
      </c>
      <c r="N212" s="69">
        <f t="shared" si="25"/>
        <v>0.22619047619047619</v>
      </c>
      <c r="O212" s="58">
        <f>'9'!O212+'9'!P212</f>
        <v>67.659574468085111</v>
      </c>
      <c r="P212" s="69">
        <f t="shared" si="26"/>
        <v>0.20136778115501522</v>
      </c>
      <c r="Q212" s="58">
        <f t="shared" si="27"/>
        <v>180.65957446808511</v>
      </c>
      <c r="R212" s="69">
        <f t="shared" si="28"/>
        <v>0.53767730496453903</v>
      </c>
    </row>
    <row r="213" spans="1:18" s="4" customFormat="1" ht="11.25" x14ac:dyDescent="0.2">
      <c r="A213" s="72" t="s">
        <v>237</v>
      </c>
      <c r="B213" s="105" t="s">
        <v>582</v>
      </c>
      <c r="C213" s="133" t="s">
        <v>649</v>
      </c>
      <c r="D213" s="97">
        <f>'10'!C213</f>
        <v>306</v>
      </c>
      <c r="E213" s="97">
        <f>'10'!D213</f>
        <v>232</v>
      </c>
      <c r="F213" s="97">
        <f>'10'!E213</f>
        <v>538</v>
      </c>
      <c r="G213" s="58">
        <f>'5'!M213</f>
        <v>36</v>
      </c>
      <c r="H213" s="69">
        <f t="shared" si="22"/>
        <v>6.6914498141263934E-2</v>
      </c>
      <c r="I213" s="58">
        <f>'6'!H213</f>
        <v>17</v>
      </c>
      <c r="J213" s="69">
        <f t="shared" si="23"/>
        <v>3.1598513011152414E-2</v>
      </c>
      <c r="K213" s="18">
        <f>'7'!F213</f>
        <v>0</v>
      </c>
      <c r="L213" s="69">
        <f t="shared" si="24"/>
        <v>0</v>
      </c>
      <c r="M213" s="58">
        <f>'8'!M213</f>
        <v>47</v>
      </c>
      <c r="N213" s="69">
        <f t="shared" si="25"/>
        <v>8.7360594795539037E-2</v>
      </c>
      <c r="O213" s="58">
        <f>'9'!O213+'9'!P213</f>
        <v>0</v>
      </c>
      <c r="P213" s="69">
        <f t="shared" si="26"/>
        <v>0</v>
      </c>
      <c r="Q213" s="58">
        <f t="shared" si="27"/>
        <v>100</v>
      </c>
      <c r="R213" s="69">
        <f t="shared" si="28"/>
        <v>0.18587360594795538</v>
      </c>
    </row>
    <row r="214" spans="1:18" s="4" customFormat="1" ht="11.25" x14ac:dyDescent="0.2">
      <c r="A214" s="72" t="s">
        <v>238</v>
      </c>
      <c r="B214" s="105" t="s">
        <v>540</v>
      </c>
      <c r="C214" s="133" t="s">
        <v>649</v>
      </c>
      <c r="D214" s="97">
        <f>'10'!C214</f>
        <v>808</v>
      </c>
      <c r="E214" s="97">
        <f>'10'!D214</f>
        <v>657</v>
      </c>
      <c r="F214" s="97">
        <f>'10'!E214</f>
        <v>1465</v>
      </c>
      <c r="G214" s="58">
        <f>'5'!M214</f>
        <v>39</v>
      </c>
      <c r="H214" s="69">
        <f t="shared" si="22"/>
        <v>2.6621160409556314E-2</v>
      </c>
      <c r="I214" s="58">
        <f>'6'!H214</f>
        <v>38</v>
      </c>
      <c r="J214" s="69">
        <f t="shared" si="23"/>
        <v>2.5938566552901023E-2</v>
      </c>
      <c r="K214" s="18">
        <f>'7'!F214</f>
        <v>0</v>
      </c>
      <c r="L214" s="69">
        <f t="shared" si="24"/>
        <v>0</v>
      </c>
      <c r="M214" s="58">
        <f>'8'!M214</f>
        <v>185</v>
      </c>
      <c r="N214" s="69">
        <f t="shared" si="25"/>
        <v>0.12627986348122866</v>
      </c>
      <c r="O214" s="58">
        <f>'9'!O214+'9'!P214</f>
        <v>295.82396750169261</v>
      </c>
      <c r="P214" s="69">
        <f t="shared" si="26"/>
        <v>0.20192762286804955</v>
      </c>
      <c r="Q214" s="58">
        <f t="shared" si="27"/>
        <v>557.82396750169255</v>
      </c>
      <c r="R214" s="69">
        <f t="shared" si="28"/>
        <v>0.38076721331173552</v>
      </c>
    </row>
    <row r="215" spans="1:18" s="4" customFormat="1" ht="11.25" x14ac:dyDescent="0.2">
      <c r="A215" s="75" t="s">
        <v>239</v>
      </c>
      <c r="B215" s="104" t="s">
        <v>599</v>
      </c>
      <c r="C215" s="131" t="s">
        <v>957</v>
      </c>
      <c r="D215" s="97">
        <f>'10'!C215</f>
        <v>1225</v>
      </c>
      <c r="E215" s="97">
        <f>'10'!D215</f>
        <v>795</v>
      </c>
      <c r="F215" s="97">
        <f>'10'!E215</f>
        <v>2020</v>
      </c>
      <c r="G215" s="58">
        <f>'5'!M215</f>
        <v>0</v>
      </c>
      <c r="H215" s="69">
        <f t="shared" si="22"/>
        <v>0</v>
      </c>
      <c r="I215" s="58">
        <f>'6'!H215</f>
        <v>72</v>
      </c>
      <c r="J215" s="69">
        <f t="shared" si="23"/>
        <v>3.5643564356435641E-2</v>
      </c>
      <c r="K215" s="18">
        <f>'7'!F215</f>
        <v>0</v>
      </c>
      <c r="L215" s="69">
        <f t="shared" si="24"/>
        <v>0</v>
      </c>
      <c r="M215" s="58">
        <f>'8'!M215</f>
        <v>281</v>
      </c>
      <c r="N215" s="69">
        <f t="shared" si="25"/>
        <v>0.13910891089108912</v>
      </c>
      <c r="O215" s="58">
        <f>'9'!O215+'9'!P215</f>
        <v>169.13978494623655</v>
      </c>
      <c r="P215" s="69">
        <f t="shared" si="26"/>
        <v>8.373256680506759E-2</v>
      </c>
      <c r="Q215" s="58">
        <f t="shared" si="27"/>
        <v>522.13978494623655</v>
      </c>
      <c r="R215" s="69">
        <f t="shared" si="28"/>
        <v>0.25848504205259237</v>
      </c>
    </row>
    <row r="216" spans="1:18" s="4" customFormat="1" ht="11.25" x14ac:dyDescent="0.2">
      <c r="A216" s="74" t="s">
        <v>240</v>
      </c>
      <c r="B216" s="107" t="s">
        <v>538</v>
      </c>
      <c r="C216" s="134" t="s">
        <v>958</v>
      </c>
      <c r="D216" s="97">
        <f>'10'!C216</f>
        <v>760</v>
      </c>
      <c r="E216" s="97">
        <f>'10'!D216</f>
        <v>345</v>
      </c>
      <c r="F216" s="97">
        <f>'10'!E216</f>
        <v>1105</v>
      </c>
      <c r="G216" s="58">
        <f>'5'!M216</f>
        <v>22</v>
      </c>
      <c r="H216" s="69">
        <f t="shared" si="22"/>
        <v>1.9909502262443438E-2</v>
      </c>
      <c r="I216" s="58">
        <f>'6'!H216</f>
        <v>16</v>
      </c>
      <c r="J216" s="69">
        <f t="shared" si="23"/>
        <v>1.4479638009049774E-2</v>
      </c>
      <c r="K216" s="18">
        <f>'7'!F216</f>
        <v>0</v>
      </c>
      <c r="L216" s="69">
        <f t="shared" si="24"/>
        <v>0</v>
      </c>
      <c r="M216" s="58">
        <f>'8'!M216</f>
        <v>132</v>
      </c>
      <c r="N216" s="69">
        <f t="shared" si="25"/>
        <v>0.11945701357466064</v>
      </c>
      <c r="O216" s="58">
        <f>'9'!O216+'9'!P216</f>
        <v>103.92676201964501</v>
      </c>
      <c r="P216" s="69">
        <f t="shared" si="26"/>
        <v>9.4051368343570141E-2</v>
      </c>
      <c r="Q216" s="58">
        <f t="shared" si="27"/>
        <v>273.92676201964503</v>
      </c>
      <c r="R216" s="69">
        <f t="shared" si="28"/>
        <v>0.247897522189724</v>
      </c>
    </row>
    <row r="217" spans="1:18" s="4" customFormat="1" ht="11.25" x14ac:dyDescent="0.2">
      <c r="A217" s="74" t="s">
        <v>241</v>
      </c>
      <c r="B217" s="107" t="s">
        <v>563</v>
      </c>
      <c r="C217" s="134" t="s">
        <v>958</v>
      </c>
      <c r="D217" s="97">
        <f>'10'!C217</f>
        <v>278</v>
      </c>
      <c r="E217" s="97">
        <f>'10'!D217</f>
        <v>195</v>
      </c>
      <c r="F217" s="97">
        <f>'10'!E217</f>
        <v>473</v>
      </c>
      <c r="G217" s="58">
        <f>'5'!M217</f>
        <v>20</v>
      </c>
      <c r="H217" s="69">
        <f t="shared" si="22"/>
        <v>4.2283298097251586E-2</v>
      </c>
      <c r="I217" s="58">
        <f>'6'!H217</f>
        <v>36</v>
      </c>
      <c r="J217" s="69">
        <f t="shared" si="23"/>
        <v>7.6109936575052856E-2</v>
      </c>
      <c r="K217" s="18">
        <f>'7'!F217</f>
        <v>0</v>
      </c>
      <c r="L217" s="69">
        <f t="shared" si="24"/>
        <v>0</v>
      </c>
      <c r="M217" s="58">
        <f>'8'!M217</f>
        <v>79</v>
      </c>
      <c r="N217" s="69">
        <f t="shared" si="25"/>
        <v>0.16701902748414377</v>
      </c>
      <c r="O217" s="58">
        <f>'9'!O217+'9'!P217</f>
        <v>109.08139534883721</v>
      </c>
      <c r="P217" s="69">
        <f t="shared" si="26"/>
        <v>0.23061605781995181</v>
      </c>
      <c r="Q217" s="58">
        <f t="shared" si="27"/>
        <v>244.08139534883719</v>
      </c>
      <c r="R217" s="69">
        <f t="shared" si="28"/>
        <v>0.51602831997639997</v>
      </c>
    </row>
    <row r="218" spans="1:18" s="4" customFormat="1" ht="11.25" x14ac:dyDescent="0.2">
      <c r="A218" s="74" t="s">
        <v>242</v>
      </c>
      <c r="B218" s="107" t="s">
        <v>571</v>
      </c>
      <c r="C218" s="134" t="s">
        <v>958</v>
      </c>
      <c r="D218" s="97">
        <f>'10'!C218</f>
        <v>975</v>
      </c>
      <c r="E218" s="97">
        <f>'10'!D218</f>
        <v>654</v>
      </c>
      <c r="F218" s="97">
        <f>'10'!E218</f>
        <v>1629</v>
      </c>
      <c r="G218" s="58">
        <f>'5'!M218</f>
        <v>32</v>
      </c>
      <c r="H218" s="69">
        <f t="shared" si="22"/>
        <v>1.9643953345610803E-2</v>
      </c>
      <c r="I218" s="58">
        <f>'6'!H218</f>
        <v>17</v>
      </c>
      <c r="J218" s="69">
        <f t="shared" si="23"/>
        <v>1.0435850214855739E-2</v>
      </c>
      <c r="K218" s="18">
        <f>'7'!F218</f>
        <v>0</v>
      </c>
      <c r="L218" s="69">
        <f t="shared" si="24"/>
        <v>0</v>
      </c>
      <c r="M218" s="58">
        <f>'8'!M218</f>
        <v>187</v>
      </c>
      <c r="N218" s="69">
        <f t="shared" si="25"/>
        <v>0.11479435236341314</v>
      </c>
      <c r="O218" s="58">
        <f>'9'!O218+'9'!P218</f>
        <v>167.88108108108108</v>
      </c>
      <c r="P218" s="69">
        <f t="shared" si="26"/>
        <v>0.10305775388648317</v>
      </c>
      <c r="Q218" s="58">
        <f t="shared" si="27"/>
        <v>403.88108108108111</v>
      </c>
      <c r="R218" s="69">
        <f t="shared" si="28"/>
        <v>0.24793190981036287</v>
      </c>
    </row>
    <row r="219" spans="1:18" s="4" customFormat="1" ht="11.25" x14ac:dyDescent="0.2">
      <c r="A219" s="75" t="s">
        <v>243</v>
      </c>
      <c r="B219" s="104" t="s">
        <v>551</v>
      </c>
      <c r="C219" s="131" t="s">
        <v>957</v>
      </c>
      <c r="D219" s="97">
        <f>'10'!C219</f>
        <v>273</v>
      </c>
      <c r="E219" s="97">
        <f>'10'!D219</f>
        <v>300</v>
      </c>
      <c r="F219" s="97">
        <f>'10'!E219</f>
        <v>573</v>
      </c>
      <c r="G219" s="58">
        <f>'5'!M219</f>
        <v>6</v>
      </c>
      <c r="H219" s="69">
        <f t="shared" si="22"/>
        <v>1.0471204188481676E-2</v>
      </c>
      <c r="I219" s="58">
        <f>'6'!H219</f>
        <v>0</v>
      </c>
      <c r="J219" s="69">
        <f t="shared" si="23"/>
        <v>0</v>
      </c>
      <c r="K219" s="18">
        <f>'7'!F219</f>
        <v>0</v>
      </c>
      <c r="L219" s="69">
        <f t="shared" si="24"/>
        <v>0</v>
      </c>
      <c r="M219" s="58">
        <f>'8'!M219</f>
        <v>65</v>
      </c>
      <c r="N219" s="69">
        <f t="shared" si="25"/>
        <v>0.11343804537521815</v>
      </c>
      <c r="O219" s="58">
        <f>'9'!O219+'9'!P219</f>
        <v>0</v>
      </c>
      <c r="P219" s="69">
        <f t="shared" si="26"/>
        <v>0</v>
      </c>
      <c r="Q219" s="58">
        <f t="shared" si="27"/>
        <v>71</v>
      </c>
      <c r="R219" s="69">
        <f t="shared" si="28"/>
        <v>0.12390924956369982</v>
      </c>
    </row>
    <row r="220" spans="1:18" s="4" customFormat="1" ht="11.25" x14ac:dyDescent="0.2">
      <c r="A220" s="74" t="s">
        <v>244</v>
      </c>
      <c r="B220" s="107" t="s">
        <v>600</v>
      </c>
      <c r="C220" s="134" t="s">
        <v>958</v>
      </c>
      <c r="D220" s="97">
        <f>'10'!C220</f>
        <v>259</v>
      </c>
      <c r="E220" s="97">
        <f>'10'!D220</f>
        <v>216</v>
      </c>
      <c r="F220" s="97">
        <f>'10'!E220</f>
        <v>475</v>
      </c>
      <c r="G220" s="58">
        <f>'5'!M220</f>
        <v>13</v>
      </c>
      <c r="H220" s="69">
        <f t="shared" si="22"/>
        <v>2.736842105263158E-2</v>
      </c>
      <c r="I220" s="58">
        <f>'6'!H220</f>
        <v>0</v>
      </c>
      <c r="J220" s="69">
        <f t="shared" si="23"/>
        <v>0</v>
      </c>
      <c r="K220" s="18">
        <f>'7'!F220</f>
        <v>0</v>
      </c>
      <c r="L220" s="69">
        <f t="shared" si="24"/>
        <v>0</v>
      </c>
      <c r="M220" s="58">
        <f>'8'!M220</f>
        <v>29</v>
      </c>
      <c r="N220" s="69">
        <f t="shared" si="25"/>
        <v>6.1052631578947365E-2</v>
      </c>
      <c r="O220" s="58">
        <f>'9'!O220+'9'!P220</f>
        <v>72.875</v>
      </c>
      <c r="P220" s="69">
        <f t="shared" si="26"/>
        <v>0.15342105263157896</v>
      </c>
      <c r="Q220" s="58">
        <f t="shared" si="27"/>
        <v>114.875</v>
      </c>
      <c r="R220" s="69">
        <f t="shared" si="28"/>
        <v>0.24184210526315789</v>
      </c>
    </row>
    <row r="221" spans="1:18" s="4" customFormat="1" ht="11.25" x14ac:dyDescent="0.2">
      <c r="A221" s="75" t="s">
        <v>245</v>
      </c>
      <c r="B221" s="104" t="s">
        <v>552</v>
      </c>
      <c r="C221" s="131" t="s">
        <v>957</v>
      </c>
      <c r="D221" s="97">
        <f>'10'!C221</f>
        <v>317</v>
      </c>
      <c r="E221" s="97">
        <f>'10'!D221</f>
        <v>290</v>
      </c>
      <c r="F221" s="97">
        <f>'10'!E221</f>
        <v>607</v>
      </c>
      <c r="G221" s="58">
        <f>'5'!M221</f>
        <v>19</v>
      </c>
      <c r="H221" s="69">
        <f t="shared" si="22"/>
        <v>3.130148270181219E-2</v>
      </c>
      <c r="I221" s="58">
        <f>'6'!H221</f>
        <v>0</v>
      </c>
      <c r="J221" s="69">
        <f t="shared" si="23"/>
        <v>0</v>
      </c>
      <c r="K221" s="18">
        <f>'7'!F221</f>
        <v>0</v>
      </c>
      <c r="L221" s="69">
        <f t="shared" si="24"/>
        <v>0</v>
      </c>
      <c r="M221" s="58">
        <f>'8'!M221</f>
        <v>61</v>
      </c>
      <c r="N221" s="69">
        <f t="shared" si="25"/>
        <v>0.10049423393739704</v>
      </c>
      <c r="O221" s="58">
        <f>'9'!O221+'9'!P221</f>
        <v>118.80833333333334</v>
      </c>
      <c r="P221" s="69">
        <f t="shared" si="26"/>
        <v>0.19573036792970896</v>
      </c>
      <c r="Q221" s="58">
        <f t="shared" si="27"/>
        <v>198.80833333333334</v>
      </c>
      <c r="R221" s="69">
        <f t="shared" si="28"/>
        <v>0.32752608456891819</v>
      </c>
    </row>
    <row r="222" spans="1:18" s="4" customFormat="1" ht="11.25" x14ac:dyDescent="0.2">
      <c r="A222" s="73" t="s">
        <v>246</v>
      </c>
      <c r="B222" s="106" t="s">
        <v>544</v>
      </c>
      <c r="C222" s="132" t="s">
        <v>648</v>
      </c>
      <c r="D222" s="97">
        <f>'10'!C222</f>
        <v>301</v>
      </c>
      <c r="E222" s="97">
        <f>'10'!D222</f>
        <v>293</v>
      </c>
      <c r="F222" s="97">
        <f>'10'!E222</f>
        <v>594</v>
      </c>
      <c r="G222" s="58">
        <f>'5'!M222</f>
        <v>33</v>
      </c>
      <c r="H222" s="69">
        <f t="shared" si="22"/>
        <v>5.5555555555555552E-2</v>
      </c>
      <c r="I222" s="58">
        <f>'6'!H222</f>
        <v>0</v>
      </c>
      <c r="J222" s="69">
        <f t="shared" si="23"/>
        <v>0</v>
      </c>
      <c r="K222" s="18">
        <f>'7'!F222</f>
        <v>0</v>
      </c>
      <c r="L222" s="69">
        <f t="shared" si="24"/>
        <v>0</v>
      </c>
      <c r="M222" s="58">
        <f>'8'!M222</f>
        <v>37</v>
      </c>
      <c r="N222" s="69">
        <f t="shared" si="25"/>
        <v>6.2289562289562291E-2</v>
      </c>
      <c r="O222" s="58">
        <f>'9'!O222+'9'!P222</f>
        <v>133.05103969754254</v>
      </c>
      <c r="P222" s="69">
        <f t="shared" si="26"/>
        <v>0.22399164932246218</v>
      </c>
      <c r="Q222" s="58">
        <f t="shared" si="27"/>
        <v>203.05103969754254</v>
      </c>
      <c r="R222" s="69">
        <f t="shared" si="28"/>
        <v>0.34183676716758005</v>
      </c>
    </row>
    <row r="223" spans="1:18" s="4" customFormat="1" ht="11.25" x14ac:dyDescent="0.2">
      <c r="A223" s="75" t="s">
        <v>247</v>
      </c>
      <c r="B223" s="104" t="s">
        <v>588</v>
      </c>
      <c r="C223" s="131" t="s">
        <v>957</v>
      </c>
      <c r="D223" s="97">
        <f>'10'!C223</f>
        <v>256</v>
      </c>
      <c r="E223" s="97">
        <f>'10'!D223</f>
        <v>192</v>
      </c>
      <c r="F223" s="97">
        <f>'10'!E223</f>
        <v>448</v>
      </c>
      <c r="G223" s="58">
        <f>'5'!M223</f>
        <v>19</v>
      </c>
      <c r="H223" s="69">
        <f t="shared" si="22"/>
        <v>4.2410714285714288E-2</v>
      </c>
      <c r="I223" s="58">
        <f>'6'!H223</f>
        <v>0</v>
      </c>
      <c r="J223" s="69">
        <f t="shared" si="23"/>
        <v>0</v>
      </c>
      <c r="K223" s="18">
        <f>'7'!F223</f>
        <v>0</v>
      </c>
      <c r="L223" s="69">
        <f t="shared" si="24"/>
        <v>0</v>
      </c>
      <c r="M223" s="58">
        <f>'8'!M223</f>
        <v>42</v>
      </c>
      <c r="N223" s="69">
        <f t="shared" si="25"/>
        <v>9.375E-2</v>
      </c>
      <c r="O223" s="58">
        <f>'9'!O223+'9'!P223</f>
        <v>0</v>
      </c>
      <c r="P223" s="69">
        <f t="shared" si="26"/>
        <v>0</v>
      </c>
      <c r="Q223" s="58">
        <f t="shared" si="27"/>
        <v>61</v>
      </c>
      <c r="R223" s="69">
        <f t="shared" si="28"/>
        <v>0.13616071428571427</v>
      </c>
    </row>
    <row r="224" spans="1:18" s="4" customFormat="1" ht="11.25" x14ac:dyDescent="0.2">
      <c r="A224" s="74" t="s">
        <v>248</v>
      </c>
      <c r="B224" s="107" t="s">
        <v>546</v>
      </c>
      <c r="C224" s="134" t="s">
        <v>958</v>
      </c>
      <c r="D224" s="97">
        <f>'10'!C224</f>
        <v>987</v>
      </c>
      <c r="E224" s="97">
        <f>'10'!D224</f>
        <v>509</v>
      </c>
      <c r="F224" s="97">
        <f>'10'!E224</f>
        <v>1496</v>
      </c>
      <c r="G224" s="58">
        <f>'5'!M224</f>
        <v>0</v>
      </c>
      <c r="H224" s="69">
        <f t="shared" si="22"/>
        <v>0</v>
      </c>
      <c r="I224" s="58">
        <f>'6'!H224</f>
        <v>0</v>
      </c>
      <c r="J224" s="69">
        <f t="shared" si="23"/>
        <v>0</v>
      </c>
      <c r="K224" s="18">
        <f>'7'!F224</f>
        <v>0</v>
      </c>
      <c r="L224" s="69">
        <f t="shared" si="24"/>
        <v>0</v>
      </c>
      <c r="M224" s="58">
        <f>'8'!M224</f>
        <v>122</v>
      </c>
      <c r="N224" s="69">
        <f t="shared" si="25"/>
        <v>8.155080213903744E-2</v>
      </c>
      <c r="O224" s="58">
        <f>'9'!O224+'9'!P224</f>
        <v>61.668224299065422</v>
      </c>
      <c r="P224" s="69">
        <f t="shared" si="26"/>
        <v>4.12220750662202E-2</v>
      </c>
      <c r="Q224" s="58">
        <f t="shared" si="27"/>
        <v>183.66822429906543</v>
      </c>
      <c r="R224" s="69">
        <f t="shared" si="28"/>
        <v>0.12277287720525763</v>
      </c>
    </row>
    <row r="225" spans="1:18" s="4" customFormat="1" ht="11.25" x14ac:dyDescent="0.2">
      <c r="A225" s="74" t="s">
        <v>249</v>
      </c>
      <c r="B225" s="107" t="s">
        <v>546</v>
      </c>
      <c r="C225" s="134" t="s">
        <v>958</v>
      </c>
      <c r="D225" s="97">
        <f>'10'!C225</f>
        <v>3464</v>
      </c>
      <c r="E225" s="97">
        <f>'10'!D225</f>
        <v>2434</v>
      </c>
      <c r="F225" s="97">
        <f>'10'!E225</f>
        <v>5898</v>
      </c>
      <c r="G225" s="58">
        <f>'5'!M225</f>
        <v>377</v>
      </c>
      <c r="H225" s="69">
        <f t="shared" si="22"/>
        <v>6.3919972872160058E-2</v>
      </c>
      <c r="I225" s="58">
        <f>'6'!H225</f>
        <v>367</v>
      </c>
      <c r="J225" s="69">
        <f t="shared" si="23"/>
        <v>6.2224482875551032E-2</v>
      </c>
      <c r="K225" s="18">
        <f>'7'!F225</f>
        <v>387</v>
      </c>
      <c r="L225" s="69">
        <f t="shared" si="24"/>
        <v>6.561546286876907E-2</v>
      </c>
      <c r="M225" s="58">
        <f>'8'!M225</f>
        <v>760</v>
      </c>
      <c r="N225" s="69">
        <f t="shared" si="25"/>
        <v>0.12885723974228552</v>
      </c>
      <c r="O225" s="58">
        <f>'9'!O225+'9'!P225</f>
        <v>1011.1261682242991</v>
      </c>
      <c r="P225" s="69">
        <f t="shared" si="26"/>
        <v>0.17143543035339084</v>
      </c>
      <c r="Q225" s="58">
        <f t="shared" si="27"/>
        <v>2902.1261682242994</v>
      </c>
      <c r="R225" s="69">
        <f t="shared" si="28"/>
        <v>0.49205258871215657</v>
      </c>
    </row>
    <row r="226" spans="1:18" s="4" customFormat="1" ht="11.25" x14ac:dyDescent="0.2">
      <c r="A226" s="73" t="s">
        <v>250</v>
      </c>
      <c r="B226" s="106" t="s">
        <v>565</v>
      </c>
      <c r="C226" s="132" t="s">
        <v>648</v>
      </c>
      <c r="D226" s="97">
        <f>'10'!C226</f>
        <v>495</v>
      </c>
      <c r="E226" s="97">
        <f>'10'!D226</f>
        <v>419</v>
      </c>
      <c r="F226" s="97">
        <f>'10'!E226</f>
        <v>914</v>
      </c>
      <c r="G226" s="58">
        <f>'5'!M226</f>
        <v>178</v>
      </c>
      <c r="H226" s="69">
        <f t="shared" si="22"/>
        <v>0.19474835886214442</v>
      </c>
      <c r="I226" s="58">
        <f>'6'!H226</f>
        <v>22</v>
      </c>
      <c r="J226" s="69">
        <f t="shared" si="23"/>
        <v>2.4070021881838075E-2</v>
      </c>
      <c r="K226" s="18">
        <f>'7'!F226</f>
        <v>0</v>
      </c>
      <c r="L226" s="69">
        <f t="shared" si="24"/>
        <v>0</v>
      </c>
      <c r="M226" s="58">
        <f>'8'!M226</f>
        <v>138</v>
      </c>
      <c r="N226" s="69">
        <f t="shared" si="25"/>
        <v>0.15098468271334792</v>
      </c>
      <c r="O226" s="58">
        <f>'9'!O226+'9'!P226</f>
        <v>214.19002375296913</v>
      </c>
      <c r="P226" s="69">
        <f t="shared" si="26"/>
        <v>0.23434357084569926</v>
      </c>
      <c r="Q226" s="58">
        <f t="shared" si="27"/>
        <v>552.19002375296918</v>
      </c>
      <c r="R226" s="69">
        <f t="shared" si="28"/>
        <v>0.60414663430302973</v>
      </c>
    </row>
    <row r="227" spans="1:18" s="4" customFormat="1" ht="11.25" x14ac:dyDescent="0.2">
      <c r="A227" s="75" t="s">
        <v>251</v>
      </c>
      <c r="B227" s="104" t="s">
        <v>548</v>
      </c>
      <c r="C227" s="131" t="s">
        <v>957</v>
      </c>
      <c r="D227" s="97">
        <f>'10'!C227</f>
        <v>289</v>
      </c>
      <c r="E227" s="97">
        <f>'10'!D227</f>
        <v>198</v>
      </c>
      <c r="F227" s="97">
        <f>'10'!E227</f>
        <v>487</v>
      </c>
      <c r="G227" s="58">
        <f>'5'!M227</f>
        <v>21</v>
      </c>
      <c r="H227" s="69">
        <f t="shared" si="22"/>
        <v>4.3121149897330596E-2</v>
      </c>
      <c r="I227" s="58">
        <f>'6'!H227</f>
        <v>0</v>
      </c>
      <c r="J227" s="69">
        <f t="shared" si="23"/>
        <v>0</v>
      </c>
      <c r="K227" s="18">
        <f>'7'!F227</f>
        <v>0</v>
      </c>
      <c r="L227" s="69">
        <f t="shared" si="24"/>
        <v>0</v>
      </c>
      <c r="M227" s="58">
        <f>'8'!M227</f>
        <v>27</v>
      </c>
      <c r="N227" s="69">
        <f t="shared" si="25"/>
        <v>5.5441478439425054E-2</v>
      </c>
      <c r="O227" s="58">
        <f>'9'!O227+'9'!P227</f>
        <v>0</v>
      </c>
      <c r="P227" s="69">
        <f t="shared" si="26"/>
        <v>0</v>
      </c>
      <c r="Q227" s="58">
        <f t="shared" si="27"/>
        <v>48</v>
      </c>
      <c r="R227" s="69">
        <f t="shared" si="28"/>
        <v>9.856262833675565E-2</v>
      </c>
    </row>
    <row r="228" spans="1:18" s="4" customFormat="1" ht="11.25" x14ac:dyDescent="0.2">
      <c r="A228" s="75" t="s">
        <v>252</v>
      </c>
      <c r="B228" s="104" t="s">
        <v>547</v>
      </c>
      <c r="C228" s="131" t="s">
        <v>957</v>
      </c>
      <c r="D228" s="97">
        <f>'10'!C228</f>
        <v>1224</v>
      </c>
      <c r="E228" s="97">
        <f>'10'!D228</f>
        <v>631</v>
      </c>
      <c r="F228" s="97">
        <f>'10'!E228</f>
        <v>1855</v>
      </c>
      <c r="G228" s="58">
        <f>'5'!M228</f>
        <v>319</v>
      </c>
      <c r="H228" s="69">
        <f t="shared" si="22"/>
        <v>0.17196765498652292</v>
      </c>
      <c r="I228" s="58">
        <f>'6'!H228</f>
        <v>210</v>
      </c>
      <c r="J228" s="69">
        <f t="shared" si="23"/>
        <v>0.11320754716981132</v>
      </c>
      <c r="K228" s="18">
        <f>'7'!F228</f>
        <v>319</v>
      </c>
      <c r="L228" s="69">
        <f t="shared" si="24"/>
        <v>0.17196765498652292</v>
      </c>
      <c r="M228" s="58">
        <f>'8'!M228</f>
        <v>389</v>
      </c>
      <c r="N228" s="69">
        <f t="shared" si="25"/>
        <v>0.20970350404312668</v>
      </c>
      <c r="O228" s="58">
        <f>'9'!O228+'9'!P228</f>
        <v>186.59763313609466</v>
      </c>
      <c r="P228" s="69">
        <f t="shared" si="26"/>
        <v>0.10059171597633135</v>
      </c>
      <c r="Q228" s="58">
        <f t="shared" si="27"/>
        <v>1423.5976331360946</v>
      </c>
      <c r="R228" s="69">
        <f t="shared" si="28"/>
        <v>0.76743807716231516</v>
      </c>
    </row>
    <row r="229" spans="1:18" s="4" customFormat="1" ht="11.25" x14ac:dyDescent="0.2">
      <c r="A229" s="75" t="s">
        <v>253</v>
      </c>
      <c r="B229" s="104" t="s">
        <v>566</v>
      </c>
      <c r="C229" s="131" t="s">
        <v>957</v>
      </c>
      <c r="D229" s="97">
        <f>'10'!C229</f>
        <v>147</v>
      </c>
      <c r="E229" s="97">
        <f>'10'!D229</f>
        <v>108</v>
      </c>
      <c r="F229" s="97">
        <f>'10'!E229</f>
        <v>255</v>
      </c>
      <c r="G229" s="58">
        <f>'5'!M229</f>
        <v>4</v>
      </c>
      <c r="H229" s="69">
        <f t="shared" si="22"/>
        <v>1.5686274509803921E-2</v>
      </c>
      <c r="I229" s="58">
        <f>'6'!H229</f>
        <v>20</v>
      </c>
      <c r="J229" s="69">
        <f t="shared" si="23"/>
        <v>7.8431372549019607E-2</v>
      </c>
      <c r="K229" s="18">
        <f>'7'!F229</f>
        <v>0</v>
      </c>
      <c r="L229" s="69">
        <f t="shared" si="24"/>
        <v>0</v>
      </c>
      <c r="M229" s="58">
        <f>'8'!M229</f>
        <v>44</v>
      </c>
      <c r="N229" s="69">
        <f t="shared" si="25"/>
        <v>0.17254901960784313</v>
      </c>
      <c r="O229" s="58">
        <f>'9'!O229+'9'!P229</f>
        <v>70.210843373493972</v>
      </c>
      <c r="P229" s="69">
        <f t="shared" si="26"/>
        <v>0.27533664068036851</v>
      </c>
      <c r="Q229" s="58">
        <f t="shared" si="27"/>
        <v>138.21084337349396</v>
      </c>
      <c r="R229" s="69">
        <f t="shared" si="28"/>
        <v>0.54200330734703517</v>
      </c>
    </row>
    <row r="230" spans="1:18" s="4" customFormat="1" ht="11.25" x14ac:dyDescent="0.2">
      <c r="A230" s="75" t="s">
        <v>254</v>
      </c>
      <c r="B230" s="104" t="s">
        <v>597</v>
      </c>
      <c r="C230" s="131" t="s">
        <v>957</v>
      </c>
      <c r="D230" s="97">
        <f>'10'!C230</f>
        <v>340</v>
      </c>
      <c r="E230" s="97">
        <f>'10'!D230</f>
        <v>367</v>
      </c>
      <c r="F230" s="97">
        <f>'10'!E230</f>
        <v>707</v>
      </c>
      <c r="G230" s="58">
        <f>'5'!M230</f>
        <v>30</v>
      </c>
      <c r="H230" s="69">
        <f t="shared" si="22"/>
        <v>4.2432814710042434E-2</v>
      </c>
      <c r="I230" s="58">
        <f>'6'!H230</f>
        <v>15</v>
      </c>
      <c r="J230" s="69">
        <f t="shared" si="23"/>
        <v>2.1216407355021217E-2</v>
      </c>
      <c r="K230" s="18">
        <f>'7'!F230</f>
        <v>0</v>
      </c>
      <c r="L230" s="69">
        <f t="shared" si="24"/>
        <v>0</v>
      </c>
      <c r="M230" s="58">
        <f>'8'!M230</f>
        <v>109</v>
      </c>
      <c r="N230" s="69">
        <f t="shared" si="25"/>
        <v>0.15417256011315417</v>
      </c>
      <c r="O230" s="58">
        <f>'9'!O230+'9'!P230</f>
        <v>88.695652173913032</v>
      </c>
      <c r="P230" s="69">
        <f t="shared" si="26"/>
        <v>0.12545353914273413</v>
      </c>
      <c r="Q230" s="58">
        <f t="shared" si="27"/>
        <v>242.69565217391303</v>
      </c>
      <c r="R230" s="69">
        <f t="shared" si="28"/>
        <v>0.34327532132095195</v>
      </c>
    </row>
    <row r="231" spans="1:18" s="4" customFormat="1" ht="11.25" x14ac:dyDescent="0.2">
      <c r="A231" s="72" t="s">
        <v>255</v>
      </c>
      <c r="B231" s="105" t="s">
        <v>601</v>
      </c>
      <c r="C231" s="133" t="s">
        <v>649</v>
      </c>
      <c r="D231" s="97">
        <f>'10'!C231</f>
        <v>457</v>
      </c>
      <c r="E231" s="97">
        <f>'10'!D231</f>
        <v>376</v>
      </c>
      <c r="F231" s="97">
        <f>'10'!E231</f>
        <v>833</v>
      </c>
      <c r="G231" s="58">
        <f>'5'!M231</f>
        <v>79</v>
      </c>
      <c r="H231" s="69">
        <f t="shared" si="22"/>
        <v>9.4837935174069632E-2</v>
      </c>
      <c r="I231" s="58">
        <f>'6'!H231</f>
        <v>20</v>
      </c>
      <c r="J231" s="69">
        <f t="shared" si="23"/>
        <v>2.4009603841536616E-2</v>
      </c>
      <c r="K231" s="18">
        <f>'7'!F231</f>
        <v>20</v>
      </c>
      <c r="L231" s="69">
        <f t="shared" si="24"/>
        <v>2.4009603841536616E-2</v>
      </c>
      <c r="M231" s="58">
        <f>'8'!M231</f>
        <v>67</v>
      </c>
      <c r="N231" s="69">
        <f t="shared" si="25"/>
        <v>8.0432172869147653E-2</v>
      </c>
      <c r="O231" s="58">
        <f>'9'!O231+'9'!P231</f>
        <v>134.87903225806451</v>
      </c>
      <c r="P231" s="69">
        <f t="shared" si="26"/>
        <v>0.16191960655229834</v>
      </c>
      <c r="Q231" s="58">
        <f t="shared" si="27"/>
        <v>320.87903225806451</v>
      </c>
      <c r="R231" s="69">
        <f t="shared" si="28"/>
        <v>0.38520892227858883</v>
      </c>
    </row>
    <row r="232" spans="1:18" s="4" customFormat="1" ht="11.25" x14ac:dyDescent="0.2">
      <c r="A232" s="74" t="s">
        <v>256</v>
      </c>
      <c r="B232" s="107" t="s">
        <v>571</v>
      </c>
      <c r="C232" s="134" t="s">
        <v>958</v>
      </c>
      <c r="D232" s="97">
        <f>'10'!C232</f>
        <v>397</v>
      </c>
      <c r="E232" s="97">
        <f>'10'!D232</f>
        <v>248</v>
      </c>
      <c r="F232" s="97">
        <f>'10'!E232</f>
        <v>645</v>
      </c>
      <c r="G232" s="58">
        <f>'5'!M232</f>
        <v>17</v>
      </c>
      <c r="H232" s="69">
        <f t="shared" si="22"/>
        <v>2.6356589147286821E-2</v>
      </c>
      <c r="I232" s="58">
        <f>'6'!H232</f>
        <v>40</v>
      </c>
      <c r="J232" s="69">
        <f t="shared" si="23"/>
        <v>6.2015503875968991E-2</v>
      </c>
      <c r="K232" s="18">
        <f>'7'!F232</f>
        <v>46</v>
      </c>
      <c r="L232" s="69">
        <f t="shared" si="24"/>
        <v>7.131782945736434E-2</v>
      </c>
      <c r="M232" s="58">
        <f>'8'!M232</f>
        <v>73</v>
      </c>
      <c r="N232" s="69">
        <f t="shared" si="25"/>
        <v>0.11317829457364341</v>
      </c>
      <c r="O232" s="58">
        <f>'9'!O232+'9'!P232</f>
        <v>36.743783783783783</v>
      </c>
      <c r="P232" s="69">
        <f t="shared" si="26"/>
        <v>5.6967106641525246E-2</v>
      </c>
      <c r="Q232" s="58">
        <f t="shared" si="27"/>
        <v>212.74378378378378</v>
      </c>
      <c r="R232" s="69">
        <f t="shared" si="28"/>
        <v>0.32983532369578883</v>
      </c>
    </row>
    <row r="233" spans="1:18" s="4" customFormat="1" ht="11.25" x14ac:dyDescent="0.2">
      <c r="A233" s="73" t="s">
        <v>257</v>
      </c>
      <c r="B233" s="106" t="s">
        <v>602</v>
      </c>
      <c r="C233" s="132" t="s">
        <v>648</v>
      </c>
      <c r="D233" s="97">
        <f>'10'!C233</f>
        <v>223</v>
      </c>
      <c r="E233" s="97">
        <f>'10'!D233</f>
        <v>168</v>
      </c>
      <c r="F233" s="97">
        <f>'10'!E233</f>
        <v>391</v>
      </c>
      <c r="G233" s="58">
        <f>'5'!M233</f>
        <v>17</v>
      </c>
      <c r="H233" s="69">
        <f t="shared" si="22"/>
        <v>4.3478260869565216E-2</v>
      </c>
      <c r="I233" s="58">
        <f>'6'!H233</f>
        <v>18</v>
      </c>
      <c r="J233" s="69">
        <f t="shared" si="23"/>
        <v>4.6035805626598467E-2</v>
      </c>
      <c r="K233" s="18">
        <f>'7'!F233</f>
        <v>0</v>
      </c>
      <c r="L233" s="69">
        <f t="shared" si="24"/>
        <v>0</v>
      </c>
      <c r="M233" s="58">
        <f>'8'!M233</f>
        <v>40</v>
      </c>
      <c r="N233" s="69">
        <f t="shared" si="25"/>
        <v>0.10230179028132992</v>
      </c>
      <c r="O233" s="58">
        <f>'9'!O233+'9'!P233</f>
        <v>37.13310580204778</v>
      </c>
      <c r="P233" s="69">
        <f t="shared" si="26"/>
        <v>9.4969580056388184E-2</v>
      </c>
      <c r="Q233" s="58">
        <f t="shared" si="27"/>
        <v>112.13310580204778</v>
      </c>
      <c r="R233" s="69">
        <f t="shared" si="28"/>
        <v>0.2867854368338818</v>
      </c>
    </row>
    <row r="234" spans="1:18" s="4" customFormat="1" ht="11.25" x14ac:dyDescent="0.2">
      <c r="A234" s="74" t="s">
        <v>258</v>
      </c>
      <c r="B234" s="107" t="s">
        <v>575</v>
      </c>
      <c r="C234" s="134" t="s">
        <v>958</v>
      </c>
      <c r="D234" s="97">
        <f>'10'!C234</f>
        <v>419</v>
      </c>
      <c r="E234" s="97">
        <f>'10'!D234</f>
        <v>397</v>
      </c>
      <c r="F234" s="97">
        <f>'10'!E234</f>
        <v>816</v>
      </c>
      <c r="G234" s="58">
        <f>'5'!M234</f>
        <v>18</v>
      </c>
      <c r="H234" s="69">
        <f t="shared" si="22"/>
        <v>2.2058823529411766E-2</v>
      </c>
      <c r="I234" s="58">
        <f>'6'!H234</f>
        <v>0</v>
      </c>
      <c r="J234" s="69">
        <f t="shared" si="23"/>
        <v>0</v>
      </c>
      <c r="K234" s="18">
        <f>'7'!F234</f>
        <v>0</v>
      </c>
      <c r="L234" s="69">
        <f t="shared" si="24"/>
        <v>0</v>
      </c>
      <c r="M234" s="58">
        <f>'8'!M234</f>
        <v>61</v>
      </c>
      <c r="N234" s="69">
        <f t="shared" si="25"/>
        <v>7.4754901960784312E-2</v>
      </c>
      <c r="O234" s="58">
        <f>'9'!O234+'9'!P234</f>
        <v>36.162454873646212</v>
      </c>
      <c r="P234" s="69">
        <f t="shared" si="26"/>
        <v>4.4316733913782123E-2</v>
      </c>
      <c r="Q234" s="58">
        <f t="shared" si="27"/>
        <v>115.16245487364621</v>
      </c>
      <c r="R234" s="69">
        <f t="shared" si="28"/>
        <v>0.1411304594039782</v>
      </c>
    </row>
    <row r="235" spans="1:18" s="4" customFormat="1" ht="11.25" x14ac:dyDescent="0.2">
      <c r="A235" s="73" t="s">
        <v>259</v>
      </c>
      <c r="B235" s="106" t="s">
        <v>543</v>
      </c>
      <c r="C235" s="132" t="s">
        <v>648</v>
      </c>
      <c r="D235" s="97">
        <f>'10'!C235</f>
        <v>754</v>
      </c>
      <c r="E235" s="97">
        <f>'10'!D235</f>
        <v>700</v>
      </c>
      <c r="F235" s="97">
        <f>'10'!E235</f>
        <v>1454</v>
      </c>
      <c r="G235" s="58">
        <f>'5'!M235</f>
        <v>0</v>
      </c>
      <c r="H235" s="69">
        <f t="shared" si="22"/>
        <v>0</v>
      </c>
      <c r="I235" s="58">
        <f>'6'!H235</f>
        <v>0</v>
      </c>
      <c r="J235" s="69">
        <f t="shared" si="23"/>
        <v>0</v>
      </c>
      <c r="K235" s="18">
        <f>'7'!F235</f>
        <v>0</v>
      </c>
      <c r="L235" s="69">
        <f t="shared" si="24"/>
        <v>0</v>
      </c>
      <c r="M235" s="58">
        <f>'8'!M235</f>
        <v>145</v>
      </c>
      <c r="N235" s="69">
        <f t="shared" si="25"/>
        <v>9.9724896836313623E-2</v>
      </c>
      <c r="O235" s="58">
        <f>'9'!O235+'9'!P235</f>
        <v>97.548648648648651</v>
      </c>
      <c r="P235" s="69">
        <f t="shared" si="26"/>
        <v>6.7089854641436492E-2</v>
      </c>
      <c r="Q235" s="58">
        <f t="shared" si="27"/>
        <v>242.54864864864865</v>
      </c>
      <c r="R235" s="69">
        <f t="shared" si="28"/>
        <v>0.1668147514777501</v>
      </c>
    </row>
    <row r="236" spans="1:18" s="4" customFormat="1" ht="11.25" x14ac:dyDescent="0.2">
      <c r="A236" s="72" t="s">
        <v>260</v>
      </c>
      <c r="B236" s="105" t="s">
        <v>549</v>
      </c>
      <c r="C236" s="133" t="s">
        <v>649</v>
      </c>
      <c r="D236" s="97">
        <f>'10'!C236</f>
        <v>1679</v>
      </c>
      <c r="E236" s="97">
        <f>'10'!D236</f>
        <v>1396</v>
      </c>
      <c r="F236" s="97">
        <f>'10'!E236</f>
        <v>3075</v>
      </c>
      <c r="G236" s="58">
        <f>'5'!M236</f>
        <v>0</v>
      </c>
      <c r="H236" s="69">
        <f t="shared" si="22"/>
        <v>0</v>
      </c>
      <c r="I236" s="58">
        <f>'6'!H236</f>
        <v>0</v>
      </c>
      <c r="J236" s="69">
        <f t="shared" si="23"/>
        <v>0</v>
      </c>
      <c r="K236" s="18">
        <f>'7'!F236</f>
        <v>0</v>
      </c>
      <c r="L236" s="69">
        <f t="shared" si="24"/>
        <v>0</v>
      </c>
      <c r="M236" s="58">
        <f>'8'!M236</f>
        <v>376</v>
      </c>
      <c r="N236" s="69">
        <f t="shared" si="25"/>
        <v>0.12227642276422765</v>
      </c>
      <c r="O236" s="58">
        <f>'9'!O236+'9'!P236</f>
        <v>483.73259860788863</v>
      </c>
      <c r="P236" s="69">
        <f t="shared" si="26"/>
        <v>0.15731141418142719</v>
      </c>
      <c r="Q236" s="58">
        <f t="shared" si="27"/>
        <v>859.73259860788858</v>
      </c>
      <c r="R236" s="69">
        <f t="shared" si="28"/>
        <v>0.27958783694565481</v>
      </c>
    </row>
    <row r="237" spans="1:18" s="4" customFormat="1" ht="11.25" x14ac:dyDescent="0.2">
      <c r="A237" s="72" t="s">
        <v>261</v>
      </c>
      <c r="B237" s="105" t="s">
        <v>549</v>
      </c>
      <c r="C237" s="133" t="s">
        <v>649</v>
      </c>
      <c r="D237" s="97">
        <f>'10'!C237</f>
        <v>290</v>
      </c>
      <c r="E237" s="97">
        <f>'10'!D237</f>
        <v>289</v>
      </c>
      <c r="F237" s="97">
        <f>'10'!E237</f>
        <v>579</v>
      </c>
      <c r="G237" s="58">
        <f>'5'!M237</f>
        <v>0</v>
      </c>
      <c r="H237" s="69">
        <f t="shared" si="22"/>
        <v>0</v>
      </c>
      <c r="I237" s="58">
        <f>'6'!H237</f>
        <v>0</v>
      </c>
      <c r="J237" s="69">
        <f t="shared" si="23"/>
        <v>0</v>
      </c>
      <c r="K237" s="18">
        <f>'7'!F237</f>
        <v>0</v>
      </c>
      <c r="L237" s="69">
        <f t="shared" si="24"/>
        <v>0</v>
      </c>
      <c r="M237" s="58">
        <f>'8'!M237</f>
        <v>58</v>
      </c>
      <c r="N237" s="69">
        <f t="shared" si="25"/>
        <v>0.1001727115716753</v>
      </c>
      <c r="O237" s="58">
        <f>'9'!O237+'9'!P237</f>
        <v>0</v>
      </c>
      <c r="P237" s="69">
        <f t="shared" si="26"/>
        <v>0</v>
      </c>
      <c r="Q237" s="58">
        <f t="shared" si="27"/>
        <v>58</v>
      </c>
      <c r="R237" s="69">
        <f t="shared" si="28"/>
        <v>0.1001727115716753</v>
      </c>
    </row>
    <row r="238" spans="1:18" s="4" customFormat="1" ht="11.25" x14ac:dyDescent="0.2">
      <c r="A238" s="75" t="s">
        <v>262</v>
      </c>
      <c r="B238" s="104" t="s">
        <v>554</v>
      </c>
      <c r="C238" s="131" t="s">
        <v>957</v>
      </c>
      <c r="D238" s="97">
        <f>'10'!C238</f>
        <v>500</v>
      </c>
      <c r="E238" s="97">
        <f>'10'!D238</f>
        <v>359</v>
      </c>
      <c r="F238" s="97">
        <f>'10'!E238</f>
        <v>859</v>
      </c>
      <c r="G238" s="58">
        <f>'5'!M238</f>
        <v>0</v>
      </c>
      <c r="H238" s="69">
        <f t="shared" si="22"/>
        <v>0</v>
      </c>
      <c r="I238" s="58">
        <f>'6'!H238</f>
        <v>0</v>
      </c>
      <c r="J238" s="69">
        <f t="shared" si="23"/>
        <v>0</v>
      </c>
      <c r="K238" s="18">
        <f>'7'!F238</f>
        <v>0</v>
      </c>
      <c r="L238" s="69">
        <f t="shared" si="24"/>
        <v>0</v>
      </c>
      <c r="M238" s="58">
        <f>'8'!M238</f>
        <v>60</v>
      </c>
      <c r="N238" s="69">
        <f t="shared" si="25"/>
        <v>6.9848661233993012E-2</v>
      </c>
      <c r="O238" s="58">
        <f>'9'!O238+'9'!P238</f>
        <v>174.64140730717185</v>
      </c>
      <c r="P238" s="69">
        <f t="shared" si="26"/>
        <v>0.20330780827377398</v>
      </c>
      <c r="Q238" s="58">
        <f t="shared" si="27"/>
        <v>234.64140730717185</v>
      </c>
      <c r="R238" s="69">
        <f t="shared" si="28"/>
        <v>0.27315646950776701</v>
      </c>
    </row>
    <row r="239" spans="1:18" s="4" customFormat="1" ht="11.25" x14ac:dyDescent="0.2">
      <c r="A239" s="75" t="s">
        <v>263</v>
      </c>
      <c r="B239" s="104" t="s">
        <v>578</v>
      </c>
      <c r="C239" s="131" t="s">
        <v>957</v>
      </c>
      <c r="D239" s="97">
        <f>'10'!C239</f>
        <v>277</v>
      </c>
      <c r="E239" s="97">
        <f>'10'!D239</f>
        <v>196</v>
      </c>
      <c r="F239" s="97">
        <f>'10'!E239</f>
        <v>473</v>
      </c>
      <c r="G239" s="58">
        <f>'5'!M239</f>
        <v>54</v>
      </c>
      <c r="H239" s="69">
        <f t="shared" si="22"/>
        <v>0.11416490486257928</v>
      </c>
      <c r="I239" s="58">
        <f>'6'!H239</f>
        <v>34</v>
      </c>
      <c r="J239" s="69">
        <f t="shared" si="23"/>
        <v>7.1881606765327691E-2</v>
      </c>
      <c r="K239" s="18">
        <f>'7'!F239</f>
        <v>0</v>
      </c>
      <c r="L239" s="69">
        <f t="shared" si="24"/>
        <v>0</v>
      </c>
      <c r="M239" s="58">
        <f>'8'!M239</f>
        <v>66</v>
      </c>
      <c r="N239" s="69">
        <f t="shared" si="25"/>
        <v>0.13953488372093023</v>
      </c>
      <c r="O239" s="58">
        <f>'9'!O239+'9'!P239</f>
        <v>34.690909090909088</v>
      </c>
      <c r="P239" s="69">
        <f t="shared" si="26"/>
        <v>7.3342302517778193E-2</v>
      </c>
      <c r="Q239" s="58">
        <f t="shared" si="27"/>
        <v>188.69090909090909</v>
      </c>
      <c r="R239" s="69">
        <f t="shared" si="28"/>
        <v>0.39892369786661541</v>
      </c>
    </row>
    <row r="240" spans="1:18" s="4" customFormat="1" ht="11.25" x14ac:dyDescent="0.2">
      <c r="A240" s="74" t="s">
        <v>264</v>
      </c>
      <c r="B240" s="107" t="s">
        <v>546</v>
      </c>
      <c r="C240" s="134" t="s">
        <v>958</v>
      </c>
      <c r="D240" s="97">
        <f>'10'!C240</f>
        <v>853</v>
      </c>
      <c r="E240" s="97">
        <f>'10'!D240</f>
        <v>641</v>
      </c>
      <c r="F240" s="97">
        <f>'10'!E240</f>
        <v>1494</v>
      </c>
      <c r="G240" s="58">
        <f>'5'!M240</f>
        <v>18</v>
      </c>
      <c r="H240" s="69">
        <f t="shared" si="22"/>
        <v>1.2048192771084338E-2</v>
      </c>
      <c r="I240" s="58">
        <f>'6'!H240</f>
        <v>0</v>
      </c>
      <c r="J240" s="69">
        <f t="shared" si="23"/>
        <v>0</v>
      </c>
      <c r="K240" s="18">
        <f>'7'!F240</f>
        <v>25</v>
      </c>
      <c r="L240" s="69">
        <f t="shared" si="24"/>
        <v>1.6733601070950468E-2</v>
      </c>
      <c r="M240" s="58">
        <f>'8'!M240</f>
        <v>155</v>
      </c>
      <c r="N240" s="69">
        <f t="shared" si="25"/>
        <v>0.1037483266398929</v>
      </c>
      <c r="O240" s="58">
        <f>'9'!O240+'9'!P240</f>
        <v>64.577102803738327</v>
      </c>
      <c r="P240" s="69">
        <f t="shared" si="26"/>
        <v>4.3224299065420566E-2</v>
      </c>
      <c r="Q240" s="58">
        <f t="shared" si="27"/>
        <v>262.57710280373834</v>
      </c>
      <c r="R240" s="69">
        <f t="shared" si="28"/>
        <v>0.1757544195473483</v>
      </c>
    </row>
    <row r="241" spans="1:18" s="4" customFormat="1" ht="11.25" x14ac:dyDescent="0.2">
      <c r="A241" s="74" t="s">
        <v>265</v>
      </c>
      <c r="B241" s="107" t="s">
        <v>546</v>
      </c>
      <c r="C241" s="134" t="s">
        <v>958</v>
      </c>
      <c r="D241" s="97">
        <f>'10'!C241</f>
        <v>1172</v>
      </c>
      <c r="E241" s="97">
        <f>'10'!D241</f>
        <v>1072</v>
      </c>
      <c r="F241" s="97">
        <f>'10'!E241</f>
        <v>2244</v>
      </c>
      <c r="G241" s="58">
        <f>'5'!M241</f>
        <v>0</v>
      </c>
      <c r="H241" s="69">
        <f t="shared" si="22"/>
        <v>0</v>
      </c>
      <c r="I241" s="58">
        <f>'6'!H241</f>
        <v>39</v>
      </c>
      <c r="J241" s="69">
        <f t="shared" si="23"/>
        <v>1.7379679144385027E-2</v>
      </c>
      <c r="K241" s="18">
        <f>'7'!F241</f>
        <v>0</v>
      </c>
      <c r="L241" s="69">
        <f t="shared" si="24"/>
        <v>0</v>
      </c>
      <c r="M241" s="58">
        <f>'8'!M241</f>
        <v>253</v>
      </c>
      <c r="N241" s="69">
        <f t="shared" si="25"/>
        <v>0.11274509803921569</v>
      </c>
      <c r="O241" s="58">
        <f>'9'!O241+'9'!P241</f>
        <v>154.17056074766356</v>
      </c>
      <c r="P241" s="69">
        <f t="shared" si="26"/>
        <v>6.8703458443700335E-2</v>
      </c>
      <c r="Q241" s="58">
        <f t="shared" si="27"/>
        <v>446.17056074766356</v>
      </c>
      <c r="R241" s="69">
        <f t="shared" si="28"/>
        <v>0.19882823562730106</v>
      </c>
    </row>
    <row r="242" spans="1:18" s="4" customFormat="1" ht="11.25" x14ac:dyDescent="0.2">
      <c r="A242" s="75" t="s">
        <v>266</v>
      </c>
      <c r="B242" s="104" t="s">
        <v>577</v>
      </c>
      <c r="C242" s="131" t="s">
        <v>957</v>
      </c>
      <c r="D242" s="97">
        <f>'10'!C242</f>
        <v>359</v>
      </c>
      <c r="E242" s="97">
        <f>'10'!D242</f>
        <v>257</v>
      </c>
      <c r="F242" s="97">
        <f>'10'!E242</f>
        <v>616</v>
      </c>
      <c r="G242" s="58">
        <f>'5'!M242</f>
        <v>7</v>
      </c>
      <c r="H242" s="69">
        <f t="shared" si="22"/>
        <v>1.1363636363636364E-2</v>
      </c>
      <c r="I242" s="58">
        <f>'6'!H242</f>
        <v>50</v>
      </c>
      <c r="J242" s="69">
        <f t="shared" si="23"/>
        <v>8.1168831168831168E-2</v>
      </c>
      <c r="K242" s="18">
        <f>'7'!F242</f>
        <v>65</v>
      </c>
      <c r="L242" s="69">
        <f t="shared" si="24"/>
        <v>0.10551948051948051</v>
      </c>
      <c r="M242" s="58">
        <f>'8'!M242</f>
        <v>68</v>
      </c>
      <c r="N242" s="69">
        <f t="shared" si="25"/>
        <v>0.11038961038961038</v>
      </c>
      <c r="O242" s="58">
        <f>'9'!O242+'9'!P242</f>
        <v>7.0153061224489797</v>
      </c>
      <c r="P242" s="69">
        <f t="shared" si="26"/>
        <v>1.1388483965014577E-2</v>
      </c>
      <c r="Q242" s="58">
        <f t="shared" si="27"/>
        <v>197.01530612244898</v>
      </c>
      <c r="R242" s="69">
        <f t="shared" si="28"/>
        <v>0.31983004240657303</v>
      </c>
    </row>
    <row r="243" spans="1:18" s="4" customFormat="1" ht="11.25" x14ac:dyDescent="0.2">
      <c r="A243" s="74" t="s">
        <v>267</v>
      </c>
      <c r="B243" s="107" t="s">
        <v>541</v>
      </c>
      <c r="C243" s="134" t="s">
        <v>958</v>
      </c>
      <c r="D243" s="97">
        <f>'10'!C243</f>
        <v>954</v>
      </c>
      <c r="E243" s="97">
        <f>'10'!D243</f>
        <v>618</v>
      </c>
      <c r="F243" s="97">
        <f>'10'!E243</f>
        <v>1572</v>
      </c>
      <c r="G243" s="58">
        <f>'5'!M243</f>
        <v>0</v>
      </c>
      <c r="H243" s="69">
        <f t="shared" si="22"/>
        <v>0</v>
      </c>
      <c r="I243" s="58">
        <f>'6'!H243</f>
        <v>0</v>
      </c>
      <c r="J243" s="69">
        <f t="shared" si="23"/>
        <v>0</v>
      </c>
      <c r="K243" s="18">
        <f>'7'!F243</f>
        <v>0</v>
      </c>
      <c r="L243" s="69">
        <f t="shared" si="24"/>
        <v>0</v>
      </c>
      <c r="M243" s="58">
        <f>'8'!M243</f>
        <v>189</v>
      </c>
      <c r="N243" s="69">
        <f t="shared" si="25"/>
        <v>0.12022900763358779</v>
      </c>
      <c r="O243" s="58">
        <f>'9'!O243+'9'!P243</f>
        <v>164.0224438902743</v>
      </c>
      <c r="P243" s="69">
        <f t="shared" si="26"/>
        <v>0.10433997702943658</v>
      </c>
      <c r="Q243" s="58">
        <f t="shared" si="27"/>
        <v>353.0224438902743</v>
      </c>
      <c r="R243" s="69">
        <f t="shared" si="28"/>
        <v>0.22456898466302436</v>
      </c>
    </row>
    <row r="244" spans="1:18" s="4" customFormat="1" ht="11.25" x14ac:dyDescent="0.2">
      <c r="A244" s="72" t="s">
        <v>268</v>
      </c>
      <c r="B244" s="105" t="s">
        <v>582</v>
      </c>
      <c r="C244" s="133" t="s">
        <v>649</v>
      </c>
      <c r="D244" s="97">
        <f>'10'!C244</f>
        <v>625</v>
      </c>
      <c r="E244" s="97">
        <f>'10'!D244</f>
        <v>461</v>
      </c>
      <c r="F244" s="97">
        <f>'10'!E244</f>
        <v>1086</v>
      </c>
      <c r="G244" s="58">
        <f>'5'!M244</f>
        <v>0</v>
      </c>
      <c r="H244" s="69">
        <f t="shared" si="22"/>
        <v>0</v>
      </c>
      <c r="I244" s="58">
        <f>'6'!H244</f>
        <v>0</v>
      </c>
      <c r="J244" s="69">
        <f t="shared" si="23"/>
        <v>0</v>
      </c>
      <c r="K244" s="18">
        <f>'7'!F244</f>
        <v>0</v>
      </c>
      <c r="L244" s="69">
        <f t="shared" si="24"/>
        <v>0</v>
      </c>
      <c r="M244" s="58">
        <f>'8'!M244</f>
        <v>162</v>
      </c>
      <c r="N244" s="69">
        <f t="shared" si="25"/>
        <v>0.14917127071823205</v>
      </c>
      <c r="O244" s="58">
        <f>'9'!O244+'9'!P244</f>
        <v>97.959752321981426</v>
      </c>
      <c r="P244" s="69">
        <f t="shared" si="26"/>
        <v>9.0202350204402787E-2</v>
      </c>
      <c r="Q244" s="58">
        <f t="shared" si="27"/>
        <v>259.95975232198145</v>
      </c>
      <c r="R244" s="69">
        <f t="shared" si="28"/>
        <v>0.23937362092263487</v>
      </c>
    </row>
    <row r="245" spans="1:18" s="4" customFormat="1" ht="11.25" x14ac:dyDescent="0.2">
      <c r="A245" s="72" t="s">
        <v>269</v>
      </c>
      <c r="B245" s="105" t="s">
        <v>569</v>
      </c>
      <c r="C245" s="133" t="s">
        <v>649</v>
      </c>
      <c r="D245" s="97">
        <f>'10'!C245</f>
        <v>409</v>
      </c>
      <c r="E245" s="97">
        <f>'10'!D245</f>
        <v>215</v>
      </c>
      <c r="F245" s="97">
        <f>'10'!E245</f>
        <v>624</v>
      </c>
      <c r="G245" s="58">
        <f>'5'!M245</f>
        <v>26</v>
      </c>
      <c r="H245" s="69">
        <f t="shared" si="22"/>
        <v>4.1666666666666664E-2</v>
      </c>
      <c r="I245" s="58">
        <f>'6'!H245</f>
        <v>18</v>
      </c>
      <c r="J245" s="69">
        <f t="shared" si="23"/>
        <v>2.8846153846153848E-2</v>
      </c>
      <c r="K245" s="18">
        <f>'7'!F245</f>
        <v>0</v>
      </c>
      <c r="L245" s="69">
        <f t="shared" si="24"/>
        <v>0</v>
      </c>
      <c r="M245" s="58">
        <f>'8'!M245</f>
        <v>59</v>
      </c>
      <c r="N245" s="69">
        <f t="shared" si="25"/>
        <v>9.4551282051282048E-2</v>
      </c>
      <c r="O245" s="58">
        <f>'9'!O245+'9'!P245</f>
        <v>0</v>
      </c>
      <c r="P245" s="69">
        <f t="shared" si="26"/>
        <v>0</v>
      </c>
      <c r="Q245" s="58">
        <f t="shared" si="27"/>
        <v>103</v>
      </c>
      <c r="R245" s="69">
        <f t="shared" si="28"/>
        <v>0.16506410256410256</v>
      </c>
    </row>
    <row r="246" spans="1:18" s="4" customFormat="1" ht="11.25" x14ac:dyDescent="0.2">
      <c r="A246" s="74" t="s">
        <v>270</v>
      </c>
      <c r="B246" s="107" t="s">
        <v>538</v>
      </c>
      <c r="C246" s="134" t="s">
        <v>958</v>
      </c>
      <c r="D246" s="97">
        <f>'10'!C246</f>
        <v>914</v>
      </c>
      <c r="E246" s="97">
        <f>'10'!D246</f>
        <v>626</v>
      </c>
      <c r="F246" s="97">
        <f>'10'!E246</f>
        <v>1540</v>
      </c>
      <c r="G246" s="58">
        <f>'5'!M246</f>
        <v>121</v>
      </c>
      <c r="H246" s="69">
        <f t="shared" si="22"/>
        <v>7.857142857142857E-2</v>
      </c>
      <c r="I246" s="58">
        <f>'6'!H246</f>
        <v>104</v>
      </c>
      <c r="J246" s="69">
        <f t="shared" si="23"/>
        <v>6.7532467532467527E-2</v>
      </c>
      <c r="K246" s="18">
        <f>'7'!F246</f>
        <v>0</v>
      </c>
      <c r="L246" s="69">
        <f t="shared" si="24"/>
        <v>0</v>
      </c>
      <c r="M246" s="58">
        <f>'8'!M246</f>
        <v>236</v>
      </c>
      <c r="N246" s="69">
        <f t="shared" si="25"/>
        <v>0.15324675324675324</v>
      </c>
      <c r="O246" s="58">
        <f>'9'!O246+'9'!P246</f>
        <v>141.83715319662244</v>
      </c>
      <c r="P246" s="69">
        <f t="shared" si="26"/>
        <v>9.2102047530274317E-2</v>
      </c>
      <c r="Q246" s="58">
        <f t="shared" si="27"/>
        <v>602.83715319662247</v>
      </c>
      <c r="R246" s="69">
        <f t="shared" si="28"/>
        <v>0.39145269688092366</v>
      </c>
    </row>
    <row r="247" spans="1:18" s="4" customFormat="1" ht="11.25" x14ac:dyDescent="0.2">
      <c r="A247" s="72" t="s">
        <v>271</v>
      </c>
      <c r="B247" s="105" t="s">
        <v>576</v>
      </c>
      <c r="C247" s="133" t="s">
        <v>649</v>
      </c>
      <c r="D247" s="97">
        <f>'10'!C247</f>
        <v>1119</v>
      </c>
      <c r="E247" s="97">
        <f>'10'!D247</f>
        <v>637</v>
      </c>
      <c r="F247" s="97">
        <f>'10'!E247</f>
        <v>1756</v>
      </c>
      <c r="G247" s="58">
        <f>'5'!M247</f>
        <v>0</v>
      </c>
      <c r="H247" s="69">
        <f t="shared" si="22"/>
        <v>0</v>
      </c>
      <c r="I247" s="58">
        <f>'6'!H247</f>
        <v>30</v>
      </c>
      <c r="J247" s="69">
        <f t="shared" si="23"/>
        <v>1.7084282460136675E-2</v>
      </c>
      <c r="K247" s="18">
        <f>'7'!F247</f>
        <v>0</v>
      </c>
      <c r="L247" s="69">
        <f t="shared" si="24"/>
        <v>0</v>
      </c>
      <c r="M247" s="58">
        <f>'8'!M247</f>
        <v>163</v>
      </c>
      <c r="N247" s="69">
        <f t="shared" si="25"/>
        <v>9.2824601366742601E-2</v>
      </c>
      <c r="O247" s="58">
        <f>'9'!O247+'9'!P247</f>
        <v>410.96721311475409</v>
      </c>
      <c r="P247" s="69">
        <f t="shared" si="26"/>
        <v>0.23403599835692146</v>
      </c>
      <c r="Q247" s="58">
        <f t="shared" si="27"/>
        <v>603.96721311475403</v>
      </c>
      <c r="R247" s="69">
        <f t="shared" si="28"/>
        <v>0.3439448821838007</v>
      </c>
    </row>
    <row r="248" spans="1:18" s="4" customFormat="1" ht="11.25" x14ac:dyDescent="0.2">
      <c r="A248" s="75" t="s">
        <v>272</v>
      </c>
      <c r="B248" s="104" t="s">
        <v>588</v>
      </c>
      <c r="C248" s="131" t="s">
        <v>957</v>
      </c>
      <c r="D248" s="97">
        <f>'10'!C248</f>
        <v>250</v>
      </c>
      <c r="E248" s="97">
        <f>'10'!D248</f>
        <v>130</v>
      </c>
      <c r="F248" s="97">
        <f>'10'!E248</f>
        <v>380</v>
      </c>
      <c r="G248" s="58">
        <f>'5'!M248</f>
        <v>21</v>
      </c>
      <c r="H248" s="69">
        <f t="shared" si="22"/>
        <v>5.526315789473684E-2</v>
      </c>
      <c r="I248" s="58">
        <f>'6'!H248</f>
        <v>15</v>
      </c>
      <c r="J248" s="69">
        <f t="shared" si="23"/>
        <v>3.9473684210526314E-2</v>
      </c>
      <c r="K248" s="18">
        <f>'7'!F248</f>
        <v>0</v>
      </c>
      <c r="L248" s="69">
        <f t="shared" si="24"/>
        <v>0</v>
      </c>
      <c r="M248" s="58">
        <f>'8'!M248</f>
        <v>61</v>
      </c>
      <c r="N248" s="69">
        <f t="shared" si="25"/>
        <v>0.16052631578947368</v>
      </c>
      <c r="O248" s="58">
        <f>'9'!O248+'9'!P248</f>
        <v>74.605095541401283</v>
      </c>
      <c r="P248" s="69">
        <f t="shared" si="26"/>
        <v>0.19632919879316127</v>
      </c>
      <c r="Q248" s="58">
        <f t="shared" si="27"/>
        <v>171.60509554140128</v>
      </c>
      <c r="R248" s="69">
        <f t="shared" si="28"/>
        <v>0.4515923566878981</v>
      </c>
    </row>
    <row r="249" spans="1:18" s="4" customFormat="1" ht="11.25" x14ac:dyDescent="0.2">
      <c r="A249" s="72" t="s">
        <v>273</v>
      </c>
      <c r="B249" s="105" t="s">
        <v>549</v>
      </c>
      <c r="C249" s="133" t="s">
        <v>649</v>
      </c>
      <c r="D249" s="97">
        <f>'10'!C249</f>
        <v>965</v>
      </c>
      <c r="E249" s="97">
        <f>'10'!D249</f>
        <v>788</v>
      </c>
      <c r="F249" s="97">
        <f>'10'!E249</f>
        <v>1753</v>
      </c>
      <c r="G249" s="58">
        <f>'5'!M249</f>
        <v>0</v>
      </c>
      <c r="H249" s="69">
        <f t="shared" si="22"/>
        <v>0</v>
      </c>
      <c r="I249" s="58">
        <f>'6'!H249</f>
        <v>0</v>
      </c>
      <c r="J249" s="69">
        <f t="shared" si="23"/>
        <v>0</v>
      </c>
      <c r="K249" s="18">
        <f>'7'!F249</f>
        <v>0</v>
      </c>
      <c r="L249" s="69">
        <f t="shared" si="24"/>
        <v>0</v>
      </c>
      <c r="M249" s="58">
        <f>'8'!M249</f>
        <v>184</v>
      </c>
      <c r="N249" s="69">
        <f t="shared" si="25"/>
        <v>0.10496292070735881</v>
      </c>
      <c r="O249" s="58">
        <f>'9'!O249+'9'!P249</f>
        <v>354.73723897911833</v>
      </c>
      <c r="P249" s="69">
        <f t="shared" si="26"/>
        <v>0.20236009068974234</v>
      </c>
      <c r="Q249" s="58">
        <f t="shared" si="27"/>
        <v>538.73723897911827</v>
      </c>
      <c r="R249" s="69">
        <f t="shared" si="28"/>
        <v>0.30732301139710111</v>
      </c>
    </row>
    <row r="250" spans="1:18" s="4" customFormat="1" ht="11.25" x14ac:dyDescent="0.2">
      <c r="A250" s="74" t="s">
        <v>274</v>
      </c>
      <c r="B250" s="107" t="s">
        <v>574</v>
      </c>
      <c r="C250" s="134" t="s">
        <v>958</v>
      </c>
      <c r="D250" s="97">
        <f>'10'!C250</f>
        <v>148</v>
      </c>
      <c r="E250" s="97">
        <f>'10'!D250</f>
        <v>136</v>
      </c>
      <c r="F250" s="97">
        <f>'10'!E250</f>
        <v>284</v>
      </c>
      <c r="G250" s="58">
        <f>'5'!M250</f>
        <v>18</v>
      </c>
      <c r="H250" s="69">
        <f t="shared" si="22"/>
        <v>6.3380281690140844E-2</v>
      </c>
      <c r="I250" s="58">
        <f>'6'!H250</f>
        <v>34</v>
      </c>
      <c r="J250" s="69">
        <f t="shared" si="23"/>
        <v>0.11971830985915492</v>
      </c>
      <c r="K250" s="18">
        <f>'7'!F250</f>
        <v>0</v>
      </c>
      <c r="L250" s="69">
        <f t="shared" si="24"/>
        <v>0</v>
      </c>
      <c r="M250" s="58">
        <f>'8'!M250</f>
        <v>26</v>
      </c>
      <c r="N250" s="69">
        <f t="shared" si="25"/>
        <v>9.154929577464789E-2</v>
      </c>
      <c r="O250" s="58">
        <f>'9'!O250+'9'!P250</f>
        <v>0</v>
      </c>
      <c r="P250" s="69">
        <f t="shared" si="26"/>
        <v>0</v>
      </c>
      <c r="Q250" s="58">
        <f t="shared" si="27"/>
        <v>78</v>
      </c>
      <c r="R250" s="69">
        <f t="shared" si="28"/>
        <v>0.27464788732394368</v>
      </c>
    </row>
    <row r="251" spans="1:18" s="4" customFormat="1" ht="11.25" x14ac:dyDescent="0.2">
      <c r="A251" s="75" t="s">
        <v>275</v>
      </c>
      <c r="B251" s="104" t="s">
        <v>552</v>
      </c>
      <c r="C251" s="131" t="s">
        <v>957</v>
      </c>
      <c r="D251" s="97">
        <f>'10'!C251</f>
        <v>448</v>
      </c>
      <c r="E251" s="97">
        <f>'10'!D251</f>
        <v>348</v>
      </c>
      <c r="F251" s="97">
        <f>'10'!E251</f>
        <v>796</v>
      </c>
      <c r="G251" s="58">
        <f>'5'!M251</f>
        <v>87</v>
      </c>
      <c r="H251" s="69">
        <f t="shared" si="22"/>
        <v>0.1092964824120603</v>
      </c>
      <c r="I251" s="58">
        <f>'6'!H251</f>
        <v>32</v>
      </c>
      <c r="J251" s="69">
        <f t="shared" si="23"/>
        <v>4.0201005025125629E-2</v>
      </c>
      <c r="K251" s="18">
        <f>'7'!F251</f>
        <v>0</v>
      </c>
      <c r="L251" s="69">
        <f t="shared" si="24"/>
        <v>0</v>
      </c>
      <c r="M251" s="58">
        <f>'8'!M251</f>
        <v>96</v>
      </c>
      <c r="N251" s="69">
        <f t="shared" si="25"/>
        <v>0.12060301507537688</v>
      </c>
      <c r="O251" s="58">
        <f>'9'!O251+'9'!P251</f>
        <v>89.106250000000003</v>
      </c>
      <c r="P251" s="69">
        <f t="shared" si="26"/>
        <v>0.11194252512562815</v>
      </c>
      <c r="Q251" s="58">
        <f t="shared" si="27"/>
        <v>304.10624999999999</v>
      </c>
      <c r="R251" s="69">
        <f t="shared" si="28"/>
        <v>0.38204302763819092</v>
      </c>
    </row>
    <row r="252" spans="1:18" s="4" customFormat="1" ht="11.25" x14ac:dyDescent="0.2">
      <c r="A252" s="73" t="s">
        <v>276</v>
      </c>
      <c r="B252" s="106" t="s">
        <v>543</v>
      </c>
      <c r="C252" s="132" t="s">
        <v>648</v>
      </c>
      <c r="D252" s="97">
        <f>'10'!C252</f>
        <v>623</v>
      </c>
      <c r="E252" s="97">
        <f>'10'!D252</f>
        <v>442</v>
      </c>
      <c r="F252" s="97">
        <f>'10'!E252</f>
        <v>1065</v>
      </c>
      <c r="G252" s="58">
        <f>'5'!M252</f>
        <v>32</v>
      </c>
      <c r="H252" s="69">
        <f t="shared" si="22"/>
        <v>3.0046948356807511E-2</v>
      </c>
      <c r="I252" s="58">
        <f>'6'!H252</f>
        <v>0</v>
      </c>
      <c r="J252" s="69">
        <f t="shared" si="23"/>
        <v>0</v>
      </c>
      <c r="K252" s="18">
        <f>'7'!F252</f>
        <v>0</v>
      </c>
      <c r="L252" s="69">
        <f t="shared" si="24"/>
        <v>0</v>
      </c>
      <c r="M252" s="58">
        <f>'8'!M252</f>
        <v>118</v>
      </c>
      <c r="N252" s="69">
        <f t="shared" si="25"/>
        <v>0.1107981220657277</v>
      </c>
      <c r="O252" s="58">
        <f>'9'!O252+'9'!P252</f>
        <v>162.58108108108109</v>
      </c>
      <c r="P252" s="69">
        <f t="shared" si="26"/>
        <v>0.15265829209491183</v>
      </c>
      <c r="Q252" s="58">
        <f t="shared" si="27"/>
        <v>312.58108108108109</v>
      </c>
      <c r="R252" s="69">
        <f t="shared" si="28"/>
        <v>0.29350336251744702</v>
      </c>
    </row>
    <row r="253" spans="1:18" s="4" customFormat="1" ht="11.25" x14ac:dyDescent="0.2">
      <c r="A253" s="75" t="s">
        <v>277</v>
      </c>
      <c r="B253" s="104" t="s">
        <v>603</v>
      </c>
      <c r="C253" s="131" t="s">
        <v>957</v>
      </c>
      <c r="D253" s="97">
        <f>'10'!C253</f>
        <v>505</v>
      </c>
      <c r="E253" s="97">
        <f>'10'!D253</f>
        <v>401</v>
      </c>
      <c r="F253" s="97">
        <f>'10'!E253</f>
        <v>906</v>
      </c>
      <c r="G253" s="58">
        <f>'5'!M253</f>
        <v>59</v>
      </c>
      <c r="H253" s="69">
        <f t="shared" si="22"/>
        <v>6.5121412803532008E-2</v>
      </c>
      <c r="I253" s="58">
        <f>'6'!H253</f>
        <v>57</v>
      </c>
      <c r="J253" s="69">
        <f t="shared" si="23"/>
        <v>6.2913907284768214E-2</v>
      </c>
      <c r="K253" s="18">
        <f>'7'!F253</f>
        <v>0</v>
      </c>
      <c r="L253" s="69">
        <f t="shared" si="24"/>
        <v>0</v>
      </c>
      <c r="M253" s="58">
        <f>'8'!M253</f>
        <v>126</v>
      </c>
      <c r="N253" s="69">
        <f t="shared" si="25"/>
        <v>0.13907284768211919</v>
      </c>
      <c r="O253" s="58">
        <f>'9'!O253+'9'!P253</f>
        <v>39.75</v>
      </c>
      <c r="P253" s="69">
        <f t="shared" si="26"/>
        <v>4.3874172185430466E-2</v>
      </c>
      <c r="Q253" s="58">
        <f t="shared" si="27"/>
        <v>281.75</v>
      </c>
      <c r="R253" s="69">
        <f t="shared" si="28"/>
        <v>0.3109823399558499</v>
      </c>
    </row>
    <row r="254" spans="1:18" s="4" customFormat="1" ht="11.25" x14ac:dyDescent="0.2">
      <c r="A254" s="74" t="s">
        <v>278</v>
      </c>
      <c r="B254" s="107" t="s">
        <v>564</v>
      </c>
      <c r="C254" s="134" t="s">
        <v>958</v>
      </c>
      <c r="D254" s="97">
        <f>'10'!C254</f>
        <v>80</v>
      </c>
      <c r="E254" s="97">
        <f>'10'!D254</f>
        <v>88</v>
      </c>
      <c r="F254" s="97">
        <f>'10'!E254</f>
        <v>168</v>
      </c>
      <c r="G254" s="58">
        <f>'5'!M254</f>
        <v>6</v>
      </c>
      <c r="H254" s="69">
        <f t="shared" si="22"/>
        <v>3.5714285714285712E-2</v>
      </c>
      <c r="I254" s="58">
        <f>'6'!H254</f>
        <v>0</v>
      </c>
      <c r="J254" s="69">
        <f t="shared" si="23"/>
        <v>0</v>
      </c>
      <c r="K254" s="18">
        <f>'7'!F254</f>
        <v>27</v>
      </c>
      <c r="L254" s="69">
        <f t="shared" si="24"/>
        <v>0.16071428571428573</v>
      </c>
      <c r="M254" s="58">
        <f>'8'!M254</f>
        <v>12</v>
      </c>
      <c r="N254" s="69">
        <f t="shared" si="25"/>
        <v>7.1428571428571425E-2</v>
      </c>
      <c r="O254" s="58">
        <f>'9'!O254+'9'!P254</f>
        <v>66.149162861491618</v>
      </c>
      <c r="P254" s="69">
        <f t="shared" si="26"/>
        <v>0.39374501703268822</v>
      </c>
      <c r="Q254" s="58">
        <f t="shared" si="27"/>
        <v>111.14916286149162</v>
      </c>
      <c r="R254" s="69">
        <f t="shared" si="28"/>
        <v>0.66160215988983107</v>
      </c>
    </row>
    <row r="255" spans="1:18" s="4" customFormat="1" ht="11.25" x14ac:dyDescent="0.2">
      <c r="A255" s="75" t="s">
        <v>279</v>
      </c>
      <c r="B255" s="104" t="s">
        <v>604</v>
      </c>
      <c r="C255" s="131" t="s">
        <v>957</v>
      </c>
      <c r="D255" s="97">
        <f>'10'!C255</f>
        <v>1567</v>
      </c>
      <c r="E255" s="97">
        <f>'10'!D255</f>
        <v>1143</v>
      </c>
      <c r="F255" s="97">
        <f>'10'!E255</f>
        <v>2710</v>
      </c>
      <c r="G255" s="58">
        <f>'5'!M255</f>
        <v>251</v>
      </c>
      <c r="H255" s="69">
        <f t="shared" si="22"/>
        <v>9.2619926199261987E-2</v>
      </c>
      <c r="I255" s="58">
        <f>'6'!H255</f>
        <v>81</v>
      </c>
      <c r="J255" s="69">
        <f t="shared" si="23"/>
        <v>2.9889298892988931E-2</v>
      </c>
      <c r="K255" s="18">
        <f>'7'!F255</f>
        <v>0</v>
      </c>
      <c r="L255" s="69">
        <f t="shared" si="24"/>
        <v>0</v>
      </c>
      <c r="M255" s="58">
        <f>'8'!M255</f>
        <v>295</v>
      </c>
      <c r="N255" s="69">
        <f t="shared" si="25"/>
        <v>0.10885608856088561</v>
      </c>
      <c r="O255" s="58">
        <f>'9'!O255+'9'!P255</f>
        <v>219.59281437125748</v>
      </c>
      <c r="P255" s="69">
        <f t="shared" si="26"/>
        <v>8.1030558808582093E-2</v>
      </c>
      <c r="Q255" s="58">
        <f t="shared" si="27"/>
        <v>846.59281437125742</v>
      </c>
      <c r="R255" s="69">
        <f t="shared" si="28"/>
        <v>0.31239587246171863</v>
      </c>
    </row>
    <row r="256" spans="1:18" s="4" customFormat="1" ht="11.25" x14ac:dyDescent="0.2">
      <c r="A256" s="72" t="s">
        <v>280</v>
      </c>
      <c r="B256" s="105" t="s">
        <v>601</v>
      </c>
      <c r="C256" s="133" t="s">
        <v>649</v>
      </c>
      <c r="D256" s="97">
        <f>'10'!C256</f>
        <v>720</v>
      </c>
      <c r="E256" s="97">
        <f>'10'!D256</f>
        <v>492</v>
      </c>
      <c r="F256" s="97">
        <f>'10'!E256</f>
        <v>1212</v>
      </c>
      <c r="G256" s="58">
        <f>'5'!M256</f>
        <v>48</v>
      </c>
      <c r="H256" s="69">
        <f t="shared" si="22"/>
        <v>3.9603960396039604E-2</v>
      </c>
      <c r="I256" s="58">
        <f>'6'!H256</f>
        <v>30</v>
      </c>
      <c r="J256" s="69">
        <f t="shared" si="23"/>
        <v>2.4752475247524754E-2</v>
      </c>
      <c r="K256" s="18">
        <f>'7'!F256</f>
        <v>0</v>
      </c>
      <c r="L256" s="69">
        <f t="shared" si="24"/>
        <v>0</v>
      </c>
      <c r="M256" s="58">
        <f>'8'!M256</f>
        <v>83</v>
      </c>
      <c r="N256" s="69">
        <f t="shared" si="25"/>
        <v>6.8481848184818478E-2</v>
      </c>
      <c r="O256" s="58">
        <f>'9'!O256+'9'!P256</f>
        <v>76.814516129032256</v>
      </c>
      <c r="P256" s="69">
        <f t="shared" si="26"/>
        <v>6.3378313637815389E-2</v>
      </c>
      <c r="Q256" s="58">
        <f t="shared" si="27"/>
        <v>237.81451612903226</v>
      </c>
      <c r="R256" s="69">
        <f t="shared" si="28"/>
        <v>0.19621659746619824</v>
      </c>
    </row>
    <row r="257" spans="1:18" s="4" customFormat="1" ht="11.25" x14ac:dyDescent="0.2">
      <c r="A257" s="73" t="s">
        <v>281</v>
      </c>
      <c r="B257" s="106" t="s">
        <v>542</v>
      </c>
      <c r="C257" s="132" t="s">
        <v>648</v>
      </c>
      <c r="D257" s="97">
        <f>'10'!C257</f>
        <v>1699</v>
      </c>
      <c r="E257" s="97">
        <f>'10'!D257</f>
        <v>1195</v>
      </c>
      <c r="F257" s="97">
        <f>'10'!E257</f>
        <v>2894</v>
      </c>
      <c r="G257" s="58">
        <f>'5'!M257</f>
        <v>54</v>
      </c>
      <c r="H257" s="69">
        <f t="shared" si="22"/>
        <v>1.8659295093296474E-2</v>
      </c>
      <c r="I257" s="58">
        <f>'6'!H257</f>
        <v>51</v>
      </c>
      <c r="J257" s="69">
        <f t="shared" si="23"/>
        <v>1.7622667588113337E-2</v>
      </c>
      <c r="K257" s="18">
        <f>'7'!F257</f>
        <v>155</v>
      </c>
      <c r="L257" s="69">
        <f t="shared" si="24"/>
        <v>5.3559087767795437E-2</v>
      </c>
      <c r="M257" s="58">
        <f>'8'!M257</f>
        <v>409</v>
      </c>
      <c r="N257" s="69">
        <f t="shared" si="25"/>
        <v>0.14132688320663442</v>
      </c>
      <c r="O257" s="58">
        <f>'9'!O257+'9'!P257</f>
        <v>460.31717263253279</v>
      </c>
      <c r="P257" s="69">
        <f t="shared" si="26"/>
        <v>0.1590591474196727</v>
      </c>
      <c r="Q257" s="58">
        <f t="shared" si="27"/>
        <v>1129.3171726325327</v>
      </c>
      <c r="R257" s="69">
        <f t="shared" si="28"/>
        <v>0.39022708107551235</v>
      </c>
    </row>
    <row r="258" spans="1:18" s="4" customFormat="1" ht="11.25" x14ac:dyDescent="0.2">
      <c r="A258" s="73" t="s">
        <v>282</v>
      </c>
      <c r="B258" s="106" t="s">
        <v>543</v>
      </c>
      <c r="C258" s="132" t="s">
        <v>648</v>
      </c>
      <c r="D258" s="97">
        <f>'10'!C258</f>
        <v>145</v>
      </c>
      <c r="E258" s="97">
        <f>'10'!D258</f>
        <v>95</v>
      </c>
      <c r="F258" s="97">
        <f>'10'!E258</f>
        <v>240</v>
      </c>
      <c r="G258" s="58">
        <f>'5'!M258</f>
        <v>0</v>
      </c>
      <c r="H258" s="69">
        <f t="shared" si="22"/>
        <v>0</v>
      </c>
      <c r="I258" s="58">
        <f>'6'!H258</f>
        <v>0</v>
      </c>
      <c r="J258" s="69">
        <f t="shared" si="23"/>
        <v>0</v>
      </c>
      <c r="K258" s="18">
        <f>'7'!F258</f>
        <v>0</v>
      </c>
      <c r="L258" s="69">
        <f t="shared" si="24"/>
        <v>0</v>
      </c>
      <c r="M258" s="58">
        <f>'8'!M258</f>
        <v>31</v>
      </c>
      <c r="N258" s="69">
        <f t="shared" si="25"/>
        <v>0.12916666666666668</v>
      </c>
      <c r="O258" s="58">
        <f>'9'!O258+'9'!P258</f>
        <v>97.548648648648651</v>
      </c>
      <c r="P258" s="69">
        <f t="shared" si="26"/>
        <v>0.40645270270270273</v>
      </c>
      <c r="Q258" s="58">
        <f t="shared" si="27"/>
        <v>128.54864864864865</v>
      </c>
      <c r="R258" s="69">
        <f t="shared" si="28"/>
        <v>0.53561936936936938</v>
      </c>
    </row>
    <row r="259" spans="1:18" s="4" customFormat="1" ht="11.25" x14ac:dyDescent="0.2">
      <c r="A259" s="74" t="s">
        <v>283</v>
      </c>
      <c r="B259" s="107" t="s">
        <v>573</v>
      </c>
      <c r="C259" s="134" t="s">
        <v>958</v>
      </c>
      <c r="D259" s="97">
        <f>'10'!C259</f>
        <v>172</v>
      </c>
      <c r="E259" s="97">
        <f>'10'!D259</f>
        <v>119</v>
      </c>
      <c r="F259" s="97">
        <f>'10'!E259</f>
        <v>291</v>
      </c>
      <c r="G259" s="58">
        <f>'5'!M259</f>
        <v>4</v>
      </c>
      <c r="H259" s="69">
        <f t="shared" si="22"/>
        <v>1.3745704467353952E-2</v>
      </c>
      <c r="I259" s="58">
        <f>'6'!H259</f>
        <v>0</v>
      </c>
      <c r="J259" s="69">
        <f t="shared" si="23"/>
        <v>0</v>
      </c>
      <c r="K259" s="18">
        <f>'7'!F259</f>
        <v>0</v>
      </c>
      <c r="L259" s="69">
        <f t="shared" si="24"/>
        <v>0</v>
      </c>
      <c r="M259" s="58">
        <f>'8'!M259</f>
        <v>25</v>
      </c>
      <c r="N259" s="69">
        <f t="shared" si="25"/>
        <v>8.5910652920962199E-2</v>
      </c>
      <c r="O259" s="58">
        <f>'9'!O259+'9'!P259</f>
        <v>28.7734375</v>
      </c>
      <c r="P259" s="69">
        <f t="shared" si="26"/>
        <v>9.8877792096219927E-2</v>
      </c>
      <c r="Q259" s="58">
        <f t="shared" si="27"/>
        <v>57.7734375</v>
      </c>
      <c r="R259" s="69">
        <f t="shared" si="28"/>
        <v>0.19853414948453607</v>
      </c>
    </row>
    <row r="260" spans="1:18" s="4" customFormat="1" ht="11.25" x14ac:dyDescent="0.2">
      <c r="A260" s="73" t="s">
        <v>284</v>
      </c>
      <c r="B260" s="106" t="s">
        <v>602</v>
      </c>
      <c r="C260" s="132" t="s">
        <v>648</v>
      </c>
      <c r="D260" s="97">
        <f>'10'!C260</f>
        <v>348</v>
      </c>
      <c r="E260" s="97">
        <f>'10'!D260</f>
        <v>449</v>
      </c>
      <c r="F260" s="97">
        <f>'10'!E260</f>
        <v>797</v>
      </c>
      <c r="G260" s="58">
        <f>'5'!M260</f>
        <v>46</v>
      </c>
      <c r="H260" s="69">
        <f t="shared" si="22"/>
        <v>5.7716436637390213E-2</v>
      </c>
      <c r="I260" s="58">
        <f>'6'!H260</f>
        <v>18</v>
      </c>
      <c r="J260" s="69">
        <f t="shared" si="23"/>
        <v>2.258469259723965E-2</v>
      </c>
      <c r="K260" s="18">
        <f>'7'!F260</f>
        <v>0</v>
      </c>
      <c r="L260" s="69">
        <f t="shared" si="24"/>
        <v>0</v>
      </c>
      <c r="M260" s="58">
        <f>'8'!M260</f>
        <v>109</v>
      </c>
      <c r="N260" s="69">
        <f t="shared" si="25"/>
        <v>0.13676286072772897</v>
      </c>
      <c r="O260" s="58">
        <f>'9'!O260+'9'!P260</f>
        <v>156.65529010238907</v>
      </c>
      <c r="P260" s="69">
        <f t="shared" si="26"/>
        <v>0.1965561983718809</v>
      </c>
      <c r="Q260" s="58">
        <f t="shared" si="27"/>
        <v>329.65529010238907</v>
      </c>
      <c r="R260" s="69">
        <f t="shared" si="28"/>
        <v>0.41362018833423975</v>
      </c>
    </row>
    <row r="261" spans="1:18" s="4" customFormat="1" ht="11.25" x14ac:dyDescent="0.2">
      <c r="A261" s="75" t="s">
        <v>285</v>
      </c>
      <c r="B261" s="104" t="s">
        <v>578</v>
      </c>
      <c r="C261" s="131" t="s">
        <v>957</v>
      </c>
      <c r="D261" s="97">
        <f>'10'!C261</f>
        <v>315</v>
      </c>
      <c r="E261" s="97">
        <f>'10'!D261</f>
        <v>220</v>
      </c>
      <c r="F261" s="97">
        <f>'10'!E261</f>
        <v>535</v>
      </c>
      <c r="G261" s="58">
        <f>'5'!M261</f>
        <v>8</v>
      </c>
      <c r="H261" s="69">
        <f t="shared" ref="H261:H324" si="29">G261/F261</f>
        <v>1.4953271028037384E-2</v>
      </c>
      <c r="I261" s="58">
        <f>'6'!H261</f>
        <v>0</v>
      </c>
      <c r="J261" s="69">
        <f t="shared" ref="J261:J324" si="30">I261/F261</f>
        <v>0</v>
      </c>
      <c r="K261" s="18">
        <f>'7'!F261</f>
        <v>54</v>
      </c>
      <c r="L261" s="69">
        <f t="shared" ref="L261:L324" si="31">K261/F261</f>
        <v>0.10093457943925234</v>
      </c>
      <c r="M261" s="58">
        <f>'8'!M261</f>
        <v>95</v>
      </c>
      <c r="N261" s="69">
        <f t="shared" ref="N261:N324" si="32">M261/F261</f>
        <v>0.17757009345794392</v>
      </c>
      <c r="O261" s="58">
        <f>'9'!O261+'9'!P261</f>
        <v>0</v>
      </c>
      <c r="P261" s="69">
        <f t="shared" ref="P261:P324" si="33">O261/F261</f>
        <v>0</v>
      </c>
      <c r="Q261" s="58">
        <f t="shared" ref="Q261:Q324" si="34">SUM(G261,I261,K261,M261,O261)</f>
        <v>157</v>
      </c>
      <c r="R261" s="69">
        <f t="shared" ref="R261:R324" si="35">Q261/F261</f>
        <v>0.29345794392523367</v>
      </c>
    </row>
    <row r="262" spans="1:18" s="4" customFormat="1" ht="11.25" x14ac:dyDescent="0.2">
      <c r="A262" s="75" t="s">
        <v>286</v>
      </c>
      <c r="B262" s="104" t="s">
        <v>548</v>
      </c>
      <c r="C262" s="131" t="s">
        <v>957</v>
      </c>
      <c r="D262" s="97">
        <f>'10'!C262</f>
        <v>360</v>
      </c>
      <c r="E262" s="97">
        <f>'10'!D262</f>
        <v>212</v>
      </c>
      <c r="F262" s="97">
        <f>'10'!E262</f>
        <v>572</v>
      </c>
      <c r="G262" s="58">
        <f>'5'!M262</f>
        <v>41</v>
      </c>
      <c r="H262" s="69">
        <f t="shared" si="29"/>
        <v>7.167832167832168E-2</v>
      </c>
      <c r="I262" s="58">
        <f>'6'!H262</f>
        <v>34</v>
      </c>
      <c r="J262" s="69">
        <f t="shared" si="30"/>
        <v>5.944055944055944E-2</v>
      </c>
      <c r="K262" s="18">
        <f>'7'!F262</f>
        <v>0</v>
      </c>
      <c r="L262" s="69">
        <f t="shared" si="31"/>
        <v>0</v>
      </c>
      <c r="M262" s="58">
        <f>'8'!M262</f>
        <v>53</v>
      </c>
      <c r="N262" s="69">
        <f t="shared" si="32"/>
        <v>9.2657342657342656E-2</v>
      </c>
      <c r="O262" s="58">
        <f>'9'!O262+'9'!P262</f>
        <v>33.050561797752806</v>
      </c>
      <c r="P262" s="69">
        <f t="shared" si="33"/>
        <v>5.7780702443623787E-2</v>
      </c>
      <c r="Q262" s="58">
        <f t="shared" si="34"/>
        <v>161.05056179775281</v>
      </c>
      <c r="R262" s="69">
        <f t="shared" si="35"/>
        <v>0.28155692621984757</v>
      </c>
    </row>
    <row r="263" spans="1:18" s="4" customFormat="1" ht="11.25" x14ac:dyDescent="0.2">
      <c r="A263" s="74" t="s">
        <v>287</v>
      </c>
      <c r="B263" s="107" t="s">
        <v>571</v>
      </c>
      <c r="C263" s="134" t="s">
        <v>958</v>
      </c>
      <c r="D263" s="97">
        <f>'10'!C263</f>
        <v>207</v>
      </c>
      <c r="E263" s="97">
        <f>'10'!D263</f>
        <v>152</v>
      </c>
      <c r="F263" s="97">
        <f>'10'!E263</f>
        <v>359</v>
      </c>
      <c r="G263" s="58">
        <f>'5'!M263</f>
        <v>48</v>
      </c>
      <c r="H263" s="69">
        <f t="shared" si="29"/>
        <v>0.13370473537604458</v>
      </c>
      <c r="I263" s="58">
        <f>'6'!H263</f>
        <v>54</v>
      </c>
      <c r="J263" s="69">
        <f t="shared" si="30"/>
        <v>0.15041782729805014</v>
      </c>
      <c r="K263" s="18">
        <f>'7'!F263</f>
        <v>43</v>
      </c>
      <c r="L263" s="69">
        <f t="shared" si="31"/>
        <v>0.11977715877437325</v>
      </c>
      <c r="M263" s="58">
        <f>'8'!M263</f>
        <v>55</v>
      </c>
      <c r="N263" s="69">
        <f t="shared" si="32"/>
        <v>0.15320334261838439</v>
      </c>
      <c r="O263" s="58">
        <f>'9'!O263+'9'!P263</f>
        <v>33.576216216216217</v>
      </c>
      <c r="P263" s="69">
        <f t="shared" si="33"/>
        <v>9.3527064669125956E-2</v>
      </c>
      <c r="Q263" s="58">
        <f t="shared" si="34"/>
        <v>233.57621621621621</v>
      </c>
      <c r="R263" s="69">
        <f t="shared" si="35"/>
        <v>0.65063012873597825</v>
      </c>
    </row>
    <row r="264" spans="1:18" s="4" customFormat="1" ht="11.25" x14ac:dyDescent="0.2">
      <c r="A264" s="72" t="s">
        <v>288</v>
      </c>
      <c r="B264" s="105" t="s">
        <v>582</v>
      </c>
      <c r="C264" s="133" t="s">
        <v>649</v>
      </c>
      <c r="D264" s="97">
        <f>'10'!C264</f>
        <v>255</v>
      </c>
      <c r="E264" s="97">
        <f>'10'!D264</f>
        <v>160</v>
      </c>
      <c r="F264" s="97">
        <f>'10'!E264</f>
        <v>415</v>
      </c>
      <c r="G264" s="58">
        <f>'5'!M264</f>
        <v>21</v>
      </c>
      <c r="H264" s="69">
        <f t="shared" si="29"/>
        <v>5.0602409638554217E-2</v>
      </c>
      <c r="I264" s="58">
        <f>'6'!H264</f>
        <v>17</v>
      </c>
      <c r="J264" s="69">
        <f t="shared" si="30"/>
        <v>4.0963855421686748E-2</v>
      </c>
      <c r="K264" s="18">
        <f>'7'!F264</f>
        <v>0</v>
      </c>
      <c r="L264" s="69">
        <f t="shared" si="31"/>
        <v>0</v>
      </c>
      <c r="M264" s="58">
        <f>'8'!M264</f>
        <v>56</v>
      </c>
      <c r="N264" s="69">
        <f t="shared" si="32"/>
        <v>0.13493975903614458</v>
      </c>
      <c r="O264" s="58">
        <f>'9'!O264+'9'!P264</f>
        <v>32.653250773993804</v>
      </c>
      <c r="P264" s="69">
        <f t="shared" si="33"/>
        <v>7.8682531985527243E-2</v>
      </c>
      <c r="Q264" s="58">
        <f t="shared" si="34"/>
        <v>126.6532507739938</v>
      </c>
      <c r="R264" s="69">
        <f t="shared" si="35"/>
        <v>0.30518855608191275</v>
      </c>
    </row>
    <row r="265" spans="1:18" s="4" customFormat="1" ht="11.25" x14ac:dyDescent="0.2">
      <c r="A265" s="75" t="s">
        <v>289</v>
      </c>
      <c r="B265" s="104" t="s">
        <v>554</v>
      </c>
      <c r="C265" s="131" t="s">
        <v>957</v>
      </c>
      <c r="D265" s="97">
        <f>'10'!C265</f>
        <v>193</v>
      </c>
      <c r="E265" s="97">
        <f>'10'!D265</f>
        <v>173</v>
      </c>
      <c r="F265" s="97">
        <f>'10'!E265</f>
        <v>366</v>
      </c>
      <c r="G265" s="58">
        <f>'5'!M265</f>
        <v>0</v>
      </c>
      <c r="H265" s="69">
        <f t="shared" si="29"/>
        <v>0</v>
      </c>
      <c r="I265" s="58">
        <f>'6'!H265</f>
        <v>50</v>
      </c>
      <c r="J265" s="69">
        <f t="shared" si="30"/>
        <v>0.13661202185792351</v>
      </c>
      <c r="K265" s="18">
        <f>'7'!F265</f>
        <v>53</v>
      </c>
      <c r="L265" s="69">
        <f t="shared" si="31"/>
        <v>0.1448087431693989</v>
      </c>
      <c r="M265" s="58">
        <f>'8'!M265</f>
        <v>39</v>
      </c>
      <c r="N265" s="69">
        <f t="shared" si="32"/>
        <v>0.10655737704918032</v>
      </c>
      <c r="O265" s="58">
        <f>'9'!O265+'9'!P265</f>
        <v>71.79702300405954</v>
      </c>
      <c r="P265" s="69">
        <f t="shared" si="33"/>
        <v>0.19616672951928835</v>
      </c>
      <c r="Q265" s="58">
        <f t="shared" si="34"/>
        <v>213.79702300405955</v>
      </c>
      <c r="R265" s="69">
        <f t="shared" si="35"/>
        <v>0.58414487159579109</v>
      </c>
    </row>
    <row r="266" spans="1:18" s="4" customFormat="1" ht="11.25" x14ac:dyDescent="0.2">
      <c r="A266" s="74" t="s">
        <v>290</v>
      </c>
      <c r="B266" s="107" t="s">
        <v>538</v>
      </c>
      <c r="C266" s="134" t="s">
        <v>958</v>
      </c>
      <c r="D266" s="97">
        <f>'10'!C266</f>
        <v>806</v>
      </c>
      <c r="E266" s="97">
        <f>'10'!D266</f>
        <v>523</v>
      </c>
      <c r="F266" s="97">
        <f>'10'!E266</f>
        <v>1329</v>
      </c>
      <c r="G266" s="58">
        <f>'5'!M266</f>
        <v>2</v>
      </c>
      <c r="H266" s="69">
        <f t="shared" si="29"/>
        <v>1.5048908954100827E-3</v>
      </c>
      <c r="I266" s="58">
        <f>'6'!H266</f>
        <v>13</v>
      </c>
      <c r="J266" s="69">
        <f t="shared" si="30"/>
        <v>9.7817908201655382E-3</v>
      </c>
      <c r="K266" s="18">
        <f>'7'!F266</f>
        <v>0</v>
      </c>
      <c r="L266" s="69">
        <f t="shared" si="31"/>
        <v>0</v>
      </c>
      <c r="M266" s="58">
        <f>'8'!M266</f>
        <v>141</v>
      </c>
      <c r="N266" s="69">
        <f t="shared" si="32"/>
        <v>0.10609480812641084</v>
      </c>
      <c r="O266" s="58">
        <f>'9'!O266+'9'!P266</f>
        <v>277.13803205238673</v>
      </c>
      <c r="P266" s="69">
        <f t="shared" si="33"/>
        <v>0.20853125060375224</v>
      </c>
      <c r="Q266" s="58">
        <f t="shared" si="34"/>
        <v>433.13803205238673</v>
      </c>
      <c r="R266" s="69">
        <f t="shared" si="35"/>
        <v>0.3259127404457387</v>
      </c>
    </row>
    <row r="267" spans="1:18" s="4" customFormat="1" ht="11.25" x14ac:dyDescent="0.2">
      <c r="A267" s="75" t="s">
        <v>291</v>
      </c>
      <c r="B267" s="104" t="s">
        <v>554</v>
      </c>
      <c r="C267" s="131" t="s">
        <v>957</v>
      </c>
      <c r="D267" s="97">
        <f>'10'!C267</f>
        <v>336</v>
      </c>
      <c r="E267" s="97">
        <f>'10'!D267</f>
        <v>238</v>
      </c>
      <c r="F267" s="97">
        <f>'10'!E267</f>
        <v>574</v>
      </c>
      <c r="G267" s="58">
        <f>'5'!M267</f>
        <v>0</v>
      </c>
      <c r="H267" s="69">
        <f t="shared" si="29"/>
        <v>0</v>
      </c>
      <c r="I267" s="58">
        <f>'6'!H267</f>
        <v>0</v>
      </c>
      <c r="J267" s="69">
        <f t="shared" si="30"/>
        <v>0</v>
      </c>
      <c r="K267" s="18">
        <f>'7'!F267</f>
        <v>0</v>
      </c>
      <c r="L267" s="69">
        <f t="shared" si="31"/>
        <v>0</v>
      </c>
      <c r="M267" s="58">
        <f>'8'!M267</f>
        <v>65</v>
      </c>
      <c r="N267" s="69">
        <f t="shared" si="32"/>
        <v>0.1132404181184669</v>
      </c>
      <c r="O267" s="58">
        <f>'9'!O267+'9'!P267</f>
        <v>71.79702300405954</v>
      </c>
      <c r="P267" s="69">
        <f t="shared" si="33"/>
        <v>0.12508192160985981</v>
      </c>
      <c r="Q267" s="58">
        <f t="shared" si="34"/>
        <v>136.79702300405955</v>
      </c>
      <c r="R267" s="69">
        <f t="shared" si="35"/>
        <v>0.23832233972832675</v>
      </c>
    </row>
    <row r="268" spans="1:18" s="4" customFormat="1" ht="11.25" x14ac:dyDescent="0.2">
      <c r="A268" s="75" t="s">
        <v>292</v>
      </c>
      <c r="B268" s="104" t="s">
        <v>579</v>
      </c>
      <c r="C268" s="131" t="s">
        <v>957</v>
      </c>
      <c r="D268" s="97">
        <f>'10'!C268</f>
        <v>311</v>
      </c>
      <c r="E268" s="97">
        <f>'10'!D268</f>
        <v>218</v>
      </c>
      <c r="F268" s="97">
        <f>'10'!E268</f>
        <v>529</v>
      </c>
      <c r="G268" s="58">
        <f>'5'!M268</f>
        <v>15</v>
      </c>
      <c r="H268" s="69">
        <f t="shared" si="29"/>
        <v>2.835538752362949E-2</v>
      </c>
      <c r="I268" s="58">
        <f>'6'!H268</f>
        <v>17</v>
      </c>
      <c r="J268" s="69">
        <f t="shared" si="30"/>
        <v>3.2136105860113423E-2</v>
      </c>
      <c r="K268" s="18">
        <f>'7'!F268</f>
        <v>0</v>
      </c>
      <c r="L268" s="69">
        <f t="shared" si="31"/>
        <v>0</v>
      </c>
      <c r="M268" s="58">
        <f>'8'!M268</f>
        <v>49</v>
      </c>
      <c r="N268" s="69">
        <f t="shared" si="32"/>
        <v>9.2627599243856329E-2</v>
      </c>
      <c r="O268" s="58">
        <f>'9'!O268+'9'!P268</f>
        <v>68.246575342465746</v>
      </c>
      <c r="P268" s="69">
        <f t="shared" si="33"/>
        <v>0.12901053939974622</v>
      </c>
      <c r="Q268" s="58">
        <f t="shared" si="34"/>
        <v>149.24657534246575</v>
      </c>
      <c r="R268" s="69">
        <f t="shared" si="35"/>
        <v>0.28212963202734548</v>
      </c>
    </row>
    <row r="269" spans="1:18" s="4" customFormat="1" ht="11.25" x14ac:dyDescent="0.2">
      <c r="A269" s="74" t="s">
        <v>293</v>
      </c>
      <c r="B269" s="107" t="s">
        <v>538</v>
      </c>
      <c r="C269" s="134" t="s">
        <v>958</v>
      </c>
      <c r="D269" s="97">
        <f>'10'!C269</f>
        <v>851</v>
      </c>
      <c r="E269" s="97">
        <f>'10'!D269</f>
        <v>684</v>
      </c>
      <c r="F269" s="97">
        <f>'10'!E269</f>
        <v>1535</v>
      </c>
      <c r="G269" s="58">
        <f>'5'!M269</f>
        <v>4</v>
      </c>
      <c r="H269" s="69">
        <f t="shared" si="29"/>
        <v>2.6058631921824105E-3</v>
      </c>
      <c r="I269" s="58">
        <f>'6'!H269</f>
        <v>0</v>
      </c>
      <c r="J269" s="69">
        <f t="shared" si="30"/>
        <v>0</v>
      </c>
      <c r="K269" s="18">
        <f>'7'!F269</f>
        <v>0</v>
      </c>
      <c r="L269" s="69">
        <f t="shared" si="31"/>
        <v>0</v>
      </c>
      <c r="M269" s="58">
        <f>'8'!M269</f>
        <v>191</v>
      </c>
      <c r="N269" s="69">
        <f t="shared" si="32"/>
        <v>0.1244299674267101</v>
      </c>
      <c r="O269" s="58">
        <f>'9'!O269+'9'!P269</f>
        <v>207.85352403929002</v>
      </c>
      <c r="P269" s="69">
        <f t="shared" si="33"/>
        <v>0.13540946191484693</v>
      </c>
      <c r="Q269" s="58">
        <f t="shared" si="34"/>
        <v>402.85352403929005</v>
      </c>
      <c r="R269" s="69">
        <f t="shared" si="35"/>
        <v>0.26244529253373944</v>
      </c>
    </row>
    <row r="270" spans="1:18" s="4" customFormat="1" ht="11.25" x14ac:dyDescent="0.2">
      <c r="A270" s="72" t="s">
        <v>294</v>
      </c>
      <c r="B270" s="105" t="s">
        <v>572</v>
      </c>
      <c r="C270" s="133" t="s">
        <v>649</v>
      </c>
      <c r="D270" s="97">
        <f>'10'!C270</f>
        <v>441</v>
      </c>
      <c r="E270" s="97">
        <f>'10'!D270</f>
        <v>314</v>
      </c>
      <c r="F270" s="97">
        <f>'10'!E270</f>
        <v>755</v>
      </c>
      <c r="G270" s="58">
        <f>'5'!M270</f>
        <v>0</v>
      </c>
      <c r="H270" s="69">
        <f t="shared" si="29"/>
        <v>0</v>
      </c>
      <c r="I270" s="58">
        <f>'6'!H270</f>
        <v>89</v>
      </c>
      <c r="J270" s="69">
        <f t="shared" si="30"/>
        <v>0.11788079470198676</v>
      </c>
      <c r="K270" s="18">
        <f>'7'!F270</f>
        <v>0</v>
      </c>
      <c r="L270" s="69">
        <f t="shared" si="31"/>
        <v>0</v>
      </c>
      <c r="M270" s="58">
        <f>'8'!M270</f>
        <v>87</v>
      </c>
      <c r="N270" s="69">
        <f t="shared" si="32"/>
        <v>0.1152317880794702</v>
      </c>
      <c r="O270" s="58">
        <f>'9'!O270+'9'!P270</f>
        <v>32.507218103784624</v>
      </c>
      <c r="P270" s="69">
        <f t="shared" si="33"/>
        <v>4.3055918018257783E-2</v>
      </c>
      <c r="Q270" s="58">
        <f t="shared" si="34"/>
        <v>208.50721810378462</v>
      </c>
      <c r="R270" s="69">
        <f t="shared" si="35"/>
        <v>0.27616850079971472</v>
      </c>
    </row>
    <row r="271" spans="1:18" s="4" customFormat="1" ht="11.25" x14ac:dyDescent="0.2">
      <c r="A271" s="75" t="s">
        <v>295</v>
      </c>
      <c r="B271" s="104" t="s">
        <v>587</v>
      </c>
      <c r="C271" s="131" t="s">
        <v>957</v>
      </c>
      <c r="D271" s="97">
        <f>'10'!C271</f>
        <v>178</v>
      </c>
      <c r="E271" s="97">
        <f>'10'!D271</f>
        <v>91</v>
      </c>
      <c r="F271" s="97">
        <f>'10'!E271</f>
        <v>269</v>
      </c>
      <c r="G271" s="58">
        <f>'5'!M271</f>
        <v>82</v>
      </c>
      <c r="H271" s="69">
        <f t="shared" si="29"/>
        <v>0.30483271375464682</v>
      </c>
      <c r="I271" s="58">
        <f>'6'!H271</f>
        <v>12</v>
      </c>
      <c r="J271" s="69">
        <f t="shared" si="30"/>
        <v>4.4609665427509292E-2</v>
      </c>
      <c r="K271" s="18">
        <f>'7'!F271</f>
        <v>0</v>
      </c>
      <c r="L271" s="69">
        <f t="shared" si="31"/>
        <v>0</v>
      </c>
      <c r="M271" s="58">
        <f>'8'!M271</f>
        <v>49</v>
      </c>
      <c r="N271" s="69">
        <f t="shared" si="32"/>
        <v>0.18215613382899629</v>
      </c>
      <c r="O271" s="58">
        <f>'9'!O271+'9'!P271</f>
        <v>7.2703862660944214</v>
      </c>
      <c r="P271" s="69">
        <f t="shared" si="33"/>
        <v>2.7027458238269225E-2</v>
      </c>
      <c r="Q271" s="58">
        <f t="shared" si="34"/>
        <v>150.27038626609442</v>
      </c>
      <c r="R271" s="69">
        <f t="shared" si="35"/>
        <v>0.55862597124942159</v>
      </c>
    </row>
    <row r="272" spans="1:18" s="4" customFormat="1" ht="11.25" x14ac:dyDescent="0.2">
      <c r="A272" s="73" t="s">
        <v>296</v>
      </c>
      <c r="B272" s="106" t="s">
        <v>602</v>
      </c>
      <c r="C272" s="132" t="s">
        <v>648</v>
      </c>
      <c r="D272" s="97">
        <f>'10'!C272</f>
        <v>295</v>
      </c>
      <c r="E272" s="97">
        <f>'10'!D272</f>
        <v>210</v>
      </c>
      <c r="F272" s="97">
        <f>'10'!E272</f>
        <v>505</v>
      </c>
      <c r="G272" s="58">
        <f>'5'!M272</f>
        <v>16</v>
      </c>
      <c r="H272" s="69">
        <f t="shared" si="29"/>
        <v>3.1683168316831684E-2</v>
      </c>
      <c r="I272" s="58">
        <f>'6'!H272</f>
        <v>40</v>
      </c>
      <c r="J272" s="69">
        <f t="shared" si="30"/>
        <v>7.9207920792079209E-2</v>
      </c>
      <c r="K272" s="18">
        <f>'7'!F272</f>
        <v>40</v>
      </c>
      <c r="L272" s="69">
        <f t="shared" si="31"/>
        <v>7.9207920792079209E-2</v>
      </c>
      <c r="M272" s="58">
        <f>'8'!M272</f>
        <v>89</v>
      </c>
      <c r="N272" s="69">
        <f t="shared" si="32"/>
        <v>0.17623762376237623</v>
      </c>
      <c r="O272" s="58">
        <f>'9'!O272+'9'!P272</f>
        <v>61.50170648464163</v>
      </c>
      <c r="P272" s="69">
        <f t="shared" si="33"/>
        <v>0.12178555739532997</v>
      </c>
      <c r="Q272" s="58">
        <f t="shared" si="34"/>
        <v>246.50170648464163</v>
      </c>
      <c r="R272" s="69">
        <f t="shared" si="35"/>
        <v>0.48812219105869631</v>
      </c>
    </row>
    <row r="273" spans="1:18" s="4" customFormat="1" ht="11.25" x14ac:dyDescent="0.2">
      <c r="A273" s="74" t="s">
        <v>297</v>
      </c>
      <c r="B273" s="107" t="s">
        <v>571</v>
      </c>
      <c r="C273" s="134" t="s">
        <v>958</v>
      </c>
      <c r="D273" s="97">
        <f>'10'!C273</f>
        <v>479</v>
      </c>
      <c r="E273" s="97">
        <f>'10'!D273</f>
        <v>354</v>
      </c>
      <c r="F273" s="97">
        <f>'10'!E273</f>
        <v>833</v>
      </c>
      <c r="G273" s="58">
        <f>'5'!M273</f>
        <v>9</v>
      </c>
      <c r="H273" s="69">
        <f t="shared" si="29"/>
        <v>1.0804321728691477E-2</v>
      </c>
      <c r="I273" s="58">
        <f>'6'!H273</f>
        <v>0</v>
      </c>
      <c r="J273" s="69">
        <f t="shared" si="30"/>
        <v>0</v>
      </c>
      <c r="K273" s="18">
        <f>'7'!F273</f>
        <v>0</v>
      </c>
      <c r="L273" s="69">
        <f t="shared" si="31"/>
        <v>0</v>
      </c>
      <c r="M273" s="58">
        <f>'8'!M273</f>
        <v>122</v>
      </c>
      <c r="N273" s="69">
        <f t="shared" si="32"/>
        <v>0.14645858343337334</v>
      </c>
      <c r="O273" s="58">
        <f>'9'!O273+'9'!P273</f>
        <v>73.487567567567567</v>
      </c>
      <c r="P273" s="69">
        <f t="shared" si="33"/>
        <v>8.8220369228772591E-2</v>
      </c>
      <c r="Q273" s="58">
        <f t="shared" si="34"/>
        <v>204.48756756756757</v>
      </c>
      <c r="R273" s="69">
        <f t="shared" si="35"/>
        <v>0.24548327439083742</v>
      </c>
    </row>
    <row r="274" spans="1:18" s="4" customFormat="1" ht="11.25" x14ac:dyDescent="0.2">
      <c r="A274" s="75" t="s">
        <v>298</v>
      </c>
      <c r="B274" s="104" t="s">
        <v>596</v>
      </c>
      <c r="C274" s="131" t="s">
        <v>957</v>
      </c>
      <c r="D274" s="97">
        <f>'10'!C274</f>
        <v>328</v>
      </c>
      <c r="E274" s="97">
        <f>'10'!D274</f>
        <v>231</v>
      </c>
      <c r="F274" s="97">
        <f>'10'!E274</f>
        <v>559</v>
      </c>
      <c r="G274" s="58">
        <f>'5'!M274</f>
        <v>132</v>
      </c>
      <c r="H274" s="69">
        <f t="shared" si="29"/>
        <v>0.23613595706618962</v>
      </c>
      <c r="I274" s="58">
        <f>'6'!H274</f>
        <v>18</v>
      </c>
      <c r="J274" s="69">
        <f t="shared" si="30"/>
        <v>3.2200357781753133E-2</v>
      </c>
      <c r="K274" s="18">
        <f>'7'!F274</f>
        <v>0</v>
      </c>
      <c r="L274" s="69">
        <f t="shared" si="31"/>
        <v>0</v>
      </c>
      <c r="M274" s="58">
        <f>'8'!M274</f>
        <v>74</v>
      </c>
      <c r="N274" s="69">
        <f t="shared" si="32"/>
        <v>0.13237924865831843</v>
      </c>
      <c r="O274" s="58">
        <f>'9'!O274+'9'!P274</f>
        <v>12.556701030927835</v>
      </c>
      <c r="P274" s="69">
        <f t="shared" si="33"/>
        <v>2.2462792541910259E-2</v>
      </c>
      <c r="Q274" s="58">
        <f t="shared" si="34"/>
        <v>236.55670103092783</v>
      </c>
      <c r="R274" s="69">
        <f t="shared" si="35"/>
        <v>0.42317835604817144</v>
      </c>
    </row>
    <row r="275" spans="1:18" s="4" customFormat="1" ht="11.25" x14ac:dyDescent="0.2">
      <c r="A275" s="75" t="s">
        <v>299</v>
      </c>
      <c r="B275" s="104" t="s">
        <v>579</v>
      </c>
      <c r="C275" s="131" t="s">
        <v>957</v>
      </c>
      <c r="D275" s="97">
        <f>'10'!C275</f>
        <v>232</v>
      </c>
      <c r="E275" s="97">
        <f>'10'!D275</f>
        <v>135</v>
      </c>
      <c r="F275" s="97">
        <f>'10'!E275</f>
        <v>367</v>
      </c>
      <c r="G275" s="58">
        <f>'5'!M275</f>
        <v>0</v>
      </c>
      <c r="H275" s="69">
        <f t="shared" si="29"/>
        <v>0</v>
      </c>
      <c r="I275" s="58">
        <f>'6'!H275</f>
        <v>20</v>
      </c>
      <c r="J275" s="69">
        <f t="shared" si="30"/>
        <v>5.4495912806539509E-2</v>
      </c>
      <c r="K275" s="18">
        <f>'7'!F275</f>
        <v>0</v>
      </c>
      <c r="L275" s="69">
        <f t="shared" si="31"/>
        <v>0</v>
      </c>
      <c r="M275" s="58">
        <f>'8'!M275</f>
        <v>41</v>
      </c>
      <c r="N275" s="69">
        <f t="shared" si="32"/>
        <v>0.11171662125340599</v>
      </c>
      <c r="O275" s="58">
        <f>'9'!O275+'9'!P275</f>
        <v>0</v>
      </c>
      <c r="P275" s="69">
        <f t="shared" si="33"/>
        <v>0</v>
      </c>
      <c r="Q275" s="58">
        <f t="shared" si="34"/>
        <v>61</v>
      </c>
      <c r="R275" s="69">
        <f t="shared" si="35"/>
        <v>0.16621253405994552</v>
      </c>
    </row>
    <row r="276" spans="1:18" s="4" customFormat="1" ht="11.25" x14ac:dyDescent="0.2">
      <c r="A276" s="74" t="s">
        <v>300</v>
      </c>
      <c r="B276" s="107" t="s">
        <v>538</v>
      </c>
      <c r="C276" s="134" t="s">
        <v>958</v>
      </c>
      <c r="D276" s="97">
        <f>'10'!C276</f>
        <v>793</v>
      </c>
      <c r="E276" s="97">
        <f>'10'!D276</f>
        <v>600</v>
      </c>
      <c r="F276" s="97">
        <f>'10'!E276</f>
        <v>1393</v>
      </c>
      <c r="G276" s="58">
        <f>'5'!M276</f>
        <v>0</v>
      </c>
      <c r="H276" s="69">
        <f t="shared" si="29"/>
        <v>0</v>
      </c>
      <c r="I276" s="58">
        <f>'6'!H276</f>
        <v>0</v>
      </c>
      <c r="J276" s="69">
        <f t="shared" si="30"/>
        <v>0</v>
      </c>
      <c r="K276" s="18">
        <f>'7'!F276</f>
        <v>0</v>
      </c>
      <c r="L276" s="69">
        <f t="shared" si="31"/>
        <v>0</v>
      </c>
      <c r="M276" s="58">
        <f>'8'!M276</f>
        <v>206</v>
      </c>
      <c r="N276" s="69">
        <f t="shared" si="32"/>
        <v>0.14788226848528357</v>
      </c>
      <c r="O276" s="58">
        <f>'9'!O276+'9'!P276</f>
        <v>41.178528347406512</v>
      </c>
      <c r="P276" s="69">
        <f t="shared" si="33"/>
        <v>2.9561039732524417E-2</v>
      </c>
      <c r="Q276" s="58">
        <f t="shared" si="34"/>
        <v>247.17852834740651</v>
      </c>
      <c r="R276" s="69">
        <f t="shared" si="35"/>
        <v>0.17744330821780799</v>
      </c>
    </row>
    <row r="277" spans="1:18" s="4" customFormat="1" ht="11.25" x14ac:dyDescent="0.2">
      <c r="A277" s="75" t="s">
        <v>301</v>
      </c>
      <c r="B277" s="104" t="s">
        <v>551</v>
      </c>
      <c r="C277" s="131" t="s">
        <v>957</v>
      </c>
      <c r="D277" s="97">
        <f>'10'!C277</f>
        <v>736</v>
      </c>
      <c r="E277" s="97">
        <f>'10'!D277</f>
        <v>536</v>
      </c>
      <c r="F277" s="97">
        <f>'10'!E277</f>
        <v>1272</v>
      </c>
      <c r="G277" s="58">
        <f>'5'!M277</f>
        <v>29</v>
      </c>
      <c r="H277" s="69">
        <f t="shared" si="29"/>
        <v>2.2798742138364778E-2</v>
      </c>
      <c r="I277" s="58">
        <f>'6'!H277</f>
        <v>0</v>
      </c>
      <c r="J277" s="69">
        <f t="shared" si="30"/>
        <v>0</v>
      </c>
      <c r="K277" s="18">
        <f>'7'!F277</f>
        <v>0</v>
      </c>
      <c r="L277" s="69">
        <f t="shared" si="31"/>
        <v>0</v>
      </c>
      <c r="M277" s="58">
        <f>'8'!M277</f>
        <v>205</v>
      </c>
      <c r="N277" s="69">
        <f t="shared" si="32"/>
        <v>0.16116352201257861</v>
      </c>
      <c r="O277" s="58">
        <f>'9'!O277+'9'!P277</f>
        <v>161.62473969179507</v>
      </c>
      <c r="P277" s="69">
        <f t="shared" si="33"/>
        <v>0.12706347460046782</v>
      </c>
      <c r="Q277" s="58">
        <f t="shared" si="34"/>
        <v>395.62473969179507</v>
      </c>
      <c r="R277" s="69">
        <f t="shared" si="35"/>
        <v>0.31102573875141121</v>
      </c>
    </row>
    <row r="278" spans="1:18" s="4" customFormat="1" ht="11.25" x14ac:dyDescent="0.2">
      <c r="A278" s="75" t="s">
        <v>302</v>
      </c>
      <c r="B278" s="104" t="s">
        <v>554</v>
      </c>
      <c r="C278" s="131" t="s">
        <v>957</v>
      </c>
      <c r="D278" s="97">
        <f>'10'!C278</f>
        <v>249</v>
      </c>
      <c r="E278" s="97">
        <f>'10'!D278</f>
        <v>190</v>
      </c>
      <c r="F278" s="97">
        <f>'10'!E278</f>
        <v>439</v>
      </c>
      <c r="G278" s="58">
        <f>'5'!M278</f>
        <v>0</v>
      </c>
      <c r="H278" s="69">
        <f t="shared" si="29"/>
        <v>0</v>
      </c>
      <c r="I278" s="58">
        <f>'6'!H278</f>
        <v>0</v>
      </c>
      <c r="J278" s="69">
        <f t="shared" si="30"/>
        <v>0</v>
      </c>
      <c r="K278" s="18">
        <f>'7'!F278</f>
        <v>0</v>
      </c>
      <c r="L278" s="69">
        <f t="shared" si="31"/>
        <v>0</v>
      </c>
      <c r="M278" s="58">
        <f>'8'!M278</f>
        <v>41</v>
      </c>
      <c r="N278" s="69">
        <f t="shared" si="32"/>
        <v>9.3394077448747156E-2</v>
      </c>
      <c r="O278" s="58">
        <f>'9'!O278+'9'!P278</f>
        <v>137.12584573748308</v>
      </c>
      <c r="P278" s="69">
        <f t="shared" si="33"/>
        <v>0.31235955748857192</v>
      </c>
      <c r="Q278" s="58">
        <f t="shared" si="34"/>
        <v>178.12584573748308</v>
      </c>
      <c r="R278" s="69">
        <f t="shared" si="35"/>
        <v>0.40575363493731909</v>
      </c>
    </row>
    <row r="279" spans="1:18" s="4" customFormat="1" ht="11.25" x14ac:dyDescent="0.2">
      <c r="A279" s="74" t="s">
        <v>303</v>
      </c>
      <c r="B279" s="107" t="s">
        <v>539</v>
      </c>
      <c r="C279" s="134" t="s">
        <v>958</v>
      </c>
      <c r="D279" s="97">
        <f>'10'!C279</f>
        <v>793</v>
      </c>
      <c r="E279" s="97">
        <f>'10'!D279</f>
        <v>594</v>
      </c>
      <c r="F279" s="97">
        <f>'10'!E279</f>
        <v>1387</v>
      </c>
      <c r="G279" s="58">
        <f>'5'!M279</f>
        <v>0</v>
      </c>
      <c r="H279" s="69">
        <f t="shared" si="29"/>
        <v>0</v>
      </c>
      <c r="I279" s="58">
        <f>'6'!H279</f>
        <v>0</v>
      </c>
      <c r="J279" s="69">
        <f t="shared" si="30"/>
        <v>0</v>
      </c>
      <c r="K279" s="18">
        <f>'7'!F279</f>
        <v>0</v>
      </c>
      <c r="L279" s="69">
        <f t="shared" si="31"/>
        <v>0</v>
      </c>
      <c r="M279" s="58">
        <f>'8'!M279</f>
        <v>183</v>
      </c>
      <c r="N279" s="69">
        <f t="shared" si="32"/>
        <v>0.13193943763518384</v>
      </c>
      <c r="O279" s="58">
        <f>'9'!O279+'9'!P279</f>
        <v>209.19612903225806</v>
      </c>
      <c r="P279" s="69">
        <f t="shared" si="33"/>
        <v>0.15082633672116658</v>
      </c>
      <c r="Q279" s="58">
        <f t="shared" si="34"/>
        <v>392.19612903225806</v>
      </c>
      <c r="R279" s="69">
        <f t="shared" si="35"/>
        <v>0.28276577435635042</v>
      </c>
    </row>
    <row r="280" spans="1:18" s="4" customFormat="1" ht="11.25" x14ac:dyDescent="0.2">
      <c r="A280" s="72" t="s">
        <v>304</v>
      </c>
      <c r="B280" s="105" t="s">
        <v>572</v>
      </c>
      <c r="C280" s="133" t="s">
        <v>649</v>
      </c>
      <c r="D280" s="97">
        <f>'10'!C280</f>
        <v>2227</v>
      </c>
      <c r="E280" s="97">
        <f>'10'!D280</f>
        <v>1298</v>
      </c>
      <c r="F280" s="97">
        <f>'10'!E280</f>
        <v>3525</v>
      </c>
      <c r="G280" s="58">
        <f>'5'!M280</f>
        <v>0</v>
      </c>
      <c r="H280" s="69">
        <f t="shared" si="29"/>
        <v>0</v>
      </c>
      <c r="I280" s="58">
        <f>'6'!H280</f>
        <v>74</v>
      </c>
      <c r="J280" s="69">
        <f t="shared" si="30"/>
        <v>2.099290780141844E-2</v>
      </c>
      <c r="K280" s="18">
        <f>'7'!F280</f>
        <v>0</v>
      </c>
      <c r="L280" s="69">
        <f t="shared" si="31"/>
        <v>0</v>
      </c>
      <c r="M280" s="58">
        <f>'8'!M280</f>
        <v>489</v>
      </c>
      <c r="N280" s="69">
        <f t="shared" si="32"/>
        <v>0.13872340425531915</v>
      </c>
      <c r="O280" s="58">
        <f>'9'!O280+'9'!P280</f>
        <v>718.22551697229801</v>
      </c>
      <c r="P280" s="69">
        <f t="shared" si="33"/>
        <v>0.20375191970845333</v>
      </c>
      <c r="Q280" s="58">
        <f t="shared" si="34"/>
        <v>1281.225516972298</v>
      </c>
      <c r="R280" s="69">
        <f t="shared" si="35"/>
        <v>0.36346823176519094</v>
      </c>
    </row>
    <row r="281" spans="1:18" s="4" customFormat="1" ht="11.25" x14ac:dyDescent="0.2">
      <c r="A281" s="75" t="s">
        <v>305</v>
      </c>
      <c r="B281" s="104" t="s">
        <v>548</v>
      </c>
      <c r="C281" s="131" t="s">
        <v>957</v>
      </c>
      <c r="D281" s="97">
        <f>'10'!C281</f>
        <v>229</v>
      </c>
      <c r="E281" s="97">
        <f>'10'!D281</f>
        <v>87</v>
      </c>
      <c r="F281" s="97">
        <f>'10'!E281</f>
        <v>316</v>
      </c>
      <c r="G281" s="58">
        <f>'5'!M281</f>
        <v>0</v>
      </c>
      <c r="H281" s="69">
        <f t="shared" si="29"/>
        <v>0</v>
      </c>
      <c r="I281" s="58">
        <f>'6'!H281</f>
        <v>7</v>
      </c>
      <c r="J281" s="69">
        <f t="shared" si="30"/>
        <v>2.2151898734177215E-2</v>
      </c>
      <c r="K281" s="18">
        <f>'7'!F281</f>
        <v>0</v>
      </c>
      <c r="L281" s="69">
        <f t="shared" si="31"/>
        <v>0</v>
      </c>
      <c r="M281" s="58">
        <f>'8'!M281</f>
        <v>55</v>
      </c>
      <c r="N281" s="69">
        <f t="shared" si="32"/>
        <v>0.17405063291139242</v>
      </c>
      <c r="O281" s="58">
        <f>'9'!O281+'9'!P281</f>
        <v>66.101123595505612</v>
      </c>
      <c r="P281" s="69">
        <f t="shared" si="33"/>
        <v>0.20918077087185322</v>
      </c>
      <c r="Q281" s="58">
        <f t="shared" si="34"/>
        <v>128.10112359550561</v>
      </c>
      <c r="R281" s="69">
        <f t="shared" si="35"/>
        <v>0.40538330251742283</v>
      </c>
    </row>
    <row r="282" spans="1:18" s="4" customFormat="1" ht="11.25" x14ac:dyDescent="0.2">
      <c r="A282" s="74" t="s">
        <v>306</v>
      </c>
      <c r="B282" s="107" t="s">
        <v>564</v>
      </c>
      <c r="C282" s="134" t="s">
        <v>958</v>
      </c>
      <c r="D282" s="97">
        <f>'10'!C282</f>
        <v>329</v>
      </c>
      <c r="E282" s="97">
        <f>'10'!D282</f>
        <v>251</v>
      </c>
      <c r="F282" s="97">
        <f>'10'!E282</f>
        <v>580</v>
      </c>
      <c r="G282" s="58">
        <f>'5'!M282</f>
        <v>109</v>
      </c>
      <c r="H282" s="69">
        <f t="shared" si="29"/>
        <v>0.18793103448275861</v>
      </c>
      <c r="I282" s="58">
        <f>'6'!H282</f>
        <v>0</v>
      </c>
      <c r="J282" s="69">
        <f t="shared" si="30"/>
        <v>0</v>
      </c>
      <c r="K282" s="18">
        <f>'7'!F282</f>
        <v>0</v>
      </c>
      <c r="L282" s="69">
        <f t="shared" si="31"/>
        <v>0</v>
      </c>
      <c r="M282" s="58">
        <f>'8'!M282</f>
        <v>83</v>
      </c>
      <c r="N282" s="69">
        <f t="shared" si="32"/>
        <v>0.14310344827586208</v>
      </c>
      <c r="O282" s="58">
        <f>'9'!O282+'9'!P282</f>
        <v>132.29832572298324</v>
      </c>
      <c r="P282" s="69">
        <f t="shared" si="33"/>
        <v>0.22810056159135042</v>
      </c>
      <c r="Q282" s="58">
        <f t="shared" si="34"/>
        <v>324.29832572298324</v>
      </c>
      <c r="R282" s="69">
        <f t="shared" si="35"/>
        <v>0.55913504434997108</v>
      </c>
    </row>
    <row r="283" spans="1:18" s="4" customFormat="1" ht="11.25" x14ac:dyDescent="0.2">
      <c r="A283" s="75" t="s">
        <v>307</v>
      </c>
      <c r="B283" s="104" t="s">
        <v>548</v>
      </c>
      <c r="C283" s="131" t="s">
        <v>957</v>
      </c>
      <c r="D283" s="97">
        <f>'10'!C283</f>
        <v>978</v>
      </c>
      <c r="E283" s="97">
        <f>'10'!D283</f>
        <v>428</v>
      </c>
      <c r="F283" s="97">
        <f>'10'!E283</f>
        <v>1406</v>
      </c>
      <c r="G283" s="58">
        <f>'5'!M283</f>
        <v>473</v>
      </c>
      <c r="H283" s="69">
        <f t="shared" si="29"/>
        <v>0.33641536273115219</v>
      </c>
      <c r="I283" s="58">
        <f>'6'!H283</f>
        <v>78</v>
      </c>
      <c r="J283" s="69">
        <f t="shared" si="30"/>
        <v>5.5476529160739689E-2</v>
      </c>
      <c r="K283" s="18">
        <f>'7'!F283</f>
        <v>68</v>
      </c>
      <c r="L283" s="69">
        <f t="shared" si="31"/>
        <v>4.8364153627311522E-2</v>
      </c>
      <c r="M283" s="58">
        <f>'8'!M283</f>
        <v>205</v>
      </c>
      <c r="N283" s="69">
        <f t="shared" si="32"/>
        <v>0.14580369843527738</v>
      </c>
      <c r="O283" s="58">
        <f>'9'!O283+'9'!P283</f>
        <v>255.05056179775283</v>
      </c>
      <c r="P283" s="69">
        <f t="shared" si="33"/>
        <v>0.18140153755174454</v>
      </c>
      <c r="Q283" s="58">
        <f t="shared" si="34"/>
        <v>1079.0505617977528</v>
      </c>
      <c r="R283" s="69">
        <f t="shared" si="35"/>
        <v>0.76746128150622539</v>
      </c>
    </row>
    <row r="284" spans="1:18" s="4" customFormat="1" ht="11.25" x14ac:dyDescent="0.2">
      <c r="A284" s="72" t="s">
        <v>308</v>
      </c>
      <c r="B284" s="105" t="s">
        <v>572</v>
      </c>
      <c r="C284" s="133" t="s">
        <v>649</v>
      </c>
      <c r="D284" s="97">
        <f>'10'!C284</f>
        <v>197</v>
      </c>
      <c r="E284" s="97">
        <f>'10'!D284</f>
        <v>150</v>
      </c>
      <c r="F284" s="97">
        <f>'10'!E284</f>
        <v>347</v>
      </c>
      <c r="G284" s="58">
        <f>'5'!M284</f>
        <v>0</v>
      </c>
      <c r="H284" s="69">
        <f t="shared" si="29"/>
        <v>0</v>
      </c>
      <c r="I284" s="58">
        <f>'6'!H284</f>
        <v>0</v>
      </c>
      <c r="J284" s="69">
        <f t="shared" si="30"/>
        <v>0</v>
      </c>
      <c r="K284" s="18">
        <f>'7'!F284</f>
        <v>0</v>
      </c>
      <c r="L284" s="69">
        <f t="shared" si="31"/>
        <v>0</v>
      </c>
      <c r="M284" s="58">
        <f>'8'!M284</f>
        <v>64</v>
      </c>
      <c r="N284" s="69">
        <f t="shared" si="32"/>
        <v>0.18443804034582131</v>
      </c>
      <c r="O284" s="58">
        <f>'9'!O284+'9'!P284</f>
        <v>32.507218103784624</v>
      </c>
      <c r="P284" s="69">
        <f t="shared" si="33"/>
        <v>9.3680743814941278E-2</v>
      </c>
      <c r="Q284" s="58">
        <f t="shared" si="34"/>
        <v>96.507218103784624</v>
      </c>
      <c r="R284" s="69">
        <f t="shared" si="35"/>
        <v>0.27811878416076258</v>
      </c>
    </row>
    <row r="285" spans="1:18" s="4" customFormat="1" ht="11.25" x14ac:dyDescent="0.2">
      <c r="A285" s="74" t="s">
        <v>309</v>
      </c>
      <c r="B285" s="107" t="s">
        <v>571</v>
      </c>
      <c r="C285" s="134" t="s">
        <v>958</v>
      </c>
      <c r="D285" s="97">
        <f>'10'!C285</f>
        <v>629</v>
      </c>
      <c r="E285" s="97">
        <f>'10'!D285</f>
        <v>507</v>
      </c>
      <c r="F285" s="97">
        <f>'10'!E285</f>
        <v>1136</v>
      </c>
      <c r="G285" s="58">
        <f>'5'!M285</f>
        <v>125</v>
      </c>
      <c r="H285" s="69">
        <f t="shared" si="29"/>
        <v>0.11003521126760564</v>
      </c>
      <c r="I285" s="58">
        <f>'6'!H285</f>
        <v>36</v>
      </c>
      <c r="J285" s="69">
        <f t="shared" si="30"/>
        <v>3.1690140845070422E-2</v>
      </c>
      <c r="K285" s="18">
        <f>'7'!F285</f>
        <v>0</v>
      </c>
      <c r="L285" s="69">
        <f t="shared" si="31"/>
        <v>0</v>
      </c>
      <c r="M285" s="58">
        <f>'8'!M285</f>
        <v>169</v>
      </c>
      <c r="N285" s="69">
        <f t="shared" si="32"/>
        <v>0.14876760563380281</v>
      </c>
      <c r="O285" s="58">
        <f>'9'!O285+'9'!P285</f>
        <v>201.45729729729732</v>
      </c>
      <c r="P285" s="69">
        <f t="shared" si="33"/>
        <v>0.17733917015607159</v>
      </c>
      <c r="Q285" s="58">
        <f t="shared" si="34"/>
        <v>531.45729729729737</v>
      </c>
      <c r="R285" s="69">
        <f t="shared" si="35"/>
        <v>0.46783212790255052</v>
      </c>
    </row>
    <row r="286" spans="1:18" s="4" customFormat="1" ht="11.25" x14ac:dyDescent="0.2">
      <c r="A286" s="75" t="s">
        <v>310</v>
      </c>
      <c r="B286" s="104" t="s">
        <v>595</v>
      </c>
      <c r="C286" s="131" t="s">
        <v>957</v>
      </c>
      <c r="D286" s="97">
        <f>'10'!C286</f>
        <v>263</v>
      </c>
      <c r="E286" s="97">
        <f>'10'!D286</f>
        <v>216</v>
      </c>
      <c r="F286" s="97">
        <f>'10'!E286</f>
        <v>479</v>
      </c>
      <c r="G286" s="58">
        <f>'5'!M286</f>
        <v>11</v>
      </c>
      <c r="H286" s="69">
        <f t="shared" si="29"/>
        <v>2.2964509394572025E-2</v>
      </c>
      <c r="I286" s="58">
        <f>'6'!H286</f>
        <v>0</v>
      </c>
      <c r="J286" s="69">
        <f t="shared" si="30"/>
        <v>0</v>
      </c>
      <c r="K286" s="18">
        <f>'7'!F286</f>
        <v>0</v>
      </c>
      <c r="L286" s="69">
        <f t="shared" si="31"/>
        <v>0</v>
      </c>
      <c r="M286" s="58">
        <f>'8'!M286</f>
        <v>43</v>
      </c>
      <c r="N286" s="69">
        <f t="shared" si="32"/>
        <v>8.9770354906054284E-2</v>
      </c>
      <c r="O286" s="58">
        <f>'9'!O286+'9'!P286</f>
        <v>34.246153846153845</v>
      </c>
      <c r="P286" s="69">
        <f t="shared" si="33"/>
        <v>7.1495101975268982E-2</v>
      </c>
      <c r="Q286" s="58">
        <f t="shared" si="34"/>
        <v>88.246153846153845</v>
      </c>
      <c r="R286" s="69">
        <f t="shared" si="35"/>
        <v>0.1842299662758953</v>
      </c>
    </row>
    <row r="287" spans="1:18" s="4" customFormat="1" ht="11.25" x14ac:dyDescent="0.2">
      <c r="A287" s="72" t="s">
        <v>311</v>
      </c>
      <c r="B287" s="105" t="s">
        <v>549</v>
      </c>
      <c r="C287" s="133" t="s">
        <v>649</v>
      </c>
      <c r="D287" s="97">
        <f>'10'!C287</f>
        <v>2511</v>
      </c>
      <c r="E287" s="97">
        <f>'10'!D287</f>
        <v>1548</v>
      </c>
      <c r="F287" s="97">
        <f>'10'!E287</f>
        <v>4059</v>
      </c>
      <c r="G287" s="58">
        <f>'5'!M287</f>
        <v>123</v>
      </c>
      <c r="H287" s="69">
        <f t="shared" si="29"/>
        <v>3.0303030303030304E-2</v>
      </c>
      <c r="I287" s="58">
        <f>'6'!H287</f>
        <v>174</v>
      </c>
      <c r="J287" s="69">
        <f t="shared" si="30"/>
        <v>4.2867701404286772E-2</v>
      </c>
      <c r="K287" s="18">
        <f>'7'!F287</f>
        <v>0</v>
      </c>
      <c r="L287" s="69">
        <f t="shared" si="31"/>
        <v>0</v>
      </c>
      <c r="M287" s="58">
        <f>'8'!M287</f>
        <v>610</v>
      </c>
      <c r="N287" s="69">
        <f t="shared" si="32"/>
        <v>0.15028332101502834</v>
      </c>
      <c r="O287" s="58">
        <f>'9'!O287+'9'!P287</f>
        <v>915.7453596287703</v>
      </c>
      <c r="P287" s="69">
        <f t="shared" si="33"/>
        <v>0.22560861286739844</v>
      </c>
      <c r="Q287" s="58">
        <f t="shared" si="34"/>
        <v>1822.7453596287703</v>
      </c>
      <c r="R287" s="69">
        <f t="shared" si="35"/>
        <v>0.44906266558974384</v>
      </c>
    </row>
    <row r="288" spans="1:18" s="4" customFormat="1" ht="11.25" x14ac:dyDescent="0.2">
      <c r="A288" s="74" t="s">
        <v>312</v>
      </c>
      <c r="B288" s="107" t="s">
        <v>538</v>
      </c>
      <c r="C288" s="134" t="s">
        <v>958</v>
      </c>
      <c r="D288" s="97">
        <f>'10'!C288</f>
        <v>1672</v>
      </c>
      <c r="E288" s="97">
        <f>'10'!D288</f>
        <v>1150</v>
      </c>
      <c r="F288" s="97">
        <f>'10'!E288</f>
        <v>2822</v>
      </c>
      <c r="G288" s="58">
        <f>'5'!M288</f>
        <v>1</v>
      </c>
      <c r="H288" s="69">
        <f t="shared" si="29"/>
        <v>3.5435861091424523E-4</v>
      </c>
      <c r="I288" s="58">
        <f>'6'!H288</f>
        <v>0</v>
      </c>
      <c r="J288" s="69">
        <f t="shared" si="30"/>
        <v>0</v>
      </c>
      <c r="K288" s="18">
        <f>'7'!F288</f>
        <v>0</v>
      </c>
      <c r="L288" s="69">
        <f t="shared" si="31"/>
        <v>0</v>
      </c>
      <c r="M288" s="58">
        <f>'8'!M288</f>
        <v>343</v>
      </c>
      <c r="N288" s="69">
        <f t="shared" si="32"/>
        <v>0.12154500354358611</v>
      </c>
      <c r="O288" s="58">
        <f>'9'!O288+'9'!P288</f>
        <v>415.70704807858004</v>
      </c>
      <c r="P288" s="69">
        <f t="shared" si="33"/>
        <v>0.14730937210438697</v>
      </c>
      <c r="Q288" s="58">
        <f t="shared" si="34"/>
        <v>759.7070480785801</v>
      </c>
      <c r="R288" s="69">
        <f t="shared" si="35"/>
        <v>0.26920873425888736</v>
      </c>
    </row>
    <row r="289" spans="1:18" s="4" customFormat="1" ht="11.25" x14ac:dyDescent="0.2">
      <c r="A289" s="74" t="s">
        <v>313</v>
      </c>
      <c r="B289" s="107" t="s">
        <v>563</v>
      </c>
      <c r="C289" s="134" t="s">
        <v>958</v>
      </c>
      <c r="D289" s="97">
        <f>'10'!C289</f>
        <v>204</v>
      </c>
      <c r="E289" s="97">
        <f>'10'!D289</f>
        <v>124</v>
      </c>
      <c r="F289" s="97">
        <f>'10'!E289</f>
        <v>328</v>
      </c>
      <c r="G289" s="58">
        <f>'5'!M289</f>
        <v>0</v>
      </c>
      <c r="H289" s="69">
        <f t="shared" si="29"/>
        <v>0</v>
      </c>
      <c r="I289" s="58">
        <f>'6'!H289</f>
        <v>28</v>
      </c>
      <c r="J289" s="69">
        <f t="shared" si="30"/>
        <v>8.5365853658536592E-2</v>
      </c>
      <c r="K289" s="18">
        <f>'7'!F289</f>
        <v>39</v>
      </c>
      <c r="L289" s="69">
        <f t="shared" si="31"/>
        <v>0.11890243902439024</v>
      </c>
      <c r="M289" s="58">
        <f>'8'!M289</f>
        <v>29</v>
      </c>
      <c r="N289" s="69">
        <f t="shared" si="32"/>
        <v>8.8414634146341459E-2</v>
      </c>
      <c r="O289" s="58">
        <f>'9'!O289+'9'!P289</f>
        <v>36.360465116279073</v>
      </c>
      <c r="P289" s="69">
        <f t="shared" si="33"/>
        <v>0.11085507657402156</v>
      </c>
      <c r="Q289" s="58">
        <f t="shared" si="34"/>
        <v>132.36046511627907</v>
      </c>
      <c r="R289" s="69">
        <f t="shared" si="35"/>
        <v>0.40353800340328988</v>
      </c>
    </row>
    <row r="290" spans="1:18" s="4" customFormat="1" ht="11.25" x14ac:dyDescent="0.2">
      <c r="A290" s="73" t="s">
        <v>314</v>
      </c>
      <c r="B290" s="106" t="s">
        <v>542</v>
      </c>
      <c r="C290" s="132" t="s">
        <v>648</v>
      </c>
      <c r="D290" s="97">
        <f>'10'!C290</f>
        <v>320</v>
      </c>
      <c r="E290" s="97">
        <f>'10'!D290</f>
        <v>275</v>
      </c>
      <c r="F290" s="97">
        <f>'10'!E290</f>
        <v>595</v>
      </c>
      <c r="G290" s="58">
        <f>'5'!M290</f>
        <v>36</v>
      </c>
      <c r="H290" s="69">
        <f t="shared" si="29"/>
        <v>6.0504201680672269E-2</v>
      </c>
      <c r="I290" s="58">
        <f>'6'!H290</f>
        <v>16</v>
      </c>
      <c r="J290" s="69">
        <f t="shared" si="30"/>
        <v>2.689075630252101E-2</v>
      </c>
      <c r="K290" s="18">
        <f>'7'!F290</f>
        <v>0</v>
      </c>
      <c r="L290" s="69">
        <f t="shared" si="31"/>
        <v>0</v>
      </c>
      <c r="M290" s="58">
        <f>'8'!M290</f>
        <v>114</v>
      </c>
      <c r="N290" s="69">
        <f t="shared" si="32"/>
        <v>0.1915966386554622</v>
      </c>
      <c r="O290" s="58">
        <f>'9'!O290+'9'!P290</f>
        <v>65.319438151336641</v>
      </c>
      <c r="P290" s="69">
        <f t="shared" si="33"/>
        <v>0.10978056832157419</v>
      </c>
      <c r="Q290" s="58">
        <f t="shared" si="34"/>
        <v>231.31943815133664</v>
      </c>
      <c r="R290" s="69">
        <f t="shared" si="35"/>
        <v>0.38877216496022965</v>
      </c>
    </row>
    <row r="291" spans="1:18" s="4" customFormat="1" ht="11.25" x14ac:dyDescent="0.2">
      <c r="A291" s="74" t="s">
        <v>315</v>
      </c>
      <c r="B291" s="107" t="s">
        <v>538</v>
      </c>
      <c r="C291" s="134" t="s">
        <v>958</v>
      </c>
      <c r="D291" s="97">
        <f>'10'!C291</f>
        <v>1236</v>
      </c>
      <c r="E291" s="97">
        <f>'10'!D291</f>
        <v>954</v>
      </c>
      <c r="F291" s="97">
        <f>'10'!E291</f>
        <v>2190</v>
      </c>
      <c r="G291" s="58">
        <f>'5'!M291</f>
        <v>6</v>
      </c>
      <c r="H291" s="69">
        <f t="shared" si="29"/>
        <v>2.7397260273972603E-3</v>
      </c>
      <c r="I291" s="58">
        <f>'6'!H291</f>
        <v>0</v>
      </c>
      <c r="J291" s="69">
        <f t="shared" si="30"/>
        <v>0</v>
      </c>
      <c r="K291" s="18">
        <f>'7'!F291</f>
        <v>0</v>
      </c>
      <c r="L291" s="69">
        <f t="shared" si="31"/>
        <v>0</v>
      </c>
      <c r="M291" s="58">
        <f>'8'!M291</f>
        <v>232</v>
      </c>
      <c r="N291" s="69">
        <f t="shared" si="32"/>
        <v>0.10593607305936073</v>
      </c>
      <c r="O291" s="58">
        <f>'9'!O291+'9'!P291</f>
        <v>346.42254006548336</v>
      </c>
      <c r="P291" s="69">
        <f t="shared" si="33"/>
        <v>0.15818380824907916</v>
      </c>
      <c r="Q291" s="58">
        <f t="shared" si="34"/>
        <v>584.42254006548342</v>
      </c>
      <c r="R291" s="69">
        <f t="shared" si="35"/>
        <v>0.26685960733583719</v>
      </c>
    </row>
    <row r="292" spans="1:18" s="4" customFormat="1" ht="11.25" x14ac:dyDescent="0.2">
      <c r="A292" s="72" t="s">
        <v>316</v>
      </c>
      <c r="B292" s="105" t="s">
        <v>549</v>
      </c>
      <c r="C292" s="133" t="s">
        <v>649</v>
      </c>
      <c r="D292" s="97">
        <f>'10'!C292</f>
        <v>3330</v>
      </c>
      <c r="E292" s="97">
        <f>'10'!D292</f>
        <v>2289</v>
      </c>
      <c r="F292" s="97">
        <f>'10'!E292</f>
        <v>5619</v>
      </c>
      <c r="G292" s="58">
        <f>'5'!M292</f>
        <v>0</v>
      </c>
      <c r="H292" s="69">
        <f t="shared" si="29"/>
        <v>0</v>
      </c>
      <c r="I292" s="58">
        <f>'6'!H292</f>
        <v>25</v>
      </c>
      <c r="J292" s="69">
        <f t="shared" si="30"/>
        <v>4.4491902473749777E-3</v>
      </c>
      <c r="K292" s="18">
        <f>'7'!F292</f>
        <v>0</v>
      </c>
      <c r="L292" s="69">
        <f t="shared" si="31"/>
        <v>0</v>
      </c>
      <c r="M292" s="58">
        <f>'8'!M292</f>
        <v>699</v>
      </c>
      <c r="N292" s="69">
        <f t="shared" si="32"/>
        <v>0.12439935931660438</v>
      </c>
      <c r="O292" s="58">
        <f>'9'!O292+'9'!P292</f>
        <v>967.46519721577727</v>
      </c>
      <c r="P292" s="69">
        <f t="shared" si="33"/>
        <v>0.17217746880508583</v>
      </c>
      <c r="Q292" s="58">
        <f t="shared" si="34"/>
        <v>1691.4651972157772</v>
      </c>
      <c r="R292" s="69">
        <f t="shared" si="35"/>
        <v>0.30102601836906517</v>
      </c>
    </row>
    <row r="293" spans="1:18" s="4" customFormat="1" ht="11.25" x14ac:dyDescent="0.2">
      <c r="A293" s="75" t="s">
        <v>317</v>
      </c>
      <c r="B293" s="104" t="s">
        <v>552</v>
      </c>
      <c r="C293" s="131" t="s">
        <v>957</v>
      </c>
      <c r="D293" s="97">
        <f>'10'!C293</f>
        <v>466</v>
      </c>
      <c r="E293" s="97">
        <f>'10'!D293</f>
        <v>330</v>
      </c>
      <c r="F293" s="97">
        <f>'10'!E293</f>
        <v>796</v>
      </c>
      <c r="G293" s="58">
        <f>'5'!M293</f>
        <v>50</v>
      </c>
      <c r="H293" s="69">
        <f t="shared" si="29"/>
        <v>6.2814070351758788E-2</v>
      </c>
      <c r="I293" s="58">
        <f>'6'!H293</f>
        <v>33</v>
      </c>
      <c r="J293" s="69">
        <f t="shared" si="30"/>
        <v>4.1457286432160803E-2</v>
      </c>
      <c r="K293" s="18">
        <f>'7'!F293</f>
        <v>0</v>
      </c>
      <c r="L293" s="69">
        <f t="shared" si="31"/>
        <v>0</v>
      </c>
      <c r="M293" s="58">
        <f>'8'!M293</f>
        <v>130</v>
      </c>
      <c r="N293" s="69">
        <f t="shared" si="32"/>
        <v>0.16331658291457288</v>
      </c>
      <c r="O293" s="58">
        <f>'9'!O293+'9'!P293</f>
        <v>89.106250000000003</v>
      </c>
      <c r="P293" s="69">
        <f t="shared" si="33"/>
        <v>0.11194252512562815</v>
      </c>
      <c r="Q293" s="58">
        <f t="shared" si="34"/>
        <v>302.10624999999999</v>
      </c>
      <c r="R293" s="69">
        <f t="shared" si="35"/>
        <v>0.37953046482412056</v>
      </c>
    </row>
    <row r="294" spans="1:18" s="4" customFormat="1" ht="11.25" x14ac:dyDescent="0.2">
      <c r="A294" s="75" t="s">
        <v>318</v>
      </c>
      <c r="B294" s="104" t="s">
        <v>578</v>
      </c>
      <c r="C294" s="131" t="s">
        <v>957</v>
      </c>
      <c r="D294" s="97">
        <f>'10'!C294</f>
        <v>418</v>
      </c>
      <c r="E294" s="97">
        <f>'10'!D294</f>
        <v>256</v>
      </c>
      <c r="F294" s="97">
        <f>'10'!E294</f>
        <v>674</v>
      </c>
      <c r="G294" s="58">
        <f>'5'!M294</f>
        <v>54</v>
      </c>
      <c r="H294" s="69">
        <f t="shared" si="29"/>
        <v>8.0118694362017809E-2</v>
      </c>
      <c r="I294" s="58">
        <f>'6'!H294</f>
        <v>29</v>
      </c>
      <c r="J294" s="69">
        <f t="shared" si="30"/>
        <v>4.3026706231454007E-2</v>
      </c>
      <c r="K294" s="18">
        <f>'7'!F294</f>
        <v>0</v>
      </c>
      <c r="L294" s="69">
        <f t="shared" si="31"/>
        <v>0</v>
      </c>
      <c r="M294" s="58">
        <f>'8'!M294</f>
        <v>121</v>
      </c>
      <c r="N294" s="69">
        <f t="shared" si="32"/>
        <v>0.17952522255192879</v>
      </c>
      <c r="O294" s="58">
        <f>'9'!O294+'9'!P294</f>
        <v>76.581818181818193</v>
      </c>
      <c r="P294" s="69">
        <f t="shared" si="33"/>
        <v>0.11362287564067981</v>
      </c>
      <c r="Q294" s="58">
        <f t="shared" si="34"/>
        <v>280.58181818181822</v>
      </c>
      <c r="R294" s="69">
        <f t="shared" si="35"/>
        <v>0.41629349878608046</v>
      </c>
    </row>
    <row r="295" spans="1:18" s="4" customFormat="1" ht="11.25" x14ac:dyDescent="0.2">
      <c r="A295" s="74" t="s">
        <v>319</v>
      </c>
      <c r="B295" s="107" t="s">
        <v>574</v>
      </c>
      <c r="C295" s="134" t="s">
        <v>958</v>
      </c>
      <c r="D295" s="97">
        <f>'10'!C295</f>
        <v>304</v>
      </c>
      <c r="E295" s="97">
        <f>'10'!D295</f>
        <v>187</v>
      </c>
      <c r="F295" s="97">
        <f>'10'!E295</f>
        <v>491</v>
      </c>
      <c r="G295" s="58">
        <f>'5'!M295</f>
        <v>25</v>
      </c>
      <c r="H295" s="69">
        <f t="shared" si="29"/>
        <v>5.0916496945010187E-2</v>
      </c>
      <c r="I295" s="58">
        <f>'6'!H295</f>
        <v>0</v>
      </c>
      <c r="J295" s="69">
        <f t="shared" si="30"/>
        <v>0</v>
      </c>
      <c r="K295" s="18">
        <f>'7'!F295</f>
        <v>26</v>
      </c>
      <c r="L295" s="69">
        <f t="shared" si="31"/>
        <v>5.2953156822810592E-2</v>
      </c>
      <c r="M295" s="58">
        <f>'8'!M295</f>
        <v>50</v>
      </c>
      <c r="N295" s="69">
        <f t="shared" si="32"/>
        <v>0.10183299389002037</v>
      </c>
      <c r="O295" s="58">
        <f>'9'!O295+'9'!P295</f>
        <v>57.982905982905983</v>
      </c>
      <c r="P295" s="69">
        <f t="shared" si="33"/>
        <v>0.11809145821365781</v>
      </c>
      <c r="Q295" s="58">
        <f t="shared" si="34"/>
        <v>158.98290598290598</v>
      </c>
      <c r="R295" s="69">
        <f t="shared" si="35"/>
        <v>0.32379410587149893</v>
      </c>
    </row>
    <row r="296" spans="1:18" s="4" customFormat="1" ht="11.25" x14ac:dyDescent="0.2">
      <c r="A296" s="74" t="s">
        <v>320</v>
      </c>
      <c r="B296" s="107" t="s">
        <v>539</v>
      </c>
      <c r="C296" s="134" t="s">
        <v>958</v>
      </c>
      <c r="D296" s="97">
        <f>'10'!C296</f>
        <v>1208</v>
      </c>
      <c r="E296" s="97">
        <f>'10'!D296</f>
        <v>783</v>
      </c>
      <c r="F296" s="97">
        <f>'10'!E296</f>
        <v>1991</v>
      </c>
      <c r="G296" s="58">
        <f>'5'!M296</f>
        <v>21</v>
      </c>
      <c r="H296" s="69">
        <f t="shared" si="29"/>
        <v>1.0547463586137619E-2</v>
      </c>
      <c r="I296" s="58">
        <f>'6'!H296</f>
        <v>0</v>
      </c>
      <c r="J296" s="69">
        <f t="shared" si="30"/>
        <v>0</v>
      </c>
      <c r="K296" s="18">
        <f>'7'!F296</f>
        <v>20</v>
      </c>
      <c r="L296" s="69">
        <f t="shared" si="31"/>
        <v>1.0045203415369162E-2</v>
      </c>
      <c r="M296" s="58">
        <f>'8'!M296</f>
        <v>274</v>
      </c>
      <c r="N296" s="69">
        <f t="shared" si="32"/>
        <v>0.13761928679055752</v>
      </c>
      <c r="O296" s="58">
        <f>'9'!O296+'9'!P296</f>
        <v>275.16903225806448</v>
      </c>
      <c r="P296" s="69">
        <f t="shared" si="33"/>
        <v>0.13820644513212682</v>
      </c>
      <c r="Q296" s="58">
        <f t="shared" si="34"/>
        <v>590.16903225806448</v>
      </c>
      <c r="R296" s="69">
        <f t="shared" si="35"/>
        <v>0.29641839892419108</v>
      </c>
    </row>
    <row r="297" spans="1:18" s="4" customFormat="1" ht="11.25" x14ac:dyDescent="0.2">
      <c r="A297" s="73" t="s">
        <v>321</v>
      </c>
      <c r="B297" s="106" t="s">
        <v>567</v>
      </c>
      <c r="C297" s="132" t="s">
        <v>648</v>
      </c>
      <c r="D297" s="97">
        <f>'10'!C297</f>
        <v>197</v>
      </c>
      <c r="E297" s="97">
        <f>'10'!D297</f>
        <v>176</v>
      </c>
      <c r="F297" s="97">
        <f>'10'!E297</f>
        <v>373</v>
      </c>
      <c r="G297" s="58">
        <f>'5'!M297</f>
        <v>11</v>
      </c>
      <c r="H297" s="69">
        <f t="shared" si="29"/>
        <v>2.9490616621983913E-2</v>
      </c>
      <c r="I297" s="58">
        <f>'6'!H297</f>
        <v>0</v>
      </c>
      <c r="J297" s="69">
        <f t="shared" si="30"/>
        <v>0</v>
      </c>
      <c r="K297" s="18">
        <f>'7'!F297</f>
        <v>0</v>
      </c>
      <c r="L297" s="69">
        <f t="shared" si="31"/>
        <v>0</v>
      </c>
      <c r="M297" s="58">
        <f>'8'!M297</f>
        <v>33</v>
      </c>
      <c r="N297" s="69">
        <f t="shared" si="32"/>
        <v>8.8471849865951746E-2</v>
      </c>
      <c r="O297" s="58">
        <f>'9'!O297+'9'!P297</f>
        <v>35.265384615384619</v>
      </c>
      <c r="P297" s="69">
        <f t="shared" si="33"/>
        <v>9.4545267065374319E-2</v>
      </c>
      <c r="Q297" s="58">
        <f t="shared" si="34"/>
        <v>79.265384615384619</v>
      </c>
      <c r="R297" s="69">
        <f t="shared" si="35"/>
        <v>0.21250773355330996</v>
      </c>
    </row>
    <row r="298" spans="1:18" s="4" customFormat="1" ht="11.25" x14ac:dyDescent="0.2">
      <c r="A298" s="74" t="s">
        <v>322</v>
      </c>
      <c r="B298" s="107" t="s">
        <v>555</v>
      </c>
      <c r="C298" s="134" t="s">
        <v>958</v>
      </c>
      <c r="D298" s="97">
        <f>'10'!C298</f>
        <v>855</v>
      </c>
      <c r="E298" s="97">
        <f>'10'!D298</f>
        <v>620</v>
      </c>
      <c r="F298" s="97">
        <f>'10'!E298</f>
        <v>1475</v>
      </c>
      <c r="G298" s="58">
        <f>'5'!M298</f>
        <v>19</v>
      </c>
      <c r="H298" s="69">
        <f t="shared" si="29"/>
        <v>1.288135593220339E-2</v>
      </c>
      <c r="I298" s="58">
        <f>'6'!H298</f>
        <v>0</v>
      </c>
      <c r="J298" s="69">
        <f t="shared" si="30"/>
        <v>0</v>
      </c>
      <c r="K298" s="18">
        <f>'7'!F298</f>
        <v>0</v>
      </c>
      <c r="L298" s="69">
        <f t="shared" si="31"/>
        <v>0</v>
      </c>
      <c r="M298" s="58">
        <f>'8'!M298</f>
        <v>173</v>
      </c>
      <c r="N298" s="69">
        <f t="shared" si="32"/>
        <v>0.11728813559322034</v>
      </c>
      <c r="O298" s="58">
        <f>'9'!O298+'9'!P298</f>
        <v>183.20273037542663</v>
      </c>
      <c r="P298" s="69">
        <f t="shared" si="33"/>
        <v>0.12420524093249263</v>
      </c>
      <c r="Q298" s="58">
        <f t="shared" si="34"/>
        <v>375.20273037542665</v>
      </c>
      <c r="R298" s="69">
        <f t="shared" si="35"/>
        <v>0.25437473245791636</v>
      </c>
    </row>
    <row r="299" spans="1:18" s="4" customFormat="1" ht="11.25" x14ac:dyDescent="0.2">
      <c r="A299" s="74" t="s">
        <v>323</v>
      </c>
      <c r="B299" s="107" t="s">
        <v>570</v>
      </c>
      <c r="C299" s="134" t="s">
        <v>958</v>
      </c>
      <c r="D299" s="97">
        <f>'10'!C299</f>
        <v>214</v>
      </c>
      <c r="E299" s="97">
        <f>'10'!D299</f>
        <v>168</v>
      </c>
      <c r="F299" s="97">
        <f>'10'!E299</f>
        <v>382</v>
      </c>
      <c r="G299" s="58">
        <f>'5'!M299</f>
        <v>19</v>
      </c>
      <c r="H299" s="69">
        <f t="shared" si="29"/>
        <v>4.9738219895287955E-2</v>
      </c>
      <c r="I299" s="58">
        <f>'6'!H299</f>
        <v>0</v>
      </c>
      <c r="J299" s="69">
        <f t="shared" si="30"/>
        <v>0</v>
      </c>
      <c r="K299" s="18">
        <f>'7'!F299</f>
        <v>48</v>
      </c>
      <c r="L299" s="69">
        <f t="shared" si="31"/>
        <v>0.1256544502617801</v>
      </c>
      <c r="M299" s="58">
        <f>'8'!M299</f>
        <v>29</v>
      </c>
      <c r="N299" s="69">
        <f t="shared" si="32"/>
        <v>7.5916230366492143E-2</v>
      </c>
      <c r="O299" s="58">
        <f>'9'!O299+'9'!P299</f>
        <v>4.8529411764705888</v>
      </c>
      <c r="P299" s="69">
        <f t="shared" si="33"/>
        <v>1.2704034493378504E-2</v>
      </c>
      <c r="Q299" s="58">
        <f t="shared" si="34"/>
        <v>100.85294117647059</v>
      </c>
      <c r="R299" s="69">
        <f t="shared" si="35"/>
        <v>0.26401293501693873</v>
      </c>
    </row>
    <row r="300" spans="1:18" s="4" customFormat="1" ht="11.25" x14ac:dyDescent="0.2">
      <c r="A300" s="75" t="s">
        <v>324</v>
      </c>
      <c r="B300" s="104" t="s">
        <v>545</v>
      </c>
      <c r="C300" s="131" t="s">
        <v>957</v>
      </c>
      <c r="D300" s="97">
        <f>'10'!C300</f>
        <v>265</v>
      </c>
      <c r="E300" s="97">
        <f>'10'!D300</f>
        <v>228</v>
      </c>
      <c r="F300" s="97">
        <f>'10'!E300</f>
        <v>493</v>
      </c>
      <c r="G300" s="58">
        <f>'5'!M300</f>
        <v>2</v>
      </c>
      <c r="H300" s="69">
        <f t="shared" si="29"/>
        <v>4.0567951318458417E-3</v>
      </c>
      <c r="I300" s="58">
        <f>'6'!H300</f>
        <v>24</v>
      </c>
      <c r="J300" s="69">
        <f t="shared" si="30"/>
        <v>4.8681541582150101E-2</v>
      </c>
      <c r="K300" s="18">
        <f>'7'!F300</f>
        <v>27</v>
      </c>
      <c r="L300" s="69">
        <f t="shared" si="31"/>
        <v>5.4766734279918863E-2</v>
      </c>
      <c r="M300" s="58">
        <f>'8'!M300</f>
        <v>55</v>
      </c>
      <c r="N300" s="69">
        <f t="shared" si="32"/>
        <v>0.11156186612576065</v>
      </c>
      <c r="O300" s="58">
        <f>'9'!O300+'9'!P300</f>
        <v>35.094594594594597</v>
      </c>
      <c r="P300" s="69">
        <f t="shared" si="33"/>
        <v>7.1185790252727379E-2</v>
      </c>
      <c r="Q300" s="58">
        <f t="shared" si="34"/>
        <v>143.09459459459458</v>
      </c>
      <c r="R300" s="69">
        <f t="shared" si="35"/>
        <v>0.29025272737240282</v>
      </c>
    </row>
    <row r="301" spans="1:18" s="4" customFormat="1" ht="11.25" x14ac:dyDescent="0.2">
      <c r="A301" s="75" t="s">
        <v>325</v>
      </c>
      <c r="B301" s="104" t="s">
        <v>547</v>
      </c>
      <c r="C301" s="131" t="s">
        <v>957</v>
      </c>
      <c r="D301" s="97">
        <f>'10'!C301</f>
        <v>698</v>
      </c>
      <c r="E301" s="97">
        <f>'10'!D301</f>
        <v>441</v>
      </c>
      <c r="F301" s="97">
        <f>'10'!E301</f>
        <v>1139</v>
      </c>
      <c r="G301" s="58">
        <f>'5'!M301</f>
        <v>20</v>
      </c>
      <c r="H301" s="69">
        <f t="shared" si="29"/>
        <v>1.755926251097454E-2</v>
      </c>
      <c r="I301" s="58">
        <f>'6'!H301</f>
        <v>0</v>
      </c>
      <c r="J301" s="69">
        <f t="shared" si="30"/>
        <v>0</v>
      </c>
      <c r="K301" s="18">
        <f>'7'!F301</f>
        <v>0</v>
      </c>
      <c r="L301" s="69">
        <f t="shared" si="31"/>
        <v>0</v>
      </c>
      <c r="M301" s="58">
        <f>'8'!M301</f>
        <v>114</v>
      </c>
      <c r="N301" s="69">
        <f t="shared" si="32"/>
        <v>0.10008779631255488</v>
      </c>
      <c r="O301" s="58">
        <f>'9'!O301+'9'!P301</f>
        <v>91.035502958579883</v>
      </c>
      <c r="P301" s="69">
        <f t="shared" si="33"/>
        <v>7.9925814713415172E-2</v>
      </c>
      <c r="Q301" s="58">
        <f t="shared" si="34"/>
        <v>225.03550295857988</v>
      </c>
      <c r="R301" s="69">
        <f t="shared" si="35"/>
        <v>0.19757287353694458</v>
      </c>
    </row>
    <row r="302" spans="1:18" s="4" customFormat="1" ht="11.25" x14ac:dyDescent="0.2">
      <c r="A302" s="75" t="s">
        <v>326</v>
      </c>
      <c r="B302" s="104" t="s">
        <v>536</v>
      </c>
      <c r="C302" s="131" t="s">
        <v>957</v>
      </c>
      <c r="D302" s="97">
        <f>'10'!C302</f>
        <v>347</v>
      </c>
      <c r="E302" s="97">
        <f>'10'!D302</f>
        <v>260</v>
      </c>
      <c r="F302" s="97">
        <f>'10'!E302</f>
        <v>607</v>
      </c>
      <c r="G302" s="58">
        <f>'5'!M302</f>
        <v>20</v>
      </c>
      <c r="H302" s="69">
        <f t="shared" si="29"/>
        <v>3.2948929159802305E-2</v>
      </c>
      <c r="I302" s="58">
        <f>'6'!H302</f>
        <v>0</v>
      </c>
      <c r="J302" s="69">
        <f t="shared" si="30"/>
        <v>0</v>
      </c>
      <c r="K302" s="18">
        <f>'7'!F302</f>
        <v>0</v>
      </c>
      <c r="L302" s="69">
        <f t="shared" si="31"/>
        <v>0</v>
      </c>
      <c r="M302" s="58">
        <f>'8'!M302</f>
        <v>100</v>
      </c>
      <c r="N302" s="69">
        <f t="shared" si="32"/>
        <v>0.16474464579901152</v>
      </c>
      <c r="O302" s="58">
        <f>'9'!O302+'9'!P302</f>
        <v>29.330465949820784</v>
      </c>
      <c r="P302" s="69">
        <f t="shared" si="33"/>
        <v>4.8320372240231932E-2</v>
      </c>
      <c r="Q302" s="58">
        <f t="shared" si="34"/>
        <v>149.33046594982079</v>
      </c>
      <c r="R302" s="69">
        <f t="shared" si="35"/>
        <v>0.24601394719904579</v>
      </c>
    </row>
    <row r="303" spans="1:18" s="4" customFormat="1" ht="11.25" x14ac:dyDescent="0.2">
      <c r="A303" s="73" t="s">
        <v>327</v>
      </c>
      <c r="B303" s="106" t="s">
        <v>568</v>
      </c>
      <c r="C303" s="132" t="s">
        <v>648</v>
      </c>
      <c r="D303" s="97">
        <f>'10'!C303</f>
        <v>197</v>
      </c>
      <c r="E303" s="97">
        <f>'10'!D303</f>
        <v>75</v>
      </c>
      <c r="F303" s="97">
        <f>'10'!E303</f>
        <v>272</v>
      </c>
      <c r="G303" s="58">
        <f>'5'!M303</f>
        <v>13</v>
      </c>
      <c r="H303" s="69">
        <f t="shared" si="29"/>
        <v>4.779411764705882E-2</v>
      </c>
      <c r="I303" s="58">
        <f>'6'!H303</f>
        <v>0</v>
      </c>
      <c r="J303" s="69">
        <f t="shared" si="30"/>
        <v>0</v>
      </c>
      <c r="K303" s="18">
        <f>'7'!F303</f>
        <v>44</v>
      </c>
      <c r="L303" s="69">
        <f t="shared" si="31"/>
        <v>0.16176470588235295</v>
      </c>
      <c r="M303" s="58">
        <f>'8'!M303</f>
        <v>41</v>
      </c>
      <c r="N303" s="69">
        <f t="shared" si="32"/>
        <v>0.15073529411764705</v>
      </c>
      <c r="O303" s="58">
        <f>'9'!O303+'9'!P303</f>
        <v>0</v>
      </c>
      <c r="P303" s="69">
        <f t="shared" si="33"/>
        <v>0</v>
      </c>
      <c r="Q303" s="58">
        <f t="shared" si="34"/>
        <v>98</v>
      </c>
      <c r="R303" s="69">
        <f t="shared" si="35"/>
        <v>0.36029411764705882</v>
      </c>
    </row>
    <row r="304" spans="1:18" s="4" customFormat="1" ht="11.25" x14ac:dyDescent="0.2">
      <c r="A304" s="74" t="s">
        <v>328</v>
      </c>
      <c r="B304" s="107" t="s">
        <v>605</v>
      </c>
      <c r="C304" s="134" t="s">
        <v>958</v>
      </c>
      <c r="D304" s="97">
        <f>'10'!C304</f>
        <v>459</v>
      </c>
      <c r="E304" s="97">
        <f>'10'!D304</f>
        <v>314</v>
      </c>
      <c r="F304" s="97">
        <f>'10'!E304</f>
        <v>773</v>
      </c>
      <c r="G304" s="58">
        <f>'5'!M304</f>
        <v>52</v>
      </c>
      <c r="H304" s="69">
        <f t="shared" si="29"/>
        <v>6.7270375161707627E-2</v>
      </c>
      <c r="I304" s="58">
        <f>'6'!H304</f>
        <v>71</v>
      </c>
      <c r="J304" s="69">
        <f t="shared" si="30"/>
        <v>9.1849935316946962E-2</v>
      </c>
      <c r="K304" s="18">
        <f>'7'!F304</f>
        <v>60</v>
      </c>
      <c r="L304" s="69">
        <f t="shared" si="31"/>
        <v>7.7619663648124185E-2</v>
      </c>
      <c r="M304" s="58">
        <f>'8'!M304</f>
        <v>99</v>
      </c>
      <c r="N304" s="69">
        <f t="shared" si="32"/>
        <v>0.12807244501940493</v>
      </c>
      <c r="O304" s="58">
        <f>'9'!O304+'9'!P304</f>
        <v>191.32450331125827</v>
      </c>
      <c r="P304" s="69">
        <f t="shared" si="33"/>
        <v>0.2475090599110715</v>
      </c>
      <c r="Q304" s="58">
        <f t="shared" si="34"/>
        <v>473.32450331125824</v>
      </c>
      <c r="R304" s="69">
        <f t="shared" si="35"/>
        <v>0.6123214790572552</v>
      </c>
    </row>
    <row r="305" spans="1:18" s="4" customFormat="1" ht="11.25" x14ac:dyDescent="0.2">
      <c r="A305" s="74" t="s">
        <v>329</v>
      </c>
      <c r="B305" s="107" t="s">
        <v>555</v>
      </c>
      <c r="C305" s="134" t="s">
        <v>958</v>
      </c>
      <c r="D305" s="97">
        <f>'10'!C305</f>
        <v>579</v>
      </c>
      <c r="E305" s="97">
        <f>'10'!D305</f>
        <v>537</v>
      </c>
      <c r="F305" s="97">
        <f>'10'!E305</f>
        <v>1116</v>
      </c>
      <c r="G305" s="58">
        <f>'5'!M305</f>
        <v>18</v>
      </c>
      <c r="H305" s="69">
        <f t="shared" si="29"/>
        <v>1.6129032258064516E-2</v>
      </c>
      <c r="I305" s="58">
        <f>'6'!H305</f>
        <v>0</v>
      </c>
      <c r="J305" s="69">
        <f t="shared" si="30"/>
        <v>0</v>
      </c>
      <c r="K305" s="18">
        <f>'7'!F305</f>
        <v>0</v>
      </c>
      <c r="L305" s="69">
        <f t="shared" si="31"/>
        <v>0</v>
      </c>
      <c r="M305" s="58">
        <f>'8'!M305</f>
        <v>100</v>
      </c>
      <c r="N305" s="69">
        <f t="shared" si="32"/>
        <v>8.9605734767025089E-2</v>
      </c>
      <c r="O305" s="58">
        <f>'9'!O305+'9'!P305</f>
        <v>158.43003412969284</v>
      </c>
      <c r="P305" s="69">
        <f t="shared" si="33"/>
        <v>0.14196239617355991</v>
      </c>
      <c r="Q305" s="58">
        <f t="shared" si="34"/>
        <v>276.43003412969284</v>
      </c>
      <c r="R305" s="69">
        <f t="shared" si="35"/>
        <v>0.24769716319864951</v>
      </c>
    </row>
    <row r="306" spans="1:18" s="4" customFormat="1" ht="11.25" x14ac:dyDescent="0.2">
      <c r="A306" s="74" t="s">
        <v>330</v>
      </c>
      <c r="B306" s="107" t="s">
        <v>538</v>
      </c>
      <c r="C306" s="134" t="s">
        <v>958</v>
      </c>
      <c r="D306" s="97">
        <f>'10'!C306</f>
        <v>489</v>
      </c>
      <c r="E306" s="97">
        <f>'10'!D306</f>
        <v>268</v>
      </c>
      <c r="F306" s="97">
        <f>'10'!E306</f>
        <v>757</v>
      </c>
      <c r="G306" s="58">
        <f>'5'!M306</f>
        <v>23</v>
      </c>
      <c r="H306" s="69">
        <f t="shared" si="29"/>
        <v>3.0383091149273449E-2</v>
      </c>
      <c r="I306" s="58">
        <f>'6'!H306</f>
        <v>19</v>
      </c>
      <c r="J306" s="69">
        <f t="shared" si="30"/>
        <v>2.5099075297225892E-2</v>
      </c>
      <c r="K306" s="18">
        <f>'7'!F306</f>
        <v>17</v>
      </c>
      <c r="L306" s="69">
        <f t="shared" si="31"/>
        <v>2.2457067371202115E-2</v>
      </c>
      <c r="M306" s="58">
        <f>'8'!M306</f>
        <v>98</v>
      </c>
      <c r="N306" s="69">
        <f t="shared" si="32"/>
        <v>0.12945838837516513</v>
      </c>
      <c r="O306" s="58">
        <f>'9'!O306+'9'!P306</f>
        <v>69.284508013096683</v>
      </c>
      <c r="P306" s="69">
        <f t="shared" si="33"/>
        <v>9.1525109660629697E-2</v>
      </c>
      <c r="Q306" s="58">
        <f t="shared" si="34"/>
        <v>226.28450801309668</v>
      </c>
      <c r="R306" s="69">
        <f t="shared" si="35"/>
        <v>0.29892273185349627</v>
      </c>
    </row>
    <row r="307" spans="1:18" s="4" customFormat="1" ht="11.25" x14ac:dyDescent="0.2">
      <c r="A307" s="73" t="s">
        <v>331</v>
      </c>
      <c r="B307" s="106" t="s">
        <v>544</v>
      </c>
      <c r="C307" s="132" t="s">
        <v>648</v>
      </c>
      <c r="D307" s="97">
        <f>'10'!C307</f>
        <v>226</v>
      </c>
      <c r="E307" s="97">
        <f>'10'!D307</f>
        <v>187</v>
      </c>
      <c r="F307" s="97">
        <f>'10'!E307</f>
        <v>413</v>
      </c>
      <c r="G307" s="58">
        <f>'5'!M307</f>
        <v>14</v>
      </c>
      <c r="H307" s="69">
        <f t="shared" si="29"/>
        <v>3.3898305084745763E-2</v>
      </c>
      <c r="I307" s="58">
        <f>'6'!H307</f>
        <v>28</v>
      </c>
      <c r="J307" s="69">
        <f t="shared" si="30"/>
        <v>6.7796610169491525E-2</v>
      </c>
      <c r="K307" s="18">
        <f>'7'!F307</f>
        <v>0</v>
      </c>
      <c r="L307" s="69">
        <f t="shared" si="31"/>
        <v>0</v>
      </c>
      <c r="M307" s="58">
        <f>'8'!M307</f>
        <v>34</v>
      </c>
      <c r="N307" s="69">
        <f t="shared" si="32"/>
        <v>8.2324455205811137E-2</v>
      </c>
      <c r="O307" s="58">
        <f>'9'!O307+'9'!P307</f>
        <v>33.262759924385634</v>
      </c>
      <c r="P307" s="69">
        <f t="shared" si="33"/>
        <v>8.0539370276962799E-2</v>
      </c>
      <c r="Q307" s="58">
        <f t="shared" si="34"/>
        <v>109.26275992438563</v>
      </c>
      <c r="R307" s="69">
        <f t="shared" si="35"/>
        <v>0.26455874073701124</v>
      </c>
    </row>
    <row r="308" spans="1:18" s="4" customFormat="1" ht="11.25" x14ac:dyDescent="0.2">
      <c r="A308" s="75" t="s">
        <v>332</v>
      </c>
      <c r="B308" s="104" t="s">
        <v>536</v>
      </c>
      <c r="C308" s="131" t="s">
        <v>957</v>
      </c>
      <c r="D308" s="97">
        <f>'10'!C308</f>
        <v>390</v>
      </c>
      <c r="E308" s="97">
        <f>'10'!D308</f>
        <v>346</v>
      </c>
      <c r="F308" s="97">
        <f>'10'!E308</f>
        <v>736</v>
      </c>
      <c r="G308" s="58">
        <f>'5'!M308</f>
        <v>0</v>
      </c>
      <c r="H308" s="69">
        <f t="shared" si="29"/>
        <v>0</v>
      </c>
      <c r="I308" s="58">
        <f>'6'!H308</f>
        <v>0</v>
      </c>
      <c r="J308" s="69">
        <f t="shared" si="30"/>
        <v>0</v>
      </c>
      <c r="K308" s="18">
        <f>'7'!F308</f>
        <v>0</v>
      </c>
      <c r="L308" s="69">
        <f t="shared" si="31"/>
        <v>0</v>
      </c>
      <c r="M308" s="58">
        <f>'8'!M308</f>
        <v>96</v>
      </c>
      <c r="N308" s="69">
        <f t="shared" si="32"/>
        <v>0.13043478260869565</v>
      </c>
      <c r="O308" s="58">
        <f>'9'!O308+'9'!P308</f>
        <v>58.660931899641568</v>
      </c>
      <c r="P308" s="69">
        <f t="shared" si="33"/>
        <v>7.9702353124513001E-2</v>
      </c>
      <c r="Q308" s="58">
        <f t="shared" si="34"/>
        <v>154.66093189964158</v>
      </c>
      <c r="R308" s="69">
        <f t="shared" si="35"/>
        <v>0.21013713573320866</v>
      </c>
    </row>
    <row r="309" spans="1:18" s="4" customFormat="1" ht="11.25" x14ac:dyDescent="0.2">
      <c r="A309" s="73" t="s">
        <v>333</v>
      </c>
      <c r="B309" s="106" t="s">
        <v>542</v>
      </c>
      <c r="C309" s="132" t="s">
        <v>648</v>
      </c>
      <c r="D309" s="97">
        <f>'10'!C309</f>
        <v>322</v>
      </c>
      <c r="E309" s="97">
        <f>'10'!D309</f>
        <v>240</v>
      </c>
      <c r="F309" s="97">
        <f>'10'!E309</f>
        <v>562</v>
      </c>
      <c r="G309" s="58">
        <f>'5'!M309</f>
        <v>19</v>
      </c>
      <c r="H309" s="69">
        <f t="shared" si="29"/>
        <v>3.3807829181494664E-2</v>
      </c>
      <c r="I309" s="58">
        <f>'6'!H309</f>
        <v>119</v>
      </c>
      <c r="J309" s="69">
        <f t="shared" si="30"/>
        <v>0.21174377224199289</v>
      </c>
      <c r="K309" s="18">
        <f>'7'!F309</f>
        <v>0</v>
      </c>
      <c r="L309" s="69">
        <f t="shared" si="31"/>
        <v>0</v>
      </c>
      <c r="M309" s="58">
        <f>'8'!M309</f>
        <v>90</v>
      </c>
      <c r="N309" s="69">
        <f t="shared" si="32"/>
        <v>0.16014234875444841</v>
      </c>
      <c r="O309" s="58">
        <f>'9'!O309+'9'!P309</f>
        <v>39.438151336656091</v>
      </c>
      <c r="P309" s="69">
        <f t="shared" si="33"/>
        <v>7.0174646506505498E-2</v>
      </c>
      <c r="Q309" s="58">
        <f t="shared" si="34"/>
        <v>267.43815133665612</v>
      </c>
      <c r="R309" s="69">
        <f t="shared" si="35"/>
        <v>0.47586859668444148</v>
      </c>
    </row>
    <row r="310" spans="1:18" s="4" customFormat="1" ht="11.25" x14ac:dyDescent="0.2">
      <c r="A310" s="74" t="s">
        <v>334</v>
      </c>
      <c r="B310" s="107" t="s">
        <v>571</v>
      </c>
      <c r="C310" s="134" t="s">
        <v>958</v>
      </c>
      <c r="D310" s="97">
        <f>'10'!C310</f>
        <v>878</v>
      </c>
      <c r="E310" s="97">
        <f>'10'!D310</f>
        <v>767</v>
      </c>
      <c r="F310" s="97">
        <f>'10'!E310</f>
        <v>1645</v>
      </c>
      <c r="G310" s="58">
        <f>'5'!M310</f>
        <v>44</v>
      </c>
      <c r="H310" s="69">
        <f t="shared" si="29"/>
        <v>2.6747720364741642E-2</v>
      </c>
      <c r="I310" s="58">
        <f>'6'!H310</f>
        <v>18</v>
      </c>
      <c r="J310" s="69">
        <f t="shared" si="30"/>
        <v>1.094224924012158E-2</v>
      </c>
      <c r="K310" s="18">
        <f>'7'!F310</f>
        <v>0</v>
      </c>
      <c r="L310" s="69">
        <f t="shared" si="31"/>
        <v>0</v>
      </c>
      <c r="M310" s="58">
        <f>'8'!M310</f>
        <v>226</v>
      </c>
      <c r="N310" s="69">
        <f t="shared" si="32"/>
        <v>0.13738601823708207</v>
      </c>
      <c r="O310" s="58">
        <f>'9'!O310+'9'!P310</f>
        <v>235.03351351351353</v>
      </c>
      <c r="P310" s="69">
        <f t="shared" si="33"/>
        <v>0.14287751581368605</v>
      </c>
      <c r="Q310" s="58">
        <f t="shared" si="34"/>
        <v>523.03351351351353</v>
      </c>
      <c r="R310" s="69">
        <f t="shared" si="35"/>
        <v>0.3179535036556313</v>
      </c>
    </row>
    <row r="311" spans="1:18" s="4" customFormat="1" ht="11.25" x14ac:dyDescent="0.2">
      <c r="A311" s="72" t="s">
        <v>335</v>
      </c>
      <c r="B311" s="105" t="s">
        <v>540</v>
      </c>
      <c r="C311" s="133" t="s">
        <v>649</v>
      </c>
      <c r="D311" s="97">
        <f>'10'!C311</f>
        <v>752</v>
      </c>
      <c r="E311" s="97">
        <f>'10'!D311</f>
        <v>600</v>
      </c>
      <c r="F311" s="97">
        <f>'10'!E311</f>
        <v>1352</v>
      </c>
      <c r="G311" s="58">
        <f>'5'!M311</f>
        <v>22</v>
      </c>
      <c r="H311" s="69">
        <f t="shared" si="29"/>
        <v>1.6272189349112426E-2</v>
      </c>
      <c r="I311" s="58">
        <f>'6'!H311</f>
        <v>0</v>
      </c>
      <c r="J311" s="69">
        <f t="shared" si="30"/>
        <v>0</v>
      </c>
      <c r="K311" s="18">
        <f>'7'!F311</f>
        <v>0</v>
      </c>
      <c r="L311" s="69">
        <f t="shared" si="31"/>
        <v>0</v>
      </c>
      <c r="M311" s="58">
        <f>'8'!M311</f>
        <v>116</v>
      </c>
      <c r="N311" s="69">
        <f t="shared" si="32"/>
        <v>8.5798816568047331E-2</v>
      </c>
      <c r="O311" s="58">
        <f>'9'!O311+'9'!P311</f>
        <v>131.47731888964117</v>
      </c>
      <c r="P311" s="69">
        <f t="shared" si="33"/>
        <v>9.7246537640267139E-2</v>
      </c>
      <c r="Q311" s="58">
        <f t="shared" si="34"/>
        <v>269.4773188896412</v>
      </c>
      <c r="R311" s="69">
        <f t="shared" si="35"/>
        <v>0.19931754355742692</v>
      </c>
    </row>
    <row r="312" spans="1:18" s="4" customFormat="1" ht="11.25" x14ac:dyDescent="0.2">
      <c r="A312" s="75" t="s">
        <v>336</v>
      </c>
      <c r="B312" s="104" t="s">
        <v>590</v>
      </c>
      <c r="C312" s="131" t="s">
        <v>957</v>
      </c>
      <c r="D312" s="97">
        <f>'10'!C312</f>
        <v>498</v>
      </c>
      <c r="E312" s="97">
        <f>'10'!D312</f>
        <v>335</v>
      </c>
      <c r="F312" s="97">
        <f>'10'!E312</f>
        <v>833</v>
      </c>
      <c r="G312" s="58">
        <f>'5'!M312</f>
        <v>52</v>
      </c>
      <c r="H312" s="69">
        <f t="shared" si="29"/>
        <v>6.2424969987995196E-2</v>
      </c>
      <c r="I312" s="58">
        <f>'6'!H312</f>
        <v>84</v>
      </c>
      <c r="J312" s="69">
        <f t="shared" si="30"/>
        <v>0.10084033613445378</v>
      </c>
      <c r="K312" s="18">
        <f>'7'!F312</f>
        <v>0</v>
      </c>
      <c r="L312" s="69">
        <f t="shared" si="31"/>
        <v>0</v>
      </c>
      <c r="M312" s="58">
        <f>'8'!M312</f>
        <v>168</v>
      </c>
      <c r="N312" s="69">
        <f t="shared" si="32"/>
        <v>0.20168067226890757</v>
      </c>
      <c r="O312" s="58">
        <f>'9'!O312+'9'!P312</f>
        <v>97.347266881028958</v>
      </c>
      <c r="P312" s="69">
        <f t="shared" si="33"/>
        <v>0.11686346564349215</v>
      </c>
      <c r="Q312" s="58">
        <f t="shared" si="34"/>
        <v>401.34726688102899</v>
      </c>
      <c r="R312" s="69">
        <f t="shared" si="35"/>
        <v>0.48180944403484871</v>
      </c>
    </row>
    <row r="313" spans="1:18" s="4" customFormat="1" ht="11.25" x14ac:dyDescent="0.2">
      <c r="A313" s="75" t="s">
        <v>337</v>
      </c>
      <c r="B313" s="104" t="s">
        <v>552</v>
      </c>
      <c r="C313" s="131" t="s">
        <v>957</v>
      </c>
      <c r="D313" s="97">
        <f>'10'!C313</f>
        <v>203</v>
      </c>
      <c r="E313" s="97">
        <f>'10'!D313</f>
        <v>219</v>
      </c>
      <c r="F313" s="97">
        <f>'10'!E313</f>
        <v>422</v>
      </c>
      <c r="G313" s="58">
        <f>'5'!M313</f>
        <v>46</v>
      </c>
      <c r="H313" s="69">
        <f t="shared" si="29"/>
        <v>0.10900473933649289</v>
      </c>
      <c r="I313" s="58">
        <f>'6'!H313</f>
        <v>19</v>
      </c>
      <c r="J313" s="69">
        <f t="shared" si="30"/>
        <v>4.5023696682464455E-2</v>
      </c>
      <c r="K313" s="18">
        <f>'7'!F313</f>
        <v>0</v>
      </c>
      <c r="L313" s="69">
        <f t="shared" si="31"/>
        <v>0</v>
      </c>
      <c r="M313" s="58">
        <f>'8'!M313</f>
        <v>48</v>
      </c>
      <c r="N313" s="69">
        <f t="shared" si="32"/>
        <v>0.11374407582938388</v>
      </c>
      <c r="O313" s="58">
        <f>'9'!O313+'9'!P313</f>
        <v>29.702083333333334</v>
      </c>
      <c r="P313" s="69">
        <f t="shared" si="33"/>
        <v>7.0384083728278049E-2</v>
      </c>
      <c r="Q313" s="58">
        <f t="shared" si="34"/>
        <v>142.70208333333335</v>
      </c>
      <c r="R313" s="69">
        <f t="shared" si="35"/>
        <v>0.33815659557661931</v>
      </c>
    </row>
    <row r="314" spans="1:18" s="4" customFormat="1" ht="11.25" x14ac:dyDescent="0.2">
      <c r="A314" s="75" t="s">
        <v>338</v>
      </c>
      <c r="B314" s="104" t="s">
        <v>551</v>
      </c>
      <c r="C314" s="131" t="s">
        <v>957</v>
      </c>
      <c r="D314" s="97">
        <f>'10'!C314</f>
        <v>360</v>
      </c>
      <c r="E314" s="97">
        <f>'10'!D314</f>
        <v>196</v>
      </c>
      <c r="F314" s="97">
        <f>'10'!E314</f>
        <v>556</v>
      </c>
      <c r="G314" s="58">
        <f>'5'!M314</f>
        <v>6</v>
      </c>
      <c r="H314" s="69">
        <f t="shared" si="29"/>
        <v>1.0791366906474821E-2</v>
      </c>
      <c r="I314" s="58">
        <f>'6'!H314</f>
        <v>0</v>
      </c>
      <c r="J314" s="69">
        <f t="shared" si="30"/>
        <v>0</v>
      </c>
      <c r="K314" s="18">
        <f>'7'!F314</f>
        <v>0</v>
      </c>
      <c r="L314" s="69">
        <f t="shared" si="31"/>
        <v>0</v>
      </c>
      <c r="M314" s="58">
        <f>'8'!M314</f>
        <v>64</v>
      </c>
      <c r="N314" s="69">
        <f t="shared" si="32"/>
        <v>0.11510791366906475</v>
      </c>
      <c r="O314" s="58">
        <f>'9'!O314+'9'!P314</f>
        <v>60.968763015410246</v>
      </c>
      <c r="P314" s="69">
        <f t="shared" si="33"/>
        <v>0.10965604858886735</v>
      </c>
      <c r="Q314" s="58">
        <f t="shared" si="34"/>
        <v>130.96876301541025</v>
      </c>
      <c r="R314" s="69">
        <f t="shared" si="35"/>
        <v>0.23555532916440691</v>
      </c>
    </row>
    <row r="315" spans="1:18" s="4" customFormat="1" ht="11.25" x14ac:dyDescent="0.2">
      <c r="A315" s="73" t="s">
        <v>339</v>
      </c>
      <c r="B315" s="106" t="s">
        <v>568</v>
      </c>
      <c r="C315" s="132" t="s">
        <v>648</v>
      </c>
      <c r="D315" s="97">
        <f>'10'!C315</f>
        <v>66</v>
      </c>
      <c r="E315" s="97">
        <f>'10'!D315</f>
        <v>30</v>
      </c>
      <c r="F315" s="97">
        <f>'10'!E315</f>
        <v>96</v>
      </c>
      <c r="G315" s="58">
        <f>'5'!M315</f>
        <v>3</v>
      </c>
      <c r="H315" s="69">
        <f t="shared" si="29"/>
        <v>3.125E-2</v>
      </c>
      <c r="I315" s="58">
        <f>'6'!H315</f>
        <v>20</v>
      </c>
      <c r="J315" s="69">
        <f t="shared" si="30"/>
        <v>0.20833333333333334</v>
      </c>
      <c r="K315" s="18">
        <f>'7'!F315</f>
        <v>25</v>
      </c>
      <c r="L315" s="69">
        <f t="shared" si="31"/>
        <v>0.26041666666666669</v>
      </c>
      <c r="M315" s="58">
        <f>'8'!M315</f>
        <v>28</v>
      </c>
      <c r="N315" s="69">
        <f t="shared" si="32"/>
        <v>0.29166666666666669</v>
      </c>
      <c r="O315" s="58">
        <f>'9'!O315+'9'!P315</f>
        <v>0</v>
      </c>
      <c r="P315" s="69">
        <f t="shared" si="33"/>
        <v>0</v>
      </c>
      <c r="Q315" s="58">
        <f t="shared" si="34"/>
        <v>76</v>
      </c>
      <c r="R315" s="69">
        <f t="shared" si="35"/>
        <v>0.79166666666666663</v>
      </c>
    </row>
    <row r="316" spans="1:18" s="4" customFormat="1" ht="11.25" x14ac:dyDescent="0.2">
      <c r="A316" s="73" t="s">
        <v>340</v>
      </c>
      <c r="B316" s="106" t="s">
        <v>580</v>
      </c>
      <c r="C316" s="132" t="s">
        <v>648</v>
      </c>
      <c r="D316" s="97">
        <f>'10'!C316</f>
        <v>161</v>
      </c>
      <c r="E316" s="97">
        <f>'10'!D316</f>
        <v>108</v>
      </c>
      <c r="F316" s="97">
        <f>'10'!E316</f>
        <v>269</v>
      </c>
      <c r="G316" s="58">
        <f>'5'!M316</f>
        <v>23</v>
      </c>
      <c r="H316" s="69">
        <f t="shared" si="29"/>
        <v>8.5501858736059477E-2</v>
      </c>
      <c r="I316" s="58">
        <f>'6'!H316</f>
        <v>0</v>
      </c>
      <c r="J316" s="69">
        <f t="shared" si="30"/>
        <v>0</v>
      </c>
      <c r="K316" s="18">
        <f>'7'!F316</f>
        <v>21</v>
      </c>
      <c r="L316" s="69">
        <f t="shared" si="31"/>
        <v>7.8066914498141265E-2</v>
      </c>
      <c r="M316" s="58">
        <f>'8'!M316</f>
        <v>34</v>
      </c>
      <c r="N316" s="69">
        <f t="shared" si="32"/>
        <v>0.12639405204460966</v>
      </c>
      <c r="O316" s="58">
        <f>'9'!O316+'9'!P316</f>
        <v>3.1914893617021276</v>
      </c>
      <c r="P316" s="69">
        <f t="shared" si="33"/>
        <v>1.1864272720082258E-2</v>
      </c>
      <c r="Q316" s="58">
        <f t="shared" si="34"/>
        <v>81.191489361702125</v>
      </c>
      <c r="R316" s="69">
        <f t="shared" si="35"/>
        <v>0.30182709799889268</v>
      </c>
    </row>
    <row r="317" spans="1:18" s="4" customFormat="1" ht="11.25" x14ac:dyDescent="0.2">
      <c r="A317" s="72" t="s">
        <v>341</v>
      </c>
      <c r="B317" s="105" t="s">
        <v>540</v>
      </c>
      <c r="C317" s="133" t="s">
        <v>649</v>
      </c>
      <c r="D317" s="97">
        <f>'10'!C317</f>
        <v>910</v>
      </c>
      <c r="E317" s="97">
        <f>'10'!D317</f>
        <v>643</v>
      </c>
      <c r="F317" s="97">
        <f>'10'!E317</f>
        <v>1553</v>
      </c>
      <c r="G317" s="58">
        <f>'5'!M317</f>
        <v>16</v>
      </c>
      <c r="H317" s="69">
        <f t="shared" si="29"/>
        <v>1.03026400515132E-2</v>
      </c>
      <c r="I317" s="58">
        <f>'6'!H317</f>
        <v>57</v>
      </c>
      <c r="J317" s="69">
        <f t="shared" si="30"/>
        <v>3.6703155183515773E-2</v>
      </c>
      <c r="K317" s="18">
        <f>'7'!F317</f>
        <v>0</v>
      </c>
      <c r="L317" s="69">
        <f t="shared" si="31"/>
        <v>0</v>
      </c>
      <c r="M317" s="58">
        <f>'8'!M317</f>
        <v>240</v>
      </c>
      <c r="N317" s="69">
        <f t="shared" si="32"/>
        <v>0.15453960077269802</v>
      </c>
      <c r="O317" s="58">
        <f>'9'!O317+'9'!P317</f>
        <v>397.53283683141501</v>
      </c>
      <c r="P317" s="69">
        <f t="shared" si="33"/>
        <v>0.25597735790818738</v>
      </c>
      <c r="Q317" s="58">
        <f t="shared" si="34"/>
        <v>710.53283683141501</v>
      </c>
      <c r="R317" s="69">
        <f t="shared" si="35"/>
        <v>0.45752275391591435</v>
      </c>
    </row>
    <row r="318" spans="1:18" s="4" customFormat="1" ht="11.25" x14ac:dyDescent="0.2">
      <c r="A318" s="72" t="s">
        <v>342</v>
      </c>
      <c r="B318" s="105" t="s">
        <v>540</v>
      </c>
      <c r="C318" s="133" t="s">
        <v>649</v>
      </c>
      <c r="D318" s="97">
        <f>'10'!C318</f>
        <v>936</v>
      </c>
      <c r="E318" s="97">
        <f>'10'!D318</f>
        <v>846</v>
      </c>
      <c r="F318" s="97">
        <f>'10'!E318</f>
        <v>1782</v>
      </c>
      <c r="G318" s="58">
        <f>'5'!M318</f>
        <v>22</v>
      </c>
      <c r="H318" s="69">
        <f t="shared" si="29"/>
        <v>1.2345679012345678E-2</v>
      </c>
      <c r="I318" s="58">
        <f>'6'!H318</f>
        <v>108</v>
      </c>
      <c r="J318" s="69">
        <f t="shared" si="30"/>
        <v>6.0606060606060608E-2</v>
      </c>
      <c r="K318" s="18">
        <f>'7'!F318</f>
        <v>0</v>
      </c>
      <c r="L318" s="69">
        <f t="shared" si="31"/>
        <v>0</v>
      </c>
      <c r="M318" s="58">
        <f>'8'!M318</f>
        <v>190</v>
      </c>
      <c r="N318" s="69">
        <f t="shared" si="32"/>
        <v>0.10662177328843996</v>
      </c>
      <c r="O318" s="58">
        <f>'9'!O318+'9'!P318</f>
        <v>164.34664861205147</v>
      </c>
      <c r="P318" s="69">
        <f t="shared" si="33"/>
        <v>9.2225953205416086E-2</v>
      </c>
      <c r="Q318" s="58">
        <f t="shared" si="34"/>
        <v>484.34664861205147</v>
      </c>
      <c r="R318" s="69">
        <f t="shared" si="35"/>
        <v>0.2717994661122623</v>
      </c>
    </row>
    <row r="319" spans="1:18" s="4" customFormat="1" ht="11.25" x14ac:dyDescent="0.2">
      <c r="A319" s="72" t="s">
        <v>343</v>
      </c>
      <c r="B319" s="105" t="s">
        <v>572</v>
      </c>
      <c r="C319" s="133" t="s">
        <v>649</v>
      </c>
      <c r="D319" s="97">
        <f>'10'!C319</f>
        <v>243</v>
      </c>
      <c r="E319" s="97">
        <f>'10'!D319</f>
        <v>201</v>
      </c>
      <c r="F319" s="97">
        <f>'10'!E319</f>
        <v>444</v>
      </c>
      <c r="G319" s="58">
        <f>'5'!M319</f>
        <v>0</v>
      </c>
      <c r="H319" s="69">
        <f t="shared" si="29"/>
        <v>0</v>
      </c>
      <c r="I319" s="58">
        <f>'6'!H319</f>
        <v>0</v>
      </c>
      <c r="J319" s="69">
        <f t="shared" si="30"/>
        <v>0</v>
      </c>
      <c r="K319" s="18">
        <f>'7'!F319</f>
        <v>0</v>
      </c>
      <c r="L319" s="69">
        <f t="shared" si="31"/>
        <v>0</v>
      </c>
      <c r="M319" s="58">
        <f>'8'!M319</f>
        <v>74</v>
      </c>
      <c r="N319" s="69">
        <f t="shared" si="32"/>
        <v>0.16666666666666666</v>
      </c>
      <c r="O319" s="58">
        <f>'9'!O319+'9'!P319</f>
        <v>32.507218103784624</v>
      </c>
      <c r="P319" s="69">
        <f t="shared" si="33"/>
        <v>7.3214455188704106E-2</v>
      </c>
      <c r="Q319" s="58">
        <f t="shared" si="34"/>
        <v>106.50721810378462</v>
      </c>
      <c r="R319" s="69">
        <f t="shared" si="35"/>
        <v>0.23988112185537078</v>
      </c>
    </row>
    <row r="320" spans="1:18" s="4" customFormat="1" ht="11.25" x14ac:dyDescent="0.2">
      <c r="A320" s="75" t="s">
        <v>344</v>
      </c>
      <c r="B320" s="104" t="s">
        <v>597</v>
      </c>
      <c r="C320" s="131" t="s">
        <v>957</v>
      </c>
      <c r="D320" s="97">
        <f>'10'!C320</f>
        <v>366</v>
      </c>
      <c r="E320" s="97">
        <f>'10'!D320</f>
        <v>319</v>
      </c>
      <c r="F320" s="97">
        <f>'10'!E320</f>
        <v>685</v>
      </c>
      <c r="G320" s="58">
        <f>'5'!M320</f>
        <v>0</v>
      </c>
      <c r="H320" s="69">
        <f t="shared" si="29"/>
        <v>0</v>
      </c>
      <c r="I320" s="58">
        <f>'6'!H320</f>
        <v>0</v>
      </c>
      <c r="J320" s="69">
        <f t="shared" si="30"/>
        <v>0</v>
      </c>
      <c r="K320" s="18">
        <f>'7'!F320</f>
        <v>0</v>
      </c>
      <c r="L320" s="69">
        <f t="shared" si="31"/>
        <v>0</v>
      </c>
      <c r="M320" s="58">
        <f>'8'!M320</f>
        <v>96</v>
      </c>
      <c r="N320" s="69">
        <f t="shared" si="32"/>
        <v>0.14014598540145987</v>
      </c>
      <c r="O320" s="58">
        <f>'9'!O320+'9'!P320</f>
        <v>116.34782608695652</v>
      </c>
      <c r="P320" s="69">
        <f t="shared" si="33"/>
        <v>0.16985084100285622</v>
      </c>
      <c r="Q320" s="58">
        <f t="shared" si="34"/>
        <v>212.3478260869565</v>
      </c>
      <c r="R320" s="69">
        <f t="shared" si="35"/>
        <v>0.30999682640431608</v>
      </c>
    </row>
    <row r="321" spans="1:18" s="4" customFormat="1" ht="11.25" x14ac:dyDescent="0.2">
      <c r="A321" s="75" t="s">
        <v>345</v>
      </c>
      <c r="B321" s="104" t="s">
        <v>547</v>
      </c>
      <c r="C321" s="131" t="s">
        <v>957</v>
      </c>
      <c r="D321" s="97">
        <f>'10'!C321</f>
        <v>631</v>
      </c>
      <c r="E321" s="97">
        <f>'10'!D321</f>
        <v>542</v>
      </c>
      <c r="F321" s="97">
        <f>'10'!E321</f>
        <v>1173</v>
      </c>
      <c r="G321" s="58">
        <f>'5'!M321</f>
        <v>29</v>
      </c>
      <c r="H321" s="69">
        <f t="shared" si="29"/>
        <v>2.4722932651321399E-2</v>
      </c>
      <c r="I321" s="58">
        <f>'6'!H321</f>
        <v>14</v>
      </c>
      <c r="J321" s="69">
        <f t="shared" si="30"/>
        <v>1.1935208866155157E-2</v>
      </c>
      <c r="K321" s="18">
        <f>'7'!F321</f>
        <v>0</v>
      </c>
      <c r="L321" s="69">
        <f t="shared" si="31"/>
        <v>0</v>
      </c>
      <c r="M321" s="58">
        <f>'8'!M321</f>
        <v>153</v>
      </c>
      <c r="N321" s="69">
        <f t="shared" si="32"/>
        <v>0.13043478260869565</v>
      </c>
      <c r="O321" s="58">
        <f>'9'!O321+'9'!P321</f>
        <v>159.94082840236686</v>
      </c>
      <c r="P321" s="69">
        <f t="shared" si="33"/>
        <v>0.13635194237200926</v>
      </c>
      <c r="Q321" s="58">
        <f t="shared" si="34"/>
        <v>355.94082840236683</v>
      </c>
      <c r="R321" s="69">
        <f t="shared" si="35"/>
        <v>0.30344486649818142</v>
      </c>
    </row>
    <row r="322" spans="1:18" s="4" customFormat="1" ht="11.25" x14ac:dyDescent="0.2">
      <c r="A322" s="75" t="s">
        <v>346</v>
      </c>
      <c r="B322" s="104" t="s">
        <v>597</v>
      </c>
      <c r="C322" s="131" t="s">
        <v>957</v>
      </c>
      <c r="D322" s="97">
        <f>'10'!C322</f>
        <v>479</v>
      </c>
      <c r="E322" s="97">
        <f>'10'!D322</f>
        <v>345</v>
      </c>
      <c r="F322" s="97">
        <f>'10'!E322</f>
        <v>824</v>
      </c>
      <c r="G322" s="58">
        <f>'5'!M322</f>
        <v>0</v>
      </c>
      <c r="H322" s="69">
        <f t="shared" si="29"/>
        <v>0</v>
      </c>
      <c r="I322" s="58">
        <f>'6'!H322</f>
        <v>17</v>
      </c>
      <c r="J322" s="69">
        <f t="shared" si="30"/>
        <v>2.063106796116505E-2</v>
      </c>
      <c r="K322" s="18">
        <f>'7'!F322</f>
        <v>0</v>
      </c>
      <c r="L322" s="69">
        <f t="shared" si="31"/>
        <v>0</v>
      </c>
      <c r="M322" s="58">
        <f>'8'!M322</f>
        <v>92</v>
      </c>
      <c r="N322" s="69">
        <f t="shared" si="32"/>
        <v>0.11165048543689321</v>
      </c>
      <c r="O322" s="58">
        <f>'9'!O322+'9'!P322</f>
        <v>82.956521739130437</v>
      </c>
      <c r="P322" s="69">
        <f t="shared" si="33"/>
        <v>0.10067539046010976</v>
      </c>
      <c r="Q322" s="58">
        <f t="shared" si="34"/>
        <v>191.95652173913044</v>
      </c>
      <c r="R322" s="69">
        <f t="shared" si="35"/>
        <v>0.23295694385816801</v>
      </c>
    </row>
    <row r="323" spans="1:18" s="4" customFormat="1" ht="11.25" x14ac:dyDescent="0.2">
      <c r="A323" s="75" t="s">
        <v>347</v>
      </c>
      <c r="B323" s="104" t="s">
        <v>536</v>
      </c>
      <c r="C323" s="131" t="s">
        <v>957</v>
      </c>
      <c r="D323" s="97">
        <f>'10'!C323</f>
        <v>1639</v>
      </c>
      <c r="E323" s="97">
        <f>'10'!D323</f>
        <v>1131</v>
      </c>
      <c r="F323" s="97">
        <f>'10'!E323</f>
        <v>2770</v>
      </c>
      <c r="G323" s="58">
        <f>'5'!M323</f>
        <v>0</v>
      </c>
      <c r="H323" s="69">
        <f t="shared" si="29"/>
        <v>0</v>
      </c>
      <c r="I323" s="58">
        <f>'6'!H323</f>
        <v>20</v>
      </c>
      <c r="J323" s="69">
        <f t="shared" si="30"/>
        <v>7.2202166064981952E-3</v>
      </c>
      <c r="K323" s="18">
        <f>'7'!F323</f>
        <v>0</v>
      </c>
      <c r="L323" s="69">
        <f t="shared" si="31"/>
        <v>0</v>
      </c>
      <c r="M323" s="58">
        <f>'8'!M323</f>
        <v>539</v>
      </c>
      <c r="N323" s="69">
        <f t="shared" si="32"/>
        <v>0.19458483754512634</v>
      </c>
      <c r="O323" s="58">
        <f>'9'!O323+'9'!P323</f>
        <v>712.78566308243728</v>
      </c>
      <c r="P323" s="69">
        <f t="shared" si="33"/>
        <v>0.25732334407308205</v>
      </c>
      <c r="Q323" s="58">
        <f t="shared" si="34"/>
        <v>1271.7856630824372</v>
      </c>
      <c r="R323" s="69">
        <f t="shared" si="35"/>
        <v>0.45912839822470658</v>
      </c>
    </row>
    <row r="324" spans="1:18" s="4" customFormat="1" ht="11.25" x14ac:dyDescent="0.2">
      <c r="A324" s="74" t="s">
        <v>348</v>
      </c>
      <c r="B324" s="107" t="s">
        <v>539</v>
      </c>
      <c r="C324" s="134" t="s">
        <v>958</v>
      </c>
      <c r="D324" s="97">
        <f>'10'!C324</f>
        <v>318</v>
      </c>
      <c r="E324" s="97">
        <f>'10'!D324</f>
        <v>229</v>
      </c>
      <c r="F324" s="97">
        <f>'10'!E324</f>
        <v>547</v>
      </c>
      <c r="G324" s="58">
        <f>'5'!M324</f>
        <v>0</v>
      </c>
      <c r="H324" s="69">
        <f t="shared" si="29"/>
        <v>0</v>
      </c>
      <c r="I324" s="58">
        <f>'6'!H324</f>
        <v>0</v>
      </c>
      <c r="J324" s="69">
        <f t="shared" si="30"/>
        <v>0</v>
      </c>
      <c r="K324" s="18">
        <f>'7'!F324</f>
        <v>0</v>
      </c>
      <c r="L324" s="69">
        <f t="shared" si="31"/>
        <v>0</v>
      </c>
      <c r="M324" s="58">
        <f>'8'!M324</f>
        <v>87</v>
      </c>
      <c r="N324" s="69">
        <f t="shared" si="32"/>
        <v>0.15904936014625229</v>
      </c>
      <c r="O324" s="58">
        <f>'9'!O324+'9'!P324</f>
        <v>89.655483870967743</v>
      </c>
      <c r="P324" s="69">
        <f t="shared" si="33"/>
        <v>0.16390399245149495</v>
      </c>
      <c r="Q324" s="58">
        <f t="shared" si="34"/>
        <v>176.65548387096774</v>
      </c>
      <c r="R324" s="69">
        <f t="shared" si="35"/>
        <v>0.32295335259774727</v>
      </c>
    </row>
    <row r="325" spans="1:18" s="4" customFormat="1" ht="11.25" x14ac:dyDescent="0.2">
      <c r="A325" s="75" t="s">
        <v>349</v>
      </c>
      <c r="B325" s="104" t="s">
        <v>545</v>
      </c>
      <c r="C325" s="131" t="s">
        <v>957</v>
      </c>
      <c r="D325" s="97">
        <f>'10'!C325</f>
        <v>421</v>
      </c>
      <c r="E325" s="97">
        <f>'10'!D325</f>
        <v>311</v>
      </c>
      <c r="F325" s="97">
        <f>'10'!E325</f>
        <v>732</v>
      </c>
      <c r="G325" s="58">
        <f>'5'!M325</f>
        <v>92</v>
      </c>
      <c r="H325" s="69">
        <f t="shared" ref="H325:H388" si="36">G325/F325</f>
        <v>0.12568306010928962</v>
      </c>
      <c r="I325" s="58">
        <f>'6'!H325</f>
        <v>17</v>
      </c>
      <c r="J325" s="69">
        <f t="shared" ref="J325:J388" si="37">I325/F325</f>
        <v>2.3224043715846996E-2</v>
      </c>
      <c r="K325" s="18">
        <f>'7'!F325</f>
        <v>17</v>
      </c>
      <c r="L325" s="69">
        <f t="shared" ref="L325:L388" si="38">K325/F325</f>
        <v>2.3224043715846996E-2</v>
      </c>
      <c r="M325" s="58">
        <f>'8'!M325</f>
        <v>82</v>
      </c>
      <c r="N325" s="69">
        <f t="shared" ref="N325:N388" si="39">M325/F325</f>
        <v>0.11202185792349727</v>
      </c>
      <c r="O325" s="58">
        <f>'9'!O325+'9'!P325</f>
        <v>143.68918918918919</v>
      </c>
      <c r="P325" s="69">
        <f t="shared" ref="P325:P388" si="40">O325/F325</f>
        <v>0.1962967065426082</v>
      </c>
      <c r="Q325" s="58">
        <f t="shared" ref="Q325:Q388" si="41">SUM(G325,I325,K325,M325,O325)</f>
        <v>351.68918918918916</v>
      </c>
      <c r="R325" s="69">
        <f t="shared" ref="R325:R388" si="42">Q325/F325</f>
        <v>0.48044971200708902</v>
      </c>
    </row>
    <row r="326" spans="1:18" s="4" customFormat="1" ht="11.25" x14ac:dyDescent="0.2">
      <c r="A326" s="74" t="s">
        <v>350</v>
      </c>
      <c r="B326" s="107" t="s">
        <v>538</v>
      </c>
      <c r="C326" s="134" t="s">
        <v>958</v>
      </c>
      <c r="D326" s="97">
        <f>'10'!C326</f>
        <v>1009</v>
      </c>
      <c r="E326" s="97">
        <f>'10'!D326</f>
        <v>714</v>
      </c>
      <c r="F326" s="97">
        <f>'10'!E326</f>
        <v>1723</v>
      </c>
      <c r="G326" s="58">
        <f>'5'!M326</f>
        <v>79</v>
      </c>
      <c r="H326" s="69">
        <f t="shared" si="36"/>
        <v>4.5850261172373764E-2</v>
      </c>
      <c r="I326" s="58">
        <f>'6'!H326</f>
        <v>32</v>
      </c>
      <c r="J326" s="69">
        <f t="shared" si="37"/>
        <v>1.857225769007545E-2</v>
      </c>
      <c r="K326" s="18">
        <f>'7'!F326</f>
        <v>34</v>
      </c>
      <c r="L326" s="69">
        <f t="shared" si="38"/>
        <v>1.9733023795705164E-2</v>
      </c>
      <c r="M326" s="58">
        <f>'8'!M326</f>
        <v>267</v>
      </c>
      <c r="N326" s="69">
        <f t="shared" si="39"/>
        <v>0.15496227510156704</v>
      </c>
      <c r="O326" s="58">
        <f>'9'!O326+'9'!P326</f>
        <v>371.26038256074446</v>
      </c>
      <c r="P326" s="69">
        <f t="shared" si="40"/>
        <v>0.21547323421981687</v>
      </c>
      <c r="Q326" s="58">
        <f t="shared" si="41"/>
        <v>783.26038256074446</v>
      </c>
      <c r="R326" s="69">
        <f t="shared" si="42"/>
        <v>0.45459105197953831</v>
      </c>
    </row>
    <row r="327" spans="1:18" s="4" customFormat="1" ht="11.25" x14ac:dyDescent="0.2">
      <c r="A327" s="74" t="s">
        <v>351</v>
      </c>
      <c r="B327" s="107" t="s">
        <v>546</v>
      </c>
      <c r="C327" s="134" t="s">
        <v>958</v>
      </c>
      <c r="D327" s="97">
        <f>'10'!C327</f>
        <v>1179</v>
      </c>
      <c r="E327" s="97">
        <f>'10'!D327</f>
        <v>950</v>
      </c>
      <c r="F327" s="97">
        <f>'10'!E327</f>
        <v>2129</v>
      </c>
      <c r="G327" s="58">
        <f>'5'!M327</f>
        <v>0</v>
      </c>
      <c r="H327" s="69">
        <f t="shared" si="36"/>
        <v>0</v>
      </c>
      <c r="I327" s="58">
        <f>'6'!H327</f>
        <v>0</v>
      </c>
      <c r="J327" s="69">
        <f t="shared" si="37"/>
        <v>0</v>
      </c>
      <c r="K327" s="18">
        <f>'7'!F327</f>
        <v>0</v>
      </c>
      <c r="L327" s="69">
        <f t="shared" si="38"/>
        <v>0</v>
      </c>
      <c r="M327" s="58">
        <f>'8'!M327</f>
        <v>226</v>
      </c>
      <c r="N327" s="69">
        <f t="shared" si="39"/>
        <v>0.10615312353217474</v>
      </c>
      <c r="O327" s="58">
        <f>'9'!O327+'9'!P327</f>
        <v>185.00467289719626</v>
      </c>
      <c r="P327" s="69">
        <f t="shared" si="40"/>
        <v>8.6897450867635631E-2</v>
      </c>
      <c r="Q327" s="58">
        <f t="shared" si="41"/>
        <v>411.00467289719626</v>
      </c>
      <c r="R327" s="69">
        <f t="shared" si="42"/>
        <v>0.19305057439981035</v>
      </c>
    </row>
    <row r="328" spans="1:18" s="4" customFormat="1" ht="11.25" x14ac:dyDescent="0.2">
      <c r="A328" s="75" t="s">
        <v>352</v>
      </c>
      <c r="B328" s="104" t="s">
        <v>589</v>
      </c>
      <c r="C328" s="131" t="s">
        <v>957</v>
      </c>
      <c r="D328" s="97">
        <f>'10'!C328</f>
        <v>650</v>
      </c>
      <c r="E328" s="97">
        <f>'10'!D328</f>
        <v>512</v>
      </c>
      <c r="F328" s="97">
        <f>'10'!E328</f>
        <v>1162</v>
      </c>
      <c r="G328" s="58">
        <f>'5'!M328</f>
        <v>23</v>
      </c>
      <c r="H328" s="69">
        <f t="shared" si="36"/>
        <v>1.9793459552495698E-2</v>
      </c>
      <c r="I328" s="58">
        <f>'6'!H328</f>
        <v>50</v>
      </c>
      <c r="J328" s="69">
        <f t="shared" si="37"/>
        <v>4.3029259896729774E-2</v>
      </c>
      <c r="K328" s="18">
        <f>'7'!F328</f>
        <v>0</v>
      </c>
      <c r="L328" s="69">
        <f t="shared" si="38"/>
        <v>0</v>
      </c>
      <c r="M328" s="58">
        <f>'8'!M328</f>
        <v>100</v>
      </c>
      <c r="N328" s="69">
        <f t="shared" si="39"/>
        <v>8.6058519793459548E-2</v>
      </c>
      <c r="O328" s="58">
        <f>'9'!O328+'9'!P328</f>
        <v>111.41666666666666</v>
      </c>
      <c r="P328" s="69">
        <f t="shared" si="40"/>
        <v>9.5883534136546184E-2</v>
      </c>
      <c r="Q328" s="58">
        <f t="shared" si="41"/>
        <v>284.41666666666663</v>
      </c>
      <c r="R328" s="69">
        <f t="shared" si="42"/>
        <v>0.24476477337923117</v>
      </c>
    </row>
    <row r="329" spans="1:18" s="4" customFormat="1" ht="11.25" x14ac:dyDescent="0.2">
      <c r="A329" s="74" t="s">
        <v>353</v>
      </c>
      <c r="B329" s="107" t="s">
        <v>541</v>
      </c>
      <c r="C329" s="134" t="s">
        <v>958</v>
      </c>
      <c r="D329" s="97">
        <f>'10'!C329</f>
        <v>1100</v>
      </c>
      <c r="E329" s="97">
        <f>'10'!D329</f>
        <v>501</v>
      </c>
      <c r="F329" s="97">
        <f>'10'!E329</f>
        <v>1601</v>
      </c>
      <c r="G329" s="58">
        <f>'5'!M329</f>
        <v>0</v>
      </c>
      <c r="H329" s="69">
        <f t="shared" si="36"/>
        <v>0</v>
      </c>
      <c r="I329" s="58">
        <f>'6'!H329</f>
        <v>0</v>
      </c>
      <c r="J329" s="69">
        <f t="shared" si="37"/>
        <v>0</v>
      </c>
      <c r="K329" s="18">
        <f>'7'!F329</f>
        <v>0</v>
      </c>
      <c r="L329" s="69">
        <f t="shared" si="38"/>
        <v>0</v>
      </c>
      <c r="M329" s="58">
        <f>'8'!M329</f>
        <v>179</v>
      </c>
      <c r="N329" s="69">
        <f t="shared" si="39"/>
        <v>0.11180512179887571</v>
      </c>
      <c r="O329" s="58">
        <f>'9'!O329+'9'!P329</f>
        <v>167.11720698254365</v>
      </c>
      <c r="P329" s="69">
        <f t="shared" si="40"/>
        <v>0.10438301497972745</v>
      </c>
      <c r="Q329" s="58">
        <f t="shared" si="41"/>
        <v>346.11720698254362</v>
      </c>
      <c r="R329" s="69">
        <f t="shared" si="42"/>
        <v>0.21618813677860313</v>
      </c>
    </row>
    <row r="330" spans="1:18" s="4" customFormat="1" ht="11.25" x14ac:dyDescent="0.2">
      <c r="A330" s="72" t="s">
        <v>354</v>
      </c>
      <c r="B330" s="105" t="s">
        <v>572</v>
      </c>
      <c r="C330" s="133" t="s">
        <v>649</v>
      </c>
      <c r="D330" s="97">
        <f>'10'!C330</f>
        <v>1476</v>
      </c>
      <c r="E330" s="97">
        <f>'10'!D330</f>
        <v>1031</v>
      </c>
      <c r="F330" s="97">
        <f>'10'!E330</f>
        <v>2507</v>
      </c>
      <c r="G330" s="58">
        <f>'5'!M330</f>
        <v>0</v>
      </c>
      <c r="H330" s="69">
        <f t="shared" si="36"/>
        <v>0</v>
      </c>
      <c r="I330" s="58">
        <f>'6'!H330</f>
        <v>29</v>
      </c>
      <c r="J330" s="69">
        <f t="shared" si="37"/>
        <v>1.1567610690067811E-2</v>
      </c>
      <c r="K330" s="18">
        <f>'7'!F330</f>
        <v>0</v>
      </c>
      <c r="L330" s="69">
        <f t="shared" si="38"/>
        <v>0</v>
      </c>
      <c r="M330" s="58">
        <f>'8'!M330</f>
        <v>367</v>
      </c>
      <c r="N330" s="69">
        <f t="shared" si="39"/>
        <v>0.14639010769844435</v>
      </c>
      <c r="O330" s="58">
        <f>'9'!O330+'9'!P330</f>
        <v>455.10105345298479</v>
      </c>
      <c r="P330" s="69">
        <f t="shared" si="40"/>
        <v>0.18153213141323685</v>
      </c>
      <c r="Q330" s="58">
        <f t="shared" si="41"/>
        <v>851.10105345298484</v>
      </c>
      <c r="R330" s="69">
        <f t="shared" si="42"/>
        <v>0.33948984980174907</v>
      </c>
    </row>
    <row r="331" spans="1:18" s="4" customFormat="1" ht="11.25" x14ac:dyDescent="0.2">
      <c r="A331" s="75" t="s">
        <v>355</v>
      </c>
      <c r="B331" s="104" t="s">
        <v>577</v>
      </c>
      <c r="C331" s="131" t="s">
        <v>957</v>
      </c>
      <c r="D331" s="97">
        <f>'10'!C331</f>
        <v>170</v>
      </c>
      <c r="E331" s="97">
        <f>'10'!D331</f>
        <v>143</v>
      </c>
      <c r="F331" s="97">
        <f>'10'!E331</f>
        <v>313</v>
      </c>
      <c r="G331" s="58">
        <f>'5'!M331</f>
        <v>58</v>
      </c>
      <c r="H331" s="69">
        <f t="shared" si="36"/>
        <v>0.1853035143769968</v>
      </c>
      <c r="I331" s="58">
        <f>'6'!H331</f>
        <v>24</v>
      </c>
      <c r="J331" s="69">
        <f t="shared" si="37"/>
        <v>7.6677316293929709E-2</v>
      </c>
      <c r="K331" s="18">
        <f>'7'!F331</f>
        <v>30</v>
      </c>
      <c r="L331" s="69">
        <f t="shared" si="38"/>
        <v>9.5846645367412137E-2</v>
      </c>
      <c r="M331" s="58">
        <f>'8'!M331</f>
        <v>45</v>
      </c>
      <c r="N331" s="69">
        <f t="shared" si="39"/>
        <v>0.14376996805111822</v>
      </c>
      <c r="O331" s="58">
        <f>'9'!O331+'9'!P331</f>
        <v>6.3775510204081627</v>
      </c>
      <c r="P331" s="69">
        <f t="shared" si="40"/>
        <v>2.0375562365521287E-2</v>
      </c>
      <c r="Q331" s="58">
        <f t="shared" si="41"/>
        <v>163.37755102040816</v>
      </c>
      <c r="R331" s="69">
        <f t="shared" si="42"/>
        <v>0.52197300645497813</v>
      </c>
    </row>
    <row r="332" spans="1:18" s="4" customFormat="1" ht="11.25" x14ac:dyDescent="0.2">
      <c r="A332" s="72" t="s">
        <v>356</v>
      </c>
      <c r="B332" s="105" t="s">
        <v>553</v>
      </c>
      <c r="C332" s="133" t="s">
        <v>649</v>
      </c>
      <c r="D332" s="97">
        <f>'10'!C332</f>
        <v>492</v>
      </c>
      <c r="E332" s="97">
        <f>'10'!D332</f>
        <v>247</v>
      </c>
      <c r="F332" s="97">
        <f>'10'!E332</f>
        <v>739</v>
      </c>
      <c r="G332" s="58">
        <f>'5'!M332</f>
        <v>41</v>
      </c>
      <c r="H332" s="69">
        <f t="shared" si="36"/>
        <v>5.5480378890392423E-2</v>
      </c>
      <c r="I332" s="58">
        <f>'6'!H332</f>
        <v>0</v>
      </c>
      <c r="J332" s="69">
        <f t="shared" si="37"/>
        <v>0</v>
      </c>
      <c r="K332" s="18">
        <f>'7'!F332</f>
        <v>30</v>
      </c>
      <c r="L332" s="69">
        <f t="shared" si="38"/>
        <v>4.0595399188092018E-2</v>
      </c>
      <c r="M332" s="58">
        <f>'8'!M332</f>
        <v>97</v>
      </c>
      <c r="N332" s="69">
        <f t="shared" si="39"/>
        <v>0.13125845737483086</v>
      </c>
      <c r="O332" s="58">
        <f>'9'!O332+'9'!P332</f>
        <v>129.24615384615385</v>
      </c>
      <c r="P332" s="69">
        <f t="shared" si="40"/>
        <v>0.17489330696367233</v>
      </c>
      <c r="Q332" s="58">
        <f t="shared" si="41"/>
        <v>297.24615384615385</v>
      </c>
      <c r="R332" s="69">
        <f t="shared" si="42"/>
        <v>0.4022275424169876</v>
      </c>
    </row>
    <row r="333" spans="1:18" s="4" customFormat="1" ht="11.25" x14ac:dyDescent="0.2">
      <c r="A333" s="72" t="s">
        <v>357</v>
      </c>
      <c r="B333" s="105" t="s">
        <v>572</v>
      </c>
      <c r="C333" s="133" t="s">
        <v>649</v>
      </c>
      <c r="D333" s="97">
        <f>'10'!C333</f>
        <v>1830</v>
      </c>
      <c r="E333" s="97">
        <f>'10'!D333</f>
        <v>1816</v>
      </c>
      <c r="F333" s="97">
        <f>'10'!E333</f>
        <v>3646</v>
      </c>
      <c r="G333" s="58">
        <f>'5'!M333</f>
        <v>0</v>
      </c>
      <c r="H333" s="69">
        <f t="shared" si="36"/>
        <v>0</v>
      </c>
      <c r="I333" s="58">
        <f>'6'!H333</f>
        <v>68</v>
      </c>
      <c r="J333" s="69">
        <f t="shared" si="37"/>
        <v>1.8650575973669776E-2</v>
      </c>
      <c r="K333" s="18">
        <f>'7'!F333</f>
        <v>0</v>
      </c>
      <c r="L333" s="69">
        <f t="shared" si="38"/>
        <v>0</v>
      </c>
      <c r="M333" s="58">
        <f>'8'!M333</f>
        <v>512</v>
      </c>
      <c r="N333" s="69">
        <f t="shared" si="39"/>
        <v>0.14042786615469008</v>
      </c>
      <c r="O333" s="58">
        <f>'9'!O333+'9'!P333</f>
        <v>555.68942645337495</v>
      </c>
      <c r="P333" s="69">
        <f t="shared" si="40"/>
        <v>0.15241070390931841</v>
      </c>
      <c r="Q333" s="58">
        <f t="shared" si="41"/>
        <v>1135.6894264533748</v>
      </c>
      <c r="R333" s="69">
        <f t="shared" si="42"/>
        <v>0.31148914603767824</v>
      </c>
    </row>
    <row r="334" spans="1:18" s="4" customFormat="1" ht="11.25" x14ac:dyDescent="0.2">
      <c r="A334" s="74" t="s">
        <v>358</v>
      </c>
      <c r="B334" s="107" t="s">
        <v>571</v>
      </c>
      <c r="C334" s="134" t="s">
        <v>958</v>
      </c>
      <c r="D334" s="97">
        <f>'10'!C334</f>
        <v>712</v>
      </c>
      <c r="E334" s="97">
        <f>'10'!D334</f>
        <v>628</v>
      </c>
      <c r="F334" s="97">
        <f>'10'!E334</f>
        <v>1340</v>
      </c>
      <c r="G334" s="58">
        <f>'5'!M334</f>
        <v>0</v>
      </c>
      <c r="H334" s="69">
        <f t="shared" si="36"/>
        <v>0</v>
      </c>
      <c r="I334" s="58">
        <f>'6'!H334</f>
        <v>0</v>
      </c>
      <c r="J334" s="69">
        <f t="shared" si="37"/>
        <v>0</v>
      </c>
      <c r="K334" s="18">
        <f>'7'!F334</f>
        <v>0</v>
      </c>
      <c r="L334" s="69">
        <f t="shared" si="38"/>
        <v>0</v>
      </c>
      <c r="M334" s="58">
        <f>'8'!M334</f>
        <v>146</v>
      </c>
      <c r="N334" s="69">
        <f t="shared" si="39"/>
        <v>0.10895522388059702</v>
      </c>
      <c r="O334" s="58">
        <f>'9'!O334+'9'!P334</f>
        <v>33.576216216216217</v>
      </c>
      <c r="P334" s="69">
        <f t="shared" si="40"/>
        <v>2.5056877773295683E-2</v>
      </c>
      <c r="Q334" s="58">
        <f t="shared" si="41"/>
        <v>179.57621621621621</v>
      </c>
      <c r="R334" s="69">
        <f t="shared" si="42"/>
        <v>0.13401210165389268</v>
      </c>
    </row>
    <row r="335" spans="1:18" s="4" customFormat="1" ht="11.25" x14ac:dyDescent="0.2">
      <c r="A335" s="74" t="s">
        <v>359</v>
      </c>
      <c r="B335" s="107" t="s">
        <v>546</v>
      </c>
      <c r="C335" s="134" t="s">
        <v>958</v>
      </c>
      <c r="D335" s="97">
        <f>'10'!C335</f>
        <v>1188</v>
      </c>
      <c r="E335" s="97">
        <f>'10'!D335</f>
        <v>837</v>
      </c>
      <c r="F335" s="97">
        <f>'10'!E335</f>
        <v>2025</v>
      </c>
      <c r="G335" s="58">
        <f>'5'!M335</f>
        <v>0</v>
      </c>
      <c r="H335" s="69">
        <f t="shared" si="36"/>
        <v>0</v>
      </c>
      <c r="I335" s="58">
        <f>'6'!H335</f>
        <v>38</v>
      </c>
      <c r="J335" s="69">
        <f t="shared" si="37"/>
        <v>1.8765432098765432E-2</v>
      </c>
      <c r="K335" s="18">
        <f>'7'!F335</f>
        <v>0</v>
      </c>
      <c r="L335" s="69">
        <f t="shared" si="38"/>
        <v>0</v>
      </c>
      <c r="M335" s="58">
        <f>'8'!M335</f>
        <v>115</v>
      </c>
      <c r="N335" s="69">
        <f t="shared" si="39"/>
        <v>5.6790123456790124E-2</v>
      </c>
      <c r="O335" s="58">
        <f>'9'!O335+'9'!P335</f>
        <v>30.834112149532711</v>
      </c>
      <c r="P335" s="69">
        <f t="shared" si="40"/>
        <v>1.5226722049151957E-2</v>
      </c>
      <c r="Q335" s="58">
        <f t="shared" si="41"/>
        <v>183.8341121495327</v>
      </c>
      <c r="R335" s="69">
        <f t="shared" si="42"/>
        <v>9.0782277604707501E-2</v>
      </c>
    </row>
    <row r="336" spans="1:18" s="4" customFormat="1" ht="11.25" x14ac:dyDescent="0.2">
      <c r="A336" s="72" t="s">
        <v>360</v>
      </c>
      <c r="B336" s="105" t="s">
        <v>549</v>
      </c>
      <c r="C336" s="133" t="s">
        <v>649</v>
      </c>
      <c r="D336" s="97">
        <f>'10'!C336</f>
        <v>1189</v>
      </c>
      <c r="E336" s="97">
        <f>'10'!D336</f>
        <v>978</v>
      </c>
      <c r="F336" s="97">
        <f>'10'!E336</f>
        <v>2167</v>
      </c>
      <c r="G336" s="58">
        <f>'5'!M336</f>
        <v>0</v>
      </c>
      <c r="H336" s="69">
        <f t="shared" si="36"/>
        <v>0</v>
      </c>
      <c r="I336" s="58">
        <f>'6'!H336</f>
        <v>0</v>
      </c>
      <c r="J336" s="69">
        <f t="shared" si="37"/>
        <v>0</v>
      </c>
      <c r="K336" s="18">
        <f>'7'!F336</f>
        <v>0</v>
      </c>
      <c r="L336" s="69">
        <f t="shared" si="38"/>
        <v>0</v>
      </c>
      <c r="M336" s="58">
        <f>'8'!M336</f>
        <v>239</v>
      </c>
      <c r="N336" s="69">
        <f t="shared" si="39"/>
        <v>0.11029072450392248</v>
      </c>
      <c r="O336" s="58">
        <f>'9'!O336+'9'!P336</f>
        <v>354.73723897911833</v>
      </c>
      <c r="P336" s="69">
        <f t="shared" si="40"/>
        <v>0.1636996949603684</v>
      </c>
      <c r="Q336" s="58">
        <f t="shared" si="41"/>
        <v>593.73723897911827</v>
      </c>
      <c r="R336" s="69">
        <f t="shared" si="42"/>
        <v>0.27399041946429087</v>
      </c>
    </row>
    <row r="337" spans="1:18" s="4" customFormat="1" ht="11.25" x14ac:dyDescent="0.2">
      <c r="A337" s="72" t="s">
        <v>361</v>
      </c>
      <c r="B337" s="105" t="s">
        <v>569</v>
      </c>
      <c r="C337" s="133" t="s">
        <v>649</v>
      </c>
      <c r="D337" s="97">
        <f>'10'!C337</f>
        <v>610</v>
      </c>
      <c r="E337" s="97">
        <f>'10'!D337</f>
        <v>530</v>
      </c>
      <c r="F337" s="97">
        <f>'10'!E337</f>
        <v>1140</v>
      </c>
      <c r="G337" s="58">
        <f>'5'!M337</f>
        <v>0</v>
      </c>
      <c r="H337" s="69">
        <f t="shared" si="36"/>
        <v>0</v>
      </c>
      <c r="I337" s="58">
        <f>'6'!H337</f>
        <v>0</v>
      </c>
      <c r="J337" s="69">
        <f t="shared" si="37"/>
        <v>0</v>
      </c>
      <c r="K337" s="18">
        <f>'7'!F337</f>
        <v>0</v>
      </c>
      <c r="L337" s="69">
        <f t="shared" si="38"/>
        <v>0</v>
      </c>
      <c r="M337" s="58">
        <f>'8'!M337</f>
        <v>123</v>
      </c>
      <c r="N337" s="69">
        <f t="shared" si="39"/>
        <v>0.10789473684210527</v>
      </c>
      <c r="O337" s="58">
        <f>'9'!O337+'9'!P337</f>
        <v>99.955493741307379</v>
      </c>
      <c r="P337" s="69">
        <f t="shared" si="40"/>
        <v>8.7680257667813497E-2</v>
      </c>
      <c r="Q337" s="58">
        <f t="shared" si="41"/>
        <v>222.95549374130738</v>
      </c>
      <c r="R337" s="69">
        <f t="shared" si="42"/>
        <v>0.19557499450991875</v>
      </c>
    </row>
    <row r="338" spans="1:18" s="4" customFormat="1" ht="11.25" x14ac:dyDescent="0.2">
      <c r="A338" s="73" t="s">
        <v>362</v>
      </c>
      <c r="B338" s="106" t="s">
        <v>550</v>
      </c>
      <c r="C338" s="132" t="s">
        <v>648</v>
      </c>
      <c r="D338" s="97">
        <f>'10'!C338</f>
        <v>63216</v>
      </c>
      <c r="E338" s="97">
        <f>'10'!D338</f>
        <v>44480</v>
      </c>
      <c r="F338" s="97">
        <f>'10'!E338</f>
        <v>107696</v>
      </c>
      <c r="G338" s="58">
        <f>'5'!M338</f>
        <v>7433</v>
      </c>
      <c r="H338" s="69">
        <f t="shared" si="36"/>
        <v>6.9018347942356256E-2</v>
      </c>
      <c r="I338" s="58">
        <f>'6'!H338</f>
        <v>3416</v>
      </c>
      <c r="J338" s="69">
        <f t="shared" si="37"/>
        <v>3.1718912494428764E-2</v>
      </c>
      <c r="K338" s="18">
        <f>'7'!F338</f>
        <v>2121</v>
      </c>
      <c r="L338" s="69">
        <f t="shared" si="38"/>
        <v>1.9694324766008024E-2</v>
      </c>
      <c r="M338" s="58">
        <f>'8'!M338</f>
        <v>13828</v>
      </c>
      <c r="N338" s="69">
        <f t="shared" si="39"/>
        <v>0.12839845491011737</v>
      </c>
      <c r="O338" s="58">
        <f>'9'!O338+'9'!P338</f>
        <v>19688.32581208225</v>
      </c>
      <c r="P338" s="69">
        <f t="shared" si="40"/>
        <v>0.18281390034989461</v>
      </c>
      <c r="Q338" s="58">
        <f t="shared" si="41"/>
        <v>46486.32581208225</v>
      </c>
      <c r="R338" s="69">
        <f t="shared" si="42"/>
        <v>0.43164394046280502</v>
      </c>
    </row>
    <row r="339" spans="1:18" s="4" customFormat="1" ht="11.25" x14ac:dyDescent="0.2">
      <c r="A339" s="75" t="s">
        <v>363</v>
      </c>
      <c r="B339" s="104" t="s">
        <v>587</v>
      </c>
      <c r="C339" s="131" t="s">
        <v>957</v>
      </c>
      <c r="D339" s="97">
        <f>'10'!C339</f>
        <v>410</v>
      </c>
      <c r="E339" s="97">
        <f>'10'!D339</f>
        <v>222</v>
      </c>
      <c r="F339" s="97">
        <f>'10'!E339</f>
        <v>632</v>
      </c>
      <c r="G339" s="58">
        <f>'5'!M339</f>
        <v>56</v>
      </c>
      <c r="H339" s="69">
        <f t="shared" si="36"/>
        <v>8.8607594936708861E-2</v>
      </c>
      <c r="I339" s="58">
        <f>'6'!H339</f>
        <v>46</v>
      </c>
      <c r="J339" s="69">
        <f t="shared" si="37"/>
        <v>7.2784810126582278E-2</v>
      </c>
      <c r="K339" s="18">
        <f>'7'!F339</f>
        <v>0</v>
      </c>
      <c r="L339" s="69">
        <f t="shared" si="38"/>
        <v>0</v>
      </c>
      <c r="M339" s="58">
        <f>'8'!M339</f>
        <v>151</v>
      </c>
      <c r="N339" s="69">
        <f t="shared" si="39"/>
        <v>0.23892405063291139</v>
      </c>
      <c r="O339" s="58">
        <f>'9'!O339+'9'!P339</f>
        <v>164.57510729613733</v>
      </c>
      <c r="P339" s="69">
        <f t="shared" si="40"/>
        <v>0.26040365078502742</v>
      </c>
      <c r="Q339" s="58">
        <f t="shared" si="41"/>
        <v>417.57510729613733</v>
      </c>
      <c r="R339" s="69">
        <f t="shared" si="42"/>
        <v>0.66072010648122992</v>
      </c>
    </row>
    <row r="340" spans="1:18" s="4" customFormat="1" ht="11.25" x14ac:dyDescent="0.2">
      <c r="A340" s="72" t="s">
        <v>364</v>
      </c>
      <c r="B340" s="105" t="s">
        <v>540</v>
      </c>
      <c r="C340" s="133" t="s">
        <v>649</v>
      </c>
      <c r="D340" s="97">
        <f>'10'!C340</f>
        <v>1316</v>
      </c>
      <c r="E340" s="97">
        <f>'10'!D340</f>
        <v>767</v>
      </c>
      <c r="F340" s="97">
        <f>'10'!E340</f>
        <v>2083</v>
      </c>
      <c r="G340" s="58">
        <f>'5'!M340</f>
        <v>36</v>
      </c>
      <c r="H340" s="69">
        <f t="shared" si="36"/>
        <v>1.728276524243879E-2</v>
      </c>
      <c r="I340" s="58">
        <f>'6'!H340</f>
        <v>0</v>
      </c>
      <c r="J340" s="69">
        <f t="shared" si="37"/>
        <v>0</v>
      </c>
      <c r="K340" s="18">
        <f>'7'!F340</f>
        <v>0</v>
      </c>
      <c r="L340" s="69">
        <f t="shared" si="38"/>
        <v>0</v>
      </c>
      <c r="M340" s="58">
        <f>'8'!M340</f>
        <v>295</v>
      </c>
      <c r="N340" s="69">
        <f t="shared" si="39"/>
        <v>0.14162265962554008</v>
      </c>
      <c r="O340" s="58">
        <f>'9'!O340+'9'!P340</f>
        <v>361.56262694651321</v>
      </c>
      <c r="P340" s="69">
        <f t="shared" si="40"/>
        <v>0.17357783338766836</v>
      </c>
      <c r="Q340" s="58">
        <f t="shared" si="41"/>
        <v>692.56262694651321</v>
      </c>
      <c r="R340" s="69">
        <f t="shared" si="42"/>
        <v>0.33248325825564723</v>
      </c>
    </row>
    <row r="341" spans="1:18" s="4" customFormat="1" ht="11.25" x14ac:dyDescent="0.2">
      <c r="A341" s="75" t="s">
        <v>365</v>
      </c>
      <c r="B341" s="104" t="s">
        <v>578</v>
      </c>
      <c r="C341" s="131" t="s">
        <v>957</v>
      </c>
      <c r="D341" s="97">
        <f>'10'!C341</f>
        <v>373</v>
      </c>
      <c r="E341" s="97">
        <f>'10'!D341</f>
        <v>263</v>
      </c>
      <c r="F341" s="97">
        <f>'10'!E341</f>
        <v>636</v>
      </c>
      <c r="G341" s="58">
        <f>'5'!M341</f>
        <v>2</v>
      </c>
      <c r="H341" s="69">
        <f t="shared" si="36"/>
        <v>3.1446540880503146E-3</v>
      </c>
      <c r="I341" s="58">
        <f>'6'!H341</f>
        <v>32</v>
      </c>
      <c r="J341" s="69">
        <f t="shared" si="37"/>
        <v>5.0314465408805034E-2</v>
      </c>
      <c r="K341" s="18">
        <f>'7'!F341</f>
        <v>0</v>
      </c>
      <c r="L341" s="69">
        <f t="shared" si="38"/>
        <v>0</v>
      </c>
      <c r="M341" s="58">
        <f>'8'!M341</f>
        <v>73</v>
      </c>
      <c r="N341" s="69">
        <f t="shared" si="39"/>
        <v>0.11477987421383648</v>
      </c>
      <c r="O341" s="58">
        <f>'9'!O341+'9'!P341</f>
        <v>34.690909090909088</v>
      </c>
      <c r="P341" s="69">
        <f t="shared" si="40"/>
        <v>5.4545454545454543E-2</v>
      </c>
      <c r="Q341" s="58">
        <f t="shared" si="41"/>
        <v>141.69090909090909</v>
      </c>
      <c r="R341" s="69">
        <f t="shared" si="42"/>
        <v>0.22278444825614638</v>
      </c>
    </row>
    <row r="342" spans="1:18" s="4" customFormat="1" ht="11.25" x14ac:dyDescent="0.2">
      <c r="A342" s="74" t="s">
        <v>366</v>
      </c>
      <c r="B342" s="107" t="s">
        <v>538</v>
      </c>
      <c r="C342" s="134" t="s">
        <v>958</v>
      </c>
      <c r="D342" s="97">
        <f>'10'!C342</f>
        <v>778</v>
      </c>
      <c r="E342" s="97">
        <f>'10'!D342</f>
        <v>622</v>
      </c>
      <c r="F342" s="97">
        <f>'10'!E342</f>
        <v>1400</v>
      </c>
      <c r="G342" s="58">
        <f>'5'!M342</f>
        <v>3</v>
      </c>
      <c r="H342" s="69">
        <f t="shared" si="36"/>
        <v>2.142857142857143E-3</v>
      </c>
      <c r="I342" s="58">
        <f>'6'!H342</f>
        <v>0</v>
      </c>
      <c r="J342" s="69">
        <f t="shared" si="37"/>
        <v>0</v>
      </c>
      <c r="K342" s="18">
        <f>'7'!F342</f>
        <v>0</v>
      </c>
      <c r="L342" s="69">
        <f t="shared" si="38"/>
        <v>0</v>
      </c>
      <c r="M342" s="58">
        <f>'8'!M342</f>
        <v>189</v>
      </c>
      <c r="N342" s="69">
        <f t="shared" si="39"/>
        <v>0.13500000000000001</v>
      </c>
      <c r="O342" s="58">
        <f>'9'!O342+'9'!P342</f>
        <v>207.85352403929002</v>
      </c>
      <c r="P342" s="69">
        <f t="shared" si="40"/>
        <v>0.14846680288520717</v>
      </c>
      <c r="Q342" s="58">
        <f t="shared" si="41"/>
        <v>399.85352403929005</v>
      </c>
      <c r="R342" s="69">
        <f t="shared" si="42"/>
        <v>0.28560966002806432</v>
      </c>
    </row>
    <row r="343" spans="1:18" s="4" customFormat="1" ht="11.25" x14ac:dyDescent="0.2">
      <c r="A343" s="74" t="s">
        <v>367</v>
      </c>
      <c r="B343" s="107" t="s">
        <v>538</v>
      </c>
      <c r="C343" s="134" t="s">
        <v>958</v>
      </c>
      <c r="D343" s="97">
        <f>'10'!C343</f>
        <v>9308</v>
      </c>
      <c r="E343" s="97">
        <f>'10'!D343</f>
        <v>6270</v>
      </c>
      <c r="F343" s="97">
        <f>'10'!E343</f>
        <v>15578</v>
      </c>
      <c r="G343" s="58">
        <f>'5'!M343</f>
        <v>2145</v>
      </c>
      <c r="H343" s="69">
        <f t="shared" si="36"/>
        <v>0.13769418410579021</v>
      </c>
      <c r="I343" s="58">
        <f>'6'!H343</f>
        <v>671</v>
      </c>
      <c r="J343" s="69">
        <f t="shared" si="37"/>
        <v>4.3073565284375399E-2</v>
      </c>
      <c r="K343" s="18">
        <f>'7'!F343</f>
        <v>840</v>
      </c>
      <c r="L343" s="69">
        <f t="shared" si="38"/>
        <v>5.3922197971498269E-2</v>
      </c>
      <c r="M343" s="58">
        <f>'8'!M343</f>
        <v>2552</v>
      </c>
      <c r="N343" s="69">
        <f t="shared" si="39"/>
        <v>0.1638207728848376</v>
      </c>
      <c r="O343" s="58">
        <f>'9'!O343+'9'!P343</f>
        <v>3021.0660003446492</v>
      </c>
      <c r="P343" s="69">
        <f t="shared" si="40"/>
        <v>0.19393157018517454</v>
      </c>
      <c r="Q343" s="58">
        <f t="shared" si="41"/>
        <v>9229.0660003446501</v>
      </c>
      <c r="R343" s="69">
        <f t="shared" si="42"/>
        <v>0.59244229043167607</v>
      </c>
    </row>
    <row r="344" spans="1:18" s="4" customFormat="1" ht="11.25" x14ac:dyDescent="0.2">
      <c r="A344" s="73" t="s">
        <v>368</v>
      </c>
      <c r="B344" s="106" t="s">
        <v>544</v>
      </c>
      <c r="C344" s="132" t="s">
        <v>648</v>
      </c>
      <c r="D344" s="97">
        <f>'10'!C344</f>
        <v>809</v>
      </c>
      <c r="E344" s="97">
        <f>'10'!D344</f>
        <v>592</v>
      </c>
      <c r="F344" s="97">
        <f>'10'!E344</f>
        <v>1401</v>
      </c>
      <c r="G344" s="58">
        <f>'5'!M344</f>
        <v>34</v>
      </c>
      <c r="H344" s="69">
        <f t="shared" si="36"/>
        <v>2.4268379728765169E-2</v>
      </c>
      <c r="I344" s="58">
        <f>'6'!H344</f>
        <v>39</v>
      </c>
      <c r="J344" s="69">
        <f t="shared" si="37"/>
        <v>2.7837259100642397E-2</v>
      </c>
      <c r="K344" s="18">
        <f>'7'!F344</f>
        <v>0</v>
      </c>
      <c r="L344" s="69">
        <f t="shared" si="38"/>
        <v>0</v>
      </c>
      <c r="M344" s="58">
        <f>'8'!M344</f>
        <v>131</v>
      </c>
      <c r="N344" s="69">
        <f t="shared" si="39"/>
        <v>9.3504639543183443E-2</v>
      </c>
      <c r="O344" s="58">
        <f>'9'!O344+'9'!P344</f>
        <v>106.69187145557656</v>
      </c>
      <c r="P344" s="69">
        <f t="shared" si="40"/>
        <v>7.6154083836956862E-2</v>
      </c>
      <c r="Q344" s="58">
        <f t="shared" si="41"/>
        <v>310.69187145557657</v>
      </c>
      <c r="R344" s="69">
        <f t="shared" si="42"/>
        <v>0.22176436220954787</v>
      </c>
    </row>
    <row r="345" spans="1:18" s="4" customFormat="1" ht="11.25" x14ac:dyDescent="0.2">
      <c r="A345" s="75" t="s">
        <v>369</v>
      </c>
      <c r="B345" s="104" t="s">
        <v>593</v>
      </c>
      <c r="C345" s="131" t="s">
        <v>957</v>
      </c>
      <c r="D345" s="97">
        <f>'10'!C345</f>
        <v>673</v>
      </c>
      <c r="E345" s="97">
        <f>'10'!D345</f>
        <v>628</v>
      </c>
      <c r="F345" s="97">
        <f>'10'!E345</f>
        <v>1301</v>
      </c>
      <c r="G345" s="58">
        <f>'5'!M345</f>
        <v>5</v>
      </c>
      <c r="H345" s="69">
        <f t="shared" si="36"/>
        <v>3.843197540353574E-3</v>
      </c>
      <c r="I345" s="58">
        <f>'6'!H345</f>
        <v>90</v>
      </c>
      <c r="J345" s="69">
        <f t="shared" si="37"/>
        <v>6.9177555726364331E-2</v>
      </c>
      <c r="K345" s="18">
        <f>'7'!F345</f>
        <v>0</v>
      </c>
      <c r="L345" s="69">
        <f t="shared" si="38"/>
        <v>0</v>
      </c>
      <c r="M345" s="58">
        <f>'8'!M345</f>
        <v>150</v>
      </c>
      <c r="N345" s="69">
        <f t="shared" si="39"/>
        <v>0.11529592621060722</v>
      </c>
      <c r="O345" s="58">
        <f>'9'!O345+'9'!P345</f>
        <v>187.71571906354515</v>
      </c>
      <c r="P345" s="69">
        <f t="shared" si="40"/>
        <v>0.14428571795814385</v>
      </c>
      <c r="Q345" s="58">
        <f t="shared" si="41"/>
        <v>432.71571906354518</v>
      </c>
      <c r="R345" s="69">
        <f t="shared" si="42"/>
        <v>0.33260239743546899</v>
      </c>
    </row>
    <row r="346" spans="1:18" s="4" customFormat="1" ht="11.25" x14ac:dyDescent="0.2">
      <c r="A346" s="74" t="s">
        <v>370</v>
      </c>
      <c r="B346" s="107" t="s">
        <v>538</v>
      </c>
      <c r="C346" s="134" t="s">
        <v>958</v>
      </c>
      <c r="D346" s="97">
        <f>'10'!C346</f>
        <v>816</v>
      </c>
      <c r="E346" s="97">
        <f>'10'!D346</f>
        <v>627</v>
      </c>
      <c r="F346" s="97">
        <f>'10'!E346</f>
        <v>1443</v>
      </c>
      <c r="G346" s="58">
        <f>'5'!M346</f>
        <v>21</v>
      </c>
      <c r="H346" s="69">
        <f t="shared" si="36"/>
        <v>1.4553014553014554E-2</v>
      </c>
      <c r="I346" s="58">
        <f>'6'!H346</f>
        <v>0</v>
      </c>
      <c r="J346" s="69">
        <f t="shared" si="37"/>
        <v>0</v>
      </c>
      <c r="K346" s="18">
        <f>'7'!F346</f>
        <v>0</v>
      </c>
      <c r="L346" s="69">
        <f t="shared" si="38"/>
        <v>0</v>
      </c>
      <c r="M346" s="58">
        <f>'8'!M346</f>
        <v>160</v>
      </c>
      <c r="N346" s="69">
        <f t="shared" si="39"/>
        <v>0.11088011088011088</v>
      </c>
      <c r="O346" s="58">
        <f>'9'!O346+'9'!P346</f>
        <v>207.85352403929002</v>
      </c>
      <c r="P346" s="69">
        <f t="shared" si="40"/>
        <v>0.14404263620186419</v>
      </c>
      <c r="Q346" s="58">
        <f t="shared" si="41"/>
        <v>388.85352403929005</v>
      </c>
      <c r="R346" s="69">
        <f t="shared" si="42"/>
        <v>0.26947576163498965</v>
      </c>
    </row>
    <row r="347" spans="1:18" s="4" customFormat="1" ht="11.25" x14ac:dyDescent="0.2">
      <c r="A347" s="75" t="s">
        <v>371</v>
      </c>
      <c r="B347" s="104" t="s">
        <v>593</v>
      </c>
      <c r="C347" s="131" t="s">
        <v>957</v>
      </c>
      <c r="D347" s="97">
        <f>'10'!C347</f>
        <v>1538</v>
      </c>
      <c r="E347" s="97">
        <f>'10'!D347</f>
        <v>1698</v>
      </c>
      <c r="F347" s="97">
        <f>'10'!E347</f>
        <v>3236</v>
      </c>
      <c r="G347" s="58">
        <f>'5'!M347</f>
        <v>55</v>
      </c>
      <c r="H347" s="69">
        <f t="shared" si="36"/>
        <v>1.6996291718170582E-2</v>
      </c>
      <c r="I347" s="58">
        <f>'6'!H347</f>
        <v>59</v>
      </c>
      <c r="J347" s="69">
        <f t="shared" si="37"/>
        <v>1.823238566131026E-2</v>
      </c>
      <c r="K347" s="18">
        <f>'7'!F347</f>
        <v>0</v>
      </c>
      <c r="L347" s="69">
        <f t="shared" si="38"/>
        <v>0</v>
      </c>
      <c r="M347" s="58">
        <f>'8'!M347</f>
        <v>261</v>
      </c>
      <c r="N347" s="69">
        <f t="shared" si="39"/>
        <v>8.0655129789864027E-2</v>
      </c>
      <c r="O347" s="58">
        <f>'9'!O347+'9'!P347</f>
        <v>500.5752508361204</v>
      </c>
      <c r="P347" s="69">
        <f t="shared" si="40"/>
        <v>0.15468950891103844</v>
      </c>
      <c r="Q347" s="58">
        <f t="shared" si="41"/>
        <v>875.5752508361204</v>
      </c>
      <c r="R347" s="69">
        <f t="shared" si="42"/>
        <v>0.27057331608038332</v>
      </c>
    </row>
    <row r="348" spans="1:18" s="4" customFormat="1" ht="11.25" x14ac:dyDescent="0.2">
      <c r="A348" s="73" t="s">
        <v>372</v>
      </c>
      <c r="B348" s="106" t="s">
        <v>580</v>
      </c>
      <c r="C348" s="132" t="s">
        <v>648</v>
      </c>
      <c r="D348" s="97">
        <f>'10'!C348</f>
        <v>146</v>
      </c>
      <c r="E348" s="97">
        <f>'10'!D348</f>
        <v>184</v>
      </c>
      <c r="F348" s="97">
        <f>'10'!E348</f>
        <v>330</v>
      </c>
      <c r="G348" s="58">
        <f>'5'!M348</f>
        <v>29</v>
      </c>
      <c r="H348" s="69">
        <f t="shared" si="36"/>
        <v>8.7878787878787876E-2</v>
      </c>
      <c r="I348" s="58">
        <f>'6'!H348</f>
        <v>0</v>
      </c>
      <c r="J348" s="69">
        <f t="shared" si="37"/>
        <v>0</v>
      </c>
      <c r="K348" s="18">
        <f>'7'!F348</f>
        <v>0</v>
      </c>
      <c r="L348" s="69">
        <f t="shared" si="38"/>
        <v>0</v>
      </c>
      <c r="M348" s="58">
        <f>'8'!M348</f>
        <v>96</v>
      </c>
      <c r="N348" s="69">
        <f t="shared" si="39"/>
        <v>0.29090909090909089</v>
      </c>
      <c r="O348" s="58">
        <f>'9'!O348+'9'!P348</f>
        <v>44.042553191489361</v>
      </c>
      <c r="P348" s="69">
        <f t="shared" si="40"/>
        <v>0.13346228239845262</v>
      </c>
      <c r="Q348" s="58">
        <f t="shared" si="41"/>
        <v>169.04255319148936</v>
      </c>
      <c r="R348" s="69">
        <f t="shared" si="42"/>
        <v>0.51225016118633138</v>
      </c>
    </row>
    <row r="349" spans="1:18" s="4" customFormat="1" ht="11.25" x14ac:dyDescent="0.2">
      <c r="A349" s="75" t="s">
        <v>373</v>
      </c>
      <c r="B349" s="104" t="s">
        <v>545</v>
      </c>
      <c r="C349" s="131" t="s">
        <v>957</v>
      </c>
      <c r="D349" s="97">
        <f>'10'!C349</f>
        <v>181</v>
      </c>
      <c r="E349" s="97">
        <f>'10'!D349</f>
        <v>88</v>
      </c>
      <c r="F349" s="97">
        <f>'10'!E349</f>
        <v>269</v>
      </c>
      <c r="G349" s="58">
        <f>'5'!M349</f>
        <v>8</v>
      </c>
      <c r="H349" s="69">
        <f t="shared" si="36"/>
        <v>2.9739776951672861E-2</v>
      </c>
      <c r="I349" s="58">
        <f>'6'!H349</f>
        <v>0</v>
      </c>
      <c r="J349" s="69">
        <f t="shared" si="37"/>
        <v>0</v>
      </c>
      <c r="K349" s="18">
        <f>'7'!F349</f>
        <v>60</v>
      </c>
      <c r="L349" s="69">
        <f t="shared" si="38"/>
        <v>0.22304832713754646</v>
      </c>
      <c r="M349" s="58">
        <f>'8'!M349</f>
        <v>41</v>
      </c>
      <c r="N349" s="69">
        <f t="shared" si="39"/>
        <v>0.15241635687732341</v>
      </c>
      <c r="O349" s="58">
        <f>'9'!O349+'9'!P349</f>
        <v>0</v>
      </c>
      <c r="P349" s="69">
        <f t="shared" si="40"/>
        <v>0</v>
      </c>
      <c r="Q349" s="58">
        <f t="shared" si="41"/>
        <v>109</v>
      </c>
      <c r="R349" s="69">
        <f t="shared" si="42"/>
        <v>0.40520446096654272</v>
      </c>
    </row>
    <row r="350" spans="1:18" s="4" customFormat="1" ht="11.25" x14ac:dyDescent="0.2">
      <c r="A350" s="72" t="s">
        <v>374</v>
      </c>
      <c r="B350" s="105" t="s">
        <v>549</v>
      </c>
      <c r="C350" s="133" t="s">
        <v>649</v>
      </c>
      <c r="D350" s="97">
        <f>'10'!C350</f>
        <v>845</v>
      </c>
      <c r="E350" s="97">
        <f>'10'!D350</f>
        <v>582</v>
      </c>
      <c r="F350" s="97">
        <f>'10'!E350</f>
        <v>1427</v>
      </c>
      <c r="G350" s="58">
        <f>'5'!M350</f>
        <v>0</v>
      </c>
      <c r="H350" s="69">
        <f t="shared" si="36"/>
        <v>0</v>
      </c>
      <c r="I350" s="58">
        <f>'6'!H350</f>
        <v>0</v>
      </c>
      <c r="J350" s="69">
        <f t="shared" si="37"/>
        <v>0</v>
      </c>
      <c r="K350" s="18">
        <f>'7'!F350</f>
        <v>0</v>
      </c>
      <c r="L350" s="69">
        <f t="shared" si="38"/>
        <v>0</v>
      </c>
      <c r="M350" s="58">
        <f>'8'!M350</f>
        <v>183</v>
      </c>
      <c r="N350" s="69">
        <f t="shared" si="39"/>
        <v>0.12824106517168885</v>
      </c>
      <c r="O350" s="58">
        <f>'9'!O350+'9'!P350</f>
        <v>228.78422273781902</v>
      </c>
      <c r="P350" s="69">
        <f t="shared" si="40"/>
        <v>0.16032531376161108</v>
      </c>
      <c r="Q350" s="58">
        <f t="shared" si="41"/>
        <v>411.78422273781905</v>
      </c>
      <c r="R350" s="69">
        <f t="shared" si="42"/>
        <v>0.28856637893329995</v>
      </c>
    </row>
    <row r="351" spans="1:18" s="4" customFormat="1" ht="11.25" x14ac:dyDescent="0.2">
      <c r="A351" s="72" t="s">
        <v>375</v>
      </c>
      <c r="B351" s="105" t="s">
        <v>549</v>
      </c>
      <c r="C351" s="133" t="s">
        <v>649</v>
      </c>
      <c r="D351" s="97">
        <f>'10'!C351</f>
        <v>1207</v>
      </c>
      <c r="E351" s="97">
        <f>'10'!D351</f>
        <v>816</v>
      </c>
      <c r="F351" s="97">
        <f>'10'!E351</f>
        <v>2023</v>
      </c>
      <c r="G351" s="58">
        <f>'5'!M351</f>
        <v>82</v>
      </c>
      <c r="H351" s="69">
        <f t="shared" si="36"/>
        <v>4.0533860603064756E-2</v>
      </c>
      <c r="I351" s="58">
        <f>'6'!H351</f>
        <v>174</v>
      </c>
      <c r="J351" s="69">
        <f t="shared" si="37"/>
        <v>8.601087493821058E-2</v>
      </c>
      <c r="K351" s="18">
        <f>'7'!F351</f>
        <v>105</v>
      </c>
      <c r="L351" s="69">
        <f t="shared" si="38"/>
        <v>5.1903114186851208E-2</v>
      </c>
      <c r="M351" s="58">
        <f>'8'!M351</f>
        <v>271</v>
      </c>
      <c r="N351" s="69">
        <f t="shared" si="39"/>
        <v>0.13395946613939694</v>
      </c>
      <c r="O351" s="58">
        <f>'9'!O351+'9'!P351</f>
        <v>290.23955916473318</v>
      </c>
      <c r="P351" s="69">
        <f t="shared" si="40"/>
        <v>0.14346987600827146</v>
      </c>
      <c r="Q351" s="58">
        <f t="shared" si="41"/>
        <v>922.23955916473324</v>
      </c>
      <c r="R351" s="69">
        <f t="shared" si="42"/>
        <v>0.45587719187579495</v>
      </c>
    </row>
    <row r="352" spans="1:18" s="4" customFormat="1" ht="11.25" x14ac:dyDescent="0.2">
      <c r="A352" s="75" t="s">
        <v>376</v>
      </c>
      <c r="B352" s="104" t="s">
        <v>578</v>
      </c>
      <c r="C352" s="131" t="s">
        <v>957</v>
      </c>
      <c r="D352" s="97">
        <f>'10'!C352</f>
        <v>538</v>
      </c>
      <c r="E352" s="97">
        <f>'10'!D352</f>
        <v>278</v>
      </c>
      <c r="F352" s="97">
        <f>'10'!E352</f>
        <v>816</v>
      </c>
      <c r="G352" s="58">
        <f>'5'!M352</f>
        <v>115</v>
      </c>
      <c r="H352" s="69">
        <f t="shared" si="36"/>
        <v>0.14093137254901961</v>
      </c>
      <c r="I352" s="58">
        <f>'6'!H352</f>
        <v>51</v>
      </c>
      <c r="J352" s="69">
        <f t="shared" si="37"/>
        <v>6.25E-2</v>
      </c>
      <c r="K352" s="18">
        <f>'7'!F352</f>
        <v>0</v>
      </c>
      <c r="L352" s="69">
        <f t="shared" si="38"/>
        <v>0</v>
      </c>
      <c r="M352" s="58">
        <f>'8'!M352</f>
        <v>222</v>
      </c>
      <c r="N352" s="69">
        <f t="shared" si="39"/>
        <v>0.27205882352941174</v>
      </c>
      <c r="O352" s="58">
        <f>'9'!O352+'9'!P352</f>
        <v>173.45454545454547</v>
      </c>
      <c r="P352" s="69">
        <f t="shared" si="40"/>
        <v>0.21256684491978611</v>
      </c>
      <c r="Q352" s="58">
        <f t="shared" si="41"/>
        <v>561.4545454545455</v>
      </c>
      <c r="R352" s="69">
        <f t="shared" si="42"/>
        <v>0.68805704099821752</v>
      </c>
    </row>
    <row r="353" spans="1:18" s="4" customFormat="1" ht="11.25" x14ac:dyDescent="0.2">
      <c r="A353" s="75" t="s">
        <v>377</v>
      </c>
      <c r="B353" s="104" t="s">
        <v>581</v>
      </c>
      <c r="C353" s="131" t="s">
        <v>957</v>
      </c>
      <c r="D353" s="97">
        <f>'10'!C353</f>
        <v>841</v>
      </c>
      <c r="E353" s="97">
        <f>'10'!D353</f>
        <v>579</v>
      </c>
      <c r="F353" s="97">
        <f>'10'!E353</f>
        <v>1420</v>
      </c>
      <c r="G353" s="58">
        <f>'5'!M353</f>
        <v>63</v>
      </c>
      <c r="H353" s="69">
        <f t="shared" si="36"/>
        <v>4.4366197183098595E-2</v>
      </c>
      <c r="I353" s="58">
        <f>'6'!H353</f>
        <v>50</v>
      </c>
      <c r="J353" s="69">
        <f t="shared" si="37"/>
        <v>3.5211267605633804E-2</v>
      </c>
      <c r="K353" s="18">
        <f>'7'!F353</f>
        <v>0</v>
      </c>
      <c r="L353" s="69">
        <f t="shared" si="38"/>
        <v>0</v>
      </c>
      <c r="M353" s="58">
        <f>'8'!M353</f>
        <v>178</v>
      </c>
      <c r="N353" s="69">
        <f t="shared" si="39"/>
        <v>0.12535211267605634</v>
      </c>
      <c r="O353" s="58">
        <f>'9'!O353+'9'!P353</f>
        <v>92.964028776978424</v>
      </c>
      <c r="P353" s="69">
        <f t="shared" si="40"/>
        <v>6.5467625899280582E-2</v>
      </c>
      <c r="Q353" s="58">
        <f t="shared" si="41"/>
        <v>383.96402877697841</v>
      </c>
      <c r="R353" s="69">
        <f t="shared" si="42"/>
        <v>0.27039720336406931</v>
      </c>
    </row>
    <row r="354" spans="1:18" s="4" customFormat="1" ht="11.25" x14ac:dyDescent="0.2">
      <c r="A354" s="75" t="s">
        <v>378</v>
      </c>
      <c r="B354" s="104" t="s">
        <v>577</v>
      </c>
      <c r="C354" s="131" t="s">
        <v>957</v>
      </c>
      <c r="D354" s="97">
        <f>'10'!C354</f>
        <v>218</v>
      </c>
      <c r="E354" s="97">
        <f>'10'!D354</f>
        <v>200</v>
      </c>
      <c r="F354" s="97">
        <f>'10'!E354</f>
        <v>418</v>
      </c>
      <c r="G354" s="58">
        <f>'5'!M354</f>
        <v>11</v>
      </c>
      <c r="H354" s="69">
        <f t="shared" si="36"/>
        <v>2.6315789473684209E-2</v>
      </c>
      <c r="I354" s="58">
        <f>'6'!H354</f>
        <v>0</v>
      </c>
      <c r="J354" s="69">
        <f t="shared" si="37"/>
        <v>0</v>
      </c>
      <c r="K354" s="18">
        <f>'7'!F354</f>
        <v>0</v>
      </c>
      <c r="L354" s="69">
        <f t="shared" si="38"/>
        <v>0</v>
      </c>
      <c r="M354" s="58">
        <f>'8'!M354</f>
        <v>51</v>
      </c>
      <c r="N354" s="69">
        <f t="shared" si="39"/>
        <v>0.12200956937799043</v>
      </c>
      <c r="O354" s="58">
        <f>'9'!O354+'9'!P354</f>
        <v>0</v>
      </c>
      <c r="P354" s="69">
        <f t="shared" si="40"/>
        <v>0</v>
      </c>
      <c r="Q354" s="58">
        <f t="shared" si="41"/>
        <v>62</v>
      </c>
      <c r="R354" s="69">
        <f t="shared" si="42"/>
        <v>0.14832535885167464</v>
      </c>
    </row>
    <row r="355" spans="1:18" s="4" customFormat="1" ht="11.25" x14ac:dyDescent="0.2">
      <c r="A355" s="74" t="s">
        <v>379</v>
      </c>
      <c r="B355" s="107" t="s">
        <v>538</v>
      </c>
      <c r="C355" s="134" t="s">
        <v>958</v>
      </c>
      <c r="D355" s="97">
        <f>'10'!C355</f>
        <v>374</v>
      </c>
      <c r="E355" s="97">
        <f>'10'!D355</f>
        <v>393</v>
      </c>
      <c r="F355" s="97">
        <f>'10'!E355</f>
        <v>767</v>
      </c>
      <c r="G355" s="58">
        <f>'5'!M355</f>
        <v>3</v>
      </c>
      <c r="H355" s="69">
        <f t="shared" si="36"/>
        <v>3.9113428943937422E-3</v>
      </c>
      <c r="I355" s="58">
        <f>'6'!H355</f>
        <v>0</v>
      </c>
      <c r="J355" s="69">
        <f t="shared" si="37"/>
        <v>0</v>
      </c>
      <c r="K355" s="18">
        <f>'7'!F355</f>
        <v>0</v>
      </c>
      <c r="L355" s="69">
        <f t="shared" si="38"/>
        <v>0</v>
      </c>
      <c r="M355" s="58">
        <f>'8'!M355</f>
        <v>58</v>
      </c>
      <c r="N355" s="69">
        <f t="shared" si="39"/>
        <v>7.5619295958279015E-2</v>
      </c>
      <c r="O355" s="58">
        <f>'9'!O355+'9'!P355</f>
        <v>173.21127003274168</v>
      </c>
      <c r="P355" s="69">
        <f t="shared" si="40"/>
        <v>0.22582955675715996</v>
      </c>
      <c r="Q355" s="58">
        <f t="shared" si="41"/>
        <v>234.21127003274168</v>
      </c>
      <c r="R355" s="69">
        <f t="shared" si="42"/>
        <v>0.30536019560983269</v>
      </c>
    </row>
    <row r="356" spans="1:18" s="4" customFormat="1" ht="11.25" x14ac:dyDescent="0.2">
      <c r="A356" s="72" t="s">
        <v>380</v>
      </c>
      <c r="B356" s="105" t="s">
        <v>572</v>
      </c>
      <c r="C356" s="133" t="s">
        <v>649</v>
      </c>
      <c r="D356" s="97">
        <f>'10'!C356</f>
        <v>1131</v>
      </c>
      <c r="E356" s="97">
        <f>'10'!D356</f>
        <v>764</v>
      </c>
      <c r="F356" s="97">
        <f>'10'!E356</f>
        <v>1895</v>
      </c>
      <c r="G356" s="58">
        <f>'5'!M356</f>
        <v>0</v>
      </c>
      <c r="H356" s="69">
        <f t="shared" si="36"/>
        <v>0</v>
      </c>
      <c r="I356" s="58">
        <f>'6'!H356</f>
        <v>69</v>
      </c>
      <c r="J356" s="69">
        <f t="shared" si="37"/>
        <v>3.641160949868074E-2</v>
      </c>
      <c r="K356" s="18">
        <f>'7'!F356</f>
        <v>0</v>
      </c>
      <c r="L356" s="69">
        <f t="shared" si="38"/>
        <v>0</v>
      </c>
      <c r="M356" s="58">
        <f>'8'!M356</f>
        <v>339</v>
      </c>
      <c r="N356" s="69">
        <f t="shared" si="39"/>
        <v>0.17889182058047493</v>
      </c>
      <c r="O356" s="58">
        <f>'9'!O356+'9'!P356</f>
        <v>390.08661724541548</v>
      </c>
      <c r="P356" s="69">
        <f t="shared" si="40"/>
        <v>0.20585045764929577</v>
      </c>
      <c r="Q356" s="58">
        <f t="shared" si="41"/>
        <v>798.08661724541548</v>
      </c>
      <c r="R356" s="69">
        <f t="shared" si="42"/>
        <v>0.42115388772845141</v>
      </c>
    </row>
    <row r="357" spans="1:18" s="4" customFormat="1" ht="11.25" x14ac:dyDescent="0.2">
      <c r="A357" s="74" t="s">
        <v>381</v>
      </c>
      <c r="B357" s="107" t="s">
        <v>541</v>
      </c>
      <c r="C357" s="134" t="s">
        <v>958</v>
      </c>
      <c r="D357" s="97">
        <f>'10'!C357</f>
        <v>616</v>
      </c>
      <c r="E357" s="97">
        <f>'10'!D357</f>
        <v>723</v>
      </c>
      <c r="F357" s="97">
        <f>'10'!E357</f>
        <v>1339</v>
      </c>
      <c r="G357" s="58">
        <f>'5'!M357</f>
        <v>0</v>
      </c>
      <c r="H357" s="69">
        <f t="shared" si="36"/>
        <v>0</v>
      </c>
      <c r="I357" s="58">
        <f>'6'!H357</f>
        <v>0</v>
      </c>
      <c r="J357" s="69">
        <f t="shared" si="37"/>
        <v>0</v>
      </c>
      <c r="K357" s="18">
        <f>'7'!F357</f>
        <v>0</v>
      </c>
      <c r="L357" s="69">
        <f t="shared" si="38"/>
        <v>0</v>
      </c>
      <c r="M357" s="58">
        <f>'8'!M357</f>
        <v>133</v>
      </c>
      <c r="N357" s="69">
        <f t="shared" si="39"/>
        <v>9.9327856609410001E-2</v>
      </c>
      <c r="O357" s="58">
        <f>'9'!O357+'9'!P357</f>
        <v>0</v>
      </c>
      <c r="P357" s="69">
        <f t="shared" si="40"/>
        <v>0</v>
      </c>
      <c r="Q357" s="58">
        <f t="shared" si="41"/>
        <v>133</v>
      </c>
      <c r="R357" s="69">
        <f t="shared" si="42"/>
        <v>9.9327856609410001E-2</v>
      </c>
    </row>
    <row r="358" spans="1:18" s="4" customFormat="1" ht="11.25" x14ac:dyDescent="0.2">
      <c r="A358" s="75" t="s">
        <v>382</v>
      </c>
      <c r="B358" s="104" t="s">
        <v>551</v>
      </c>
      <c r="C358" s="131" t="s">
        <v>957</v>
      </c>
      <c r="D358" s="97">
        <f>'10'!C358</f>
        <v>4740</v>
      </c>
      <c r="E358" s="97">
        <f>'10'!D358</f>
        <v>3042</v>
      </c>
      <c r="F358" s="97">
        <f>'10'!E358</f>
        <v>7782</v>
      </c>
      <c r="G358" s="58">
        <f>'5'!M358</f>
        <v>450</v>
      </c>
      <c r="H358" s="69">
        <f t="shared" si="36"/>
        <v>5.782575173477255E-2</v>
      </c>
      <c r="I358" s="58">
        <f>'6'!H358</f>
        <v>221</v>
      </c>
      <c r="J358" s="69">
        <f t="shared" si="37"/>
        <v>2.8398869185299408E-2</v>
      </c>
      <c r="K358" s="18">
        <f>'7'!F358</f>
        <v>443</v>
      </c>
      <c r="L358" s="69">
        <f t="shared" si="38"/>
        <v>5.6926240041120534E-2</v>
      </c>
      <c r="M358" s="58">
        <f>'8'!M358</f>
        <v>1460</v>
      </c>
      <c r="N358" s="69">
        <f t="shared" si="39"/>
        <v>0.18761243896170651</v>
      </c>
      <c r="O358" s="58">
        <f>'9'!O358+'9'!P358</f>
        <v>914.53144523115361</v>
      </c>
      <c r="P358" s="69">
        <f t="shared" si="40"/>
        <v>0.11751881845684317</v>
      </c>
      <c r="Q358" s="58">
        <f t="shared" si="41"/>
        <v>3488.5314452311536</v>
      </c>
      <c r="R358" s="69">
        <f t="shared" si="42"/>
        <v>0.44828211837974219</v>
      </c>
    </row>
    <row r="359" spans="1:18" s="4" customFormat="1" ht="11.25" x14ac:dyDescent="0.2">
      <c r="A359" s="74" t="s">
        <v>383</v>
      </c>
      <c r="B359" s="107" t="s">
        <v>555</v>
      </c>
      <c r="C359" s="134" t="s">
        <v>958</v>
      </c>
      <c r="D359" s="97">
        <f>'10'!C359</f>
        <v>1440</v>
      </c>
      <c r="E359" s="97">
        <f>'10'!D359</f>
        <v>987</v>
      </c>
      <c r="F359" s="97">
        <f>'10'!E359</f>
        <v>2427</v>
      </c>
      <c r="G359" s="58">
        <f>'5'!M359</f>
        <v>47</v>
      </c>
      <c r="H359" s="69">
        <f t="shared" si="36"/>
        <v>1.9365471775854966E-2</v>
      </c>
      <c r="I359" s="58">
        <f>'6'!H359</f>
        <v>0</v>
      </c>
      <c r="J359" s="69">
        <f t="shared" si="37"/>
        <v>0</v>
      </c>
      <c r="K359" s="18">
        <f>'7'!F359</f>
        <v>0</v>
      </c>
      <c r="L359" s="69">
        <f t="shared" si="38"/>
        <v>0</v>
      </c>
      <c r="M359" s="58">
        <f>'8'!M359</f>
        <v>215</v>
      </c>
      <c r="N359" s="69">
        <f t="shared" si="39"/>
        <v>8.8586732591676973E-2</v>
      </c>
      <c r="O359" s="58">
        <f>'9'!O359+'9'!P359</f>
        <v>130.77679180887372</v>
      </c>
      <c r="P359" s="69">
        <f t="shared" si="40"/>
        <v>5.3884133419395852E-2</v>
      </c>
      <c r="Q359" s="58">
        <f t="shared" si="41"/>
        <v>392.77679180887372</v>
      </c>
      <c r="R359" s="69">
        <f t="shared" si="42"/>
        <v>0.16183633778692777</v>
      </c>
    </row>
    <row r="360" spans="1:18" s="4" customFormat="1" ht="11.25" x14ac:dyDescent="0.2">
      <c r="A360" s="74" t="s">
        <v>384</v>
      </c>
      <c r="B360" s="107" t="s">
        <v>563</v>
      </c>
      <c r="C360" s="134" t="s">
        <v>958</v>
      </c>
      <c r="D360" s="97">
        <f>'10'!C360</f>
        <v>235</v>
      </c>
      <c r="E360" s="97">
        <f>'10'!D360</f>
        <v>247</v>
      </c>
      <c r="F360" s="97">
        <f>'10'!E360</f>
        <v>482</v>
      </c>
      <c r="G360" s="58">
        <f>'5'!M360</f>
        <v>18</v>
      </c>
      <c r="H360" s="69">
        <f t="shared" si="36"/>
        <v>3.7344398340248962E-2</v>
      </c>
      <c r="I360" s="58">
        <f>'6'!H360</f>
        <v>17</v>
      </c>
      <c r="J360" s="69">
        <f t="shared" si="37"/>
        <v>3.5269709543568464E-2</v>
      </c>
      <c r="K360" s="18">
        <f>'7'!F360</f>
        <v>0</v>
      </c>
      <c r="L360" s="69">
        <f t="shared" si="38"/>
        <v>0</v>
      </c>
      <c r="M360" s="58">
        <f>'8'!M360</f>
        <v>82</v>
      </c>
      <c r="N360" s="69">
        <f t="shared" si="39"/>
        <v>0.17012448132780084</v>
      </c>
      <c r="O360" s="58">
        <f>'9'!O360+'9'!P360</f>
        <v>36.360465116279073</v>
      </c>
      <c r="P360" s="69">
        <f t="shared" si="40"/>
        <v>7.5436649618836255E-2</v>
      </c>
      <c r="Q360" s="58">
        <f t="shared" si="41"/>
        <v>153.36046511627907</v>
      </c>
      <c r="R360" s="69">
        <f t="shared" si="42"/>
        <v>0.31817523883045451</v>
      </c>
    </row>
    <row r="361" spans="1:18" s="4" customFormat="1" ht="11.25" x14ac:dyDescent="0.2">
      <c r="A361" s="75" t="s">
        <v>385</v>
      </c>
      <c r="B361" s="104" t="s">
        <v>588</v>
      </c>
      <c r="C361" s="131" t="s">
        <v>957</v>
      </c>
      <c r="D361" s="97">
        <f>'10'!C361</f>
        <v>224</v>
      </c>
      <c r="E361" s="97">
        <f>'10'!D361</f>
        <v>147</v>
      </c>
      <c r="F361" s="97">
        <f>'10'!E361</f>
        <v>371</v>
      </c>
      <c r="G361" s="58">
        <f>'5'!M361</f>
        <v>20</v>
      </c>
      <c r="H361" s="69">
        <f t="shared" si="36"/>
        <v>5.3908355795148251E-2</v>
      </c>
      <c r="I361" s="58">
        <f>'6'!H361</f>
        <v>16</v>
      </c>
      <c r="J361" s="69">
        <f t="shared" si="37"/>
        <v>4.3126684636118601E-2</v>
      </c>
      <c r="K361" s="18">
        <f>'7'!F361</f>
        <v>0</v>
      </c>
      <c r="L361" s="69">
        <f t="shared" si="38"/>
        <v>0</v>
      </c>
      <c r="M361" s="58">
        <f>'8'!M361</f>
        <v>53</v>
      </c>
      <c r="N361" s="69">
        <f t="shared" si="39"/>
        <v>0.14285714285714285</v>
      </c>
      <c r="O361" s="58">
        <f>'9'!O361+'9'!P361</f>
        <v>3.5191082802547773</v>
      </c>
      <c r="P361" s="69">
        <f t="shared" si="40"/>
        <v>9.4854670626813402E-3</v>
      </c>
      <c r="Q361" s="58">
        <f t="shared" si="41"/>
        <v>92.519108280254784</v>
      </c>
      <c r="R361" s="69">
        <f t="shared" si="42"/>
        <v>0.24937765035109105</v>
      </c>
    </row>
    <row r="362" spans="1:18" s="4" customFormat="1" ht="11.25" x14ac:dyDescent="0.2">
      <c r="A362" s="75" t="s">
        <v>386</v>
      </c>
      <c r="B362" s="104" t="s">
        <v>545</v>
      </c>
      <c r="C362" s="131" t="s">
        <v>957</v>
      </c>
      <c r="D362" s="97">
        <f>'10'!C362</f>
        <v>346</v>
      </c>
      <c r="E362" s="97">
        <f>'10'!D362</f>
        <v>257</v>
      </c>
      <c r="F362" s="97">
        <f>'10'!E362</f>
        <v>603</v>
      </c>
      <c r="G362" s="58">
        <f>'5'!M362</f>
        <v>0</v>
      </c>
      <c r="H362" s="69">
        <f t="shared" si="36"/>
        <v>0</v>
      </c>
      <c r="I362" s="58">
        <f>'6'!H362</f>
        <v>0</v>
      </c>
      <c r="J362" s="69">
        <f t="shared" si="37"/>
        <v>0</v>
      </c>
      <c r="K362" s="18">
        <f>'7'!F362</f>
        <v>0</v>
      </c>
      <c r="L362" s="69">
        <f t="shared" si="38"/>
        <v>0</v>
      </c>
      <c r="M362" s="58">
        <f>'8'!M362</f>
        <v>61</v>
      </c>
      <c r="N362" s="69">
        <f t="shared" si="39"/>
        <v>0.1011608623548922</v>
      </c>
      <c r="O362" s="58">
        <f>'9'!O362+'9'!P362</f>
        <v>108.5945945945946</v>
      </c>
      <c r="P362" s="69">
        <f t="shared" si="40"/>
        <v>0.18009053829949354</v>
      </c>
      <c r="Q362" s="58">
        <f t="shared" si="41"/>
        <v>169.59459459459458</v>
      </c>
      <c r="R362" s="69">
        <f t="shared" si="42"/>
        <v>0.2812514006543857</v>
      </c>
    </row>
    <row r="363" spans="1:18" s="4" customFormat="1" ht="11.25" x14ac:dyDescent="0.2">
      <c r="A363" s="75" t="s">
        <v>387</v>
      </c>
      <c r="B363" s="104" t="s">
        <v>562</v>
      </c>
      <c r="C363" s="131" t="s">
        <v>957</v>
      </c>
      <c r="D363" s="97">
        <f>'10'!C363</f>
        <v>218</v>
      </c>
      <c r="E363" s="97">
        <f>'10'!D363</f>
        <v>114</v>
      </c>
      <c r="F363" s="97">
        <f>'10'!E363</f>
        <v>332</v>
      </c>
      <c r="G363" s="58">
        <f>'5'!M363</f>
        <v>19</v>
      </c>
      <c r="H363" s="69">
        <f t="shared" si="36"/>
        <v>5.7228915662650599E-2</v>
      </c>
      <c r="I363" s="58">
        <f>'6'!H363</f>
        <v>0</v>
      </c>
      <c r="J363" s="69">
        <f t="shared" si="37"/>
        <v>0</v>
      </c>
      <c r="K363" s="18">
        <f>'7'!F363</f>
        <v>0</v>
      </c>
      <c r="L363" s="69">
        <f t="shared" si="38"/>
        <v>0</v>
      </c>
      <c r="M363" s="58">
        <f>'8'!M363</f>
        <v>61</v>
      </c>
      <c r="N363" s="69">
        <f t="shared" si="39"/>
        <v>0.18373493975903615</v>
      </c>
      <c r="O363" s="58">
        <f>'9'!O363+'9'!P363</f>
        <v>45.268292682926827</v>
      </c>
      <c r="P363" s="69">
        <f t="shared" si="40"/>
        <v>0.13635027916544226</v>
      </c>
      <c r="Q363" s="58">
        <f t="shared" si="41"/>
        <v>125.26829268292683</v>
      </c>
      <c r="R363" s="69">
        <f t="shared" si="42"/>
        <v>0.37731413458712898</v>
      </c>
    </row>
    <row r="364" spans="1:18" s="4" customFormat="1" ht="11.25" x14ac:dyDescent="0.2">
      <c r="A364" s="74" t="s">
        <v>388</v>
      </c>
      <c r="B364" s="107" t="s">
        <v>541</v>
      </c>
      <c r="C364" s="134" t="s">
        <v>958</v>
      </c>
      <c r="D364" s="97">
        <f>'10'!C364</f>
        <v>1400</v>
      </c>
      <c r="E364" s="97">
        <f>'10'!D364</f>
        <v>829</v>
      </c>
      <c r="F364" s="97">
        <f>'10'!E364</f>
        <v>2229</v>
      </c>
      <c r="G364" s="58">
        <f>'5'!M364</f>
        <v>36</v>
      </c>
      <c r="H364" s="69">
        <f t="shared" si="36"/>
        <v>1.6150740242261104E-2</v>
      </c>
      <c r="I364" s="58">
        <f>'6'!H364</f>
        <v>0</v>
      </c>
      <c r="J364" s="69">
        <f t="shared" si="37"/>
        <v>0</v>
      </c>
      <c r="K364" s="18">
        <f>'7'!F364</f>
        <v>0</v>
      </c>
      <c r="L364" s="69">
        <f t="shared" si="38"/>
        <v>0</v>
      </c>
      <c r="M364" s="58">
        <f>'8'!M364</f>
        <v>243</v>
      </c>
      <c r="N364" s="69">
        <f t="shared" si="39"/>
        <v>0.10901749663526245</v>
      </c>
      <c r="O364" s="58">
        <f>'9'!O364+'9'!P364</f>
        <v>164.0224438902743</v>
      </c>
      <c r="P364" s="69">
        <f t="shared" si="40"/>
        <v>7.3585663477018531E-2</v>
      </c>
      <c r="Q364" s="58">
        <f t="shared" si="41"/>
        <v>443.0224438902743</v>
      </c>
      <c r="R364" s="69">
        <f t="shared" si="42"/>
        <v>0.19875390035454207</v>
      </c>
    </row>
    <row r="365" spans="1:18" s="4" customFormat="1" ht="11.25" x14ac:dyDescent="0.2">
      <c r="A365" s="72" t="s">
        <v>389</v>
      </c>
      <c r="B365" s="105" t="s">
        <v>569</v>
      </c>
      <c r="C365" s="133" t="s">
        <v>649</v>
      </c>
      <c r="D365" s="97">
        <f>'10'!C365</f>
        <v>749</v>
      </c>
      <c r="E365" s="97">
        <f>'10'!D365</f>
        <v>584</v>
      </c>
      <c r="F365" s="97">
        <f>'10'!E365</f>
        <v>1333</v>
      </c>
      <c r="G365" s="58">
        <f>'5'!M365</f>
        <v>85</v>
      </c>
      <c r="H365" s="69">
        <f t="shared" si="36"/>
        <v>6.3765941485371347E-2</v>
      </c>
      <c r="I365" s="58">
        <f>'6'!H365</f>
        <v>39</v>
      </c>
      <c r="J365" s="69">
        <f t="shared" si="37"/>
        <v>2.9257314328582147E-2</v>
      </c>
      <c r="K365" s="18">
        <f>'7'!F365</f>
        <v>0</v>
      </c>
      <c r="L365" s="69">
        <f t="shared" si="38"/>
        <v>0</v>
      </c>
      <c r="M365" s="58">
        <f>'8'!M365</f>
        <v>186</v>
      </c>
      <c r="N365" s="69">
        <f t="shared" si="39"/>
        <v>0.13953488372093023</v>
      </c>
      <c r="O365" s="58">
        <f>'9'!O365+'9'!P365</f>
        <v>199.91098748261476</v>
      </c>
      <c r="P365" s="69">
        <f t="shared" si="40"/>
        <v>0.1499707332952849</v>
      </c>
      <c r="Q365" s="58">
        <f t="shared" si="41"/>
        <v>509.91098748261476</v>
      </c>
      <c r="R365" s="69">
        <f t="shared" si="42"/>
        <v>0.38252887283016862</v>
      </c>
    </row>
    <row r="366" spans="1:18" s="4" customFormat="1" ht="11.25" x14ac:dyDescent="0.2">
      <c r="A366" s="74" t="s">
        <v>390</v>
      </c>
      <c r="B366" s="107" t="s">
        <v>564</v>
      </c>
      <c r="C366" s="134" t="s">
        <v>958</v>
      </c>
      <c r="D366" s="97">
        <f>'10'!C366</f>
        <v>320</v>
      </c>
      <c r="E366" s="97">
        <f>'10'!D366</f>
        <v>279</v>
      </c>
      <c r="F366" s="97">
        <f>'10'!E366</f>
        <v>599</v>
      </c>
      <c r="G366" s="58">
        <f>'5'!M366</f>
        <v>23</v>
      </c>
      <c r="H366" s="69">
        <f t="shared" si="36"/>
        <v>3.8397328881469114E-2</v>
      </c>
      <c r="I366" s="58">
        <f>'6'!H366</f>
        <v>19</v>
      </c>
      <c r="J366" s="69">
        <f t="shared" si="37"/>
        <v>3.1719532554257093E-2</v>
      </c>
      <c r="K366" s="18">
        <f>'7'!F366</f>
        <v>0</v>
      </c>
      <c r="L366" s="69">
        <f t="shared" si="38"/>
        <v>0</v>
      </c>
      <c r="M366" s="58">
        <f>'8'!M366</f>
        <v>63</v>
      </c>
      <c r="N366" s="69">
        <f t="shared" si="39"/>
        <v>0.10517529215358931</v>
      </c>
      <c r="O366" s="58">
        <f>'9'!O366+'9'!P366</f>
        <v>0</v>
      </c>
      <c r="P366" s="69">
        <f t="shared" si="40"/>
        <v>0</v>
      </c>
      <c r="Q366" s="58">
        <f t="shared" si="41"/>
        <v>105</v>
      </c>
      <c r="R366" s="69">
        <f t="shared" si="42"/>
        <v>0.17529215358931552</v>
      </c>
    </row>
    <row r="367" spans="1:18" s="4" customFormat="1" ht="11.25" x14ac:dyDescent="0.2">
      <c r="A367" s="75" t="s">
        <v>391</v>
      </c>
      <c r="B367" s="104" t="s">
        <v>552</v>
      </c>
      <c r="C367" s="131" t="s">
        <v>957</v>
      </c>
      <c r="D367" s="97">
        <f>'10'!C367</f>
        <v>384</v>
      </c>
      <c r="E367" s="97">
        <f>'10'!D367</f>
        <v>287</v>
      </c>
      <c r="F367" s="97">
        <f>'10'!E367</f>
        <v>671</v>
      </c>
      <c r="G367" s="58">
        <f>'5'!M367</f>
        <v>61</v>
      </c>
      <c r="H367" s="69">
        <f t="shared" si="36"/>
        <v>9.0909090909090912E-2</v>
      </c>
      <c r="I367" s="58">
        <f>'6'!H367</f>
        <v>36</v>
      </c>
      <c r="J367" s="69">
        <f t="shared" si="37"/>
        <v>5.3651266766020868E-2</v>
      </c>
      <c r="K367" s="18">
        <f>'7'!F367</f>
        <v>0</v>
      </c>
      <c r="L367" s="69">
        <f t="shared" si="38"/>
        <v>0</v>
      </c>
      <c r="M367" s="58">
        <f>'8'!M367</f>
        <v>89</v>
      </c>
      <c r="N367" s="69">
        <f t="shared" si="39"/>
        <v>0.13263785394932937</v>
      </c>
      <c r="O367" s="58">
        <f>'9'!O367+'9'!P367</f>
        <v>118.80833333333334</v>
      </c>
      <c r="P367" s="69">
        <f t="shared" si="40"/>
        <v>0.17706159960258322</v>
      </c>
      <c r="Q367" s="58">
        <f t="shared" si="41"/>
        <v>304.80833333333334</v>
      </c>
      <c r="R367" s="69">
        <f t="shared" si="42"/>
        <v>0.45425981122702436</v>
      </c>
    </row>
    <row r="368" spans="1:18" s="4" customFormat="1" ht="11.25" x14ac:dyDescent="0.2">
      <c r="A368" s="74" t="s">
        <v>392</v>
      </c>
      <c r="B368" s="107" t="s">
        <v>538</v>
      </c>
      <c r="C368" s="134" t="s">
        <v>958</v>
      </c>
      <c r="D368" s="97">
        <f>'10'!C368</f>
        <v>269</v>
      </c>
      <c r="E368" s="97">
        <f>'10'!D368</f>
        <v>89</v>
      </c>
      <c r="F368" s="97">
        <f>'10'!E368</f>
        <v>358</v>
      </c>
      <c r="G368" s="58">
        <f>'5'!M368</f>
        <v>6</v>
      </c>
      <c r="H368" s="69">
        <f t="shared" si="36"/>
        <v>1.6759776536312849E-2</v>
      </c>
      <c r="I368" s="58">
        <f>'6'!H368</f>
        <v>73</v>
      </c>
      <c r="J368" s="69">
        <f t="shared" si="37"/>
        <v>0.20391061452513967</v>
      </c>
      <c r="K368" s="18">
        <f>'7'!F368</f>
        <v>0</v>
      </c>
      <c r="L368" s="69">
        <f t="shared" si="38"/>
        <v>0</v>
      </c>
      <c r="M368" s="58">
        <f>'8'!M368</f>
        <v>64</v>
      </c>
      <c r="N368" s="69">
        <f t="shared" si="39"/>
        <v>0.1787709497206704</v>
      </c>
      <c r="O368" s="58">
        <f>'9'!O368+'9'!P368</f>
        <v>103.92676201964501</v>
      </c>
      <c r="P368" s="69">
        <f t="shared" si="40"/>
        <v>0.2902982179319693</v>
      </c>
      <c r="Q368" s="58">
        <f t="shared" si="41"/>
        <v>246.92676201964503</v>
      </c>
      <c r="R368" s="69">
        <f t="shared" si="42"/>
        <v>0.6897395587140922</v>
      </c>
    </row>
    <row r="369" spans="1:18" s="4" customFormat="1" ht="11.25" x14ac:dyDescent="0.2">
      <c r="A369" s="74" t="s">
        <v>393</v>
      </c>
      <c r="B369" s="107" t="s">
        <v>564</v>
      </c>
      <c r="C369" s="134" t="s">
        <v>958</v>
      </c>
      <c r="D369" s="97">
        <f>'10'!C369</f>
        <v>184</v>
      </c>
      <c r="E369" s="97">
        <f>'10'!D369</f>
        <v>86</v>
      </c>
      <c r="F369" s="97">
        <f>'10'!E369</f>
        <v>270</v>
      </c>
      <c r="G369" s="58">
        <f>'5'!M369</f>
        <v>53</v>
      </c>
      <c r="H369" s="69">
        <f t="shared" si="36"/>
        <v>0.1962962962962963</v>
      </c>
      <c r="I369" s="58">
        <f>'6'!H369</f>
        <v>29</v>
      </c>
      <c r="J369" s="69">
        <f t="shared" si="37"/>
        <v>0.10740740740740741</v>
      </c>
      <c r="K369" s="18">
        <f>'7'!F369</f>
        <v>0</v>
      </c>
      <c r="L369" s="69">
        <f t="shared" si="38"/>
        <v>0</v>
      </c>
      <c r="M369" s="58">
        <f>'8'!M369</f>
        <v>60</v>
      </c>
      <c r="N369" s="69">
        <f t="shared" si="39"/>
        <v>0.22222222222222221</v>
      </c>
      <c r="O369" s="58">
        <f>'9'!O369+'9'!P369</f>
        <v>66.149162861491618</v>
      </c>
      <c r="P369" s="69">
        <f t="shared" si="40"/>
        <v>0.24499689948700598</v>
      </c>
      <c r="Q369" s="58">
        <f t="shared" si="41"/>
        <v>208.14916286149162</v>
      </c>
      <c r="R369" s="69">
        <f t="shared" si="42"/>
        <v>0.77092282541293189</v>
      </c>
    </row>
    <row r="370" spans="1:18" s="4" customFormat="1" ht="11.25" x14ac:dyDescent="0.2">
      <c r="A370" s="74" t="s">
        <v>394</v>
      </c>
      <c r="B370" s="107" t="s">
        <v>574</v>
      </c>
      <c r="C370" s="134" t="s">
        <v>958</v>
      </c>
      <c r="D370" s="97">
        <f>'10'!C370</f>
        <v>104</v>
      </c>
      <c r="E370" s="97">
        <f>'10'!D370</f>
        <v>89</v>
      </c>
      <c r="F370" s="97">
        <f>'10'!E370</f>
        <v>193</v>
      </c>
      <c r="G370" s="58">
        <f>'5'!M370</f>
        <v>4</v>
      </c>
      <c r="H370" s="69">
        <f t="shared" si="36"/>
        <v>2.072538860103627E-2</v>
      </c>
      <c r="I370" s="58">
        <f>'6'!H370</f>
        <v>0</v>
      </c>
      <c r="J370" s="69">
        <f t="shared" si="37"/>
        <v>0</v>
      </c>
      <c r="K370" s="18">
        <f>'7'!F370</f>
        <v>0</v>
      </c>
      <c r="L370" s="69">
        <f t="shared" si="38"/>
        <v>0</v>
      </c>
      <c r="M370" s="58">
        <f>'8'!M370</f>
        <v>23</v>
      </c>
      <c r="N370" s="69">
        <f t="shared" si="39"/>
        <v>0.11917098445595854</v>
      </c>
      <c r="O370" s="58">
        <f>'9'!O370+'9'!P370</f>
        <v>0</v>
      </c>
      <c r="P370" s="69">
        <f t="shared" si="40"/>
        <v>0</v>
      </c>
      <c r="Q370" s="58">
        <f t="shared" si="41"/>
        <v>27</v>
      </c>
      <c r="R370" s="69">
        <f t="shared" si="42"/>
        <v>0.13989637305699482</v>
      </c>
    </row>
    <row r="371" spans="1:18" s="4" customFormat="1" ht="11.25" x14ac:dyDescent="0.2">
      <c r="A371" s="74" t="s">
        <v>395</v>
      </c>
      <c r="B371" s="107" t="s">
        <v>541</v>
      </c>
      <c r="C371" s="134" t="s">
        <v>958</v>
      </c>
      <c r="D371" s="97">
        <f>'10'!C371</f>
        <v>842</v>
      </c>
      <c r="E371" s="97">
        <f>'10'!D371</f>
        <v>730</v>
      </c>
      <c r="F371" s="97">
        <f>'10'!E371</f>
        <v>1572</v>
      </c>
      <c r="G371" s="58">
        <f>'5'!M371</f>
        <v>0</v>
      </c>
      <c r="H371" s="69">
        <f t="shared" si="36"/>
        <v>0</v>
      </c>
      <c r="I371" s="58">
        <f>'6'!H371</f>
        <v>0</v>
      </c>
      <c r="J371" s="69">
        <f t="shared" si="37"/>
        <v>0</v>
      </c>
      <c r="K371" s="18">
        <f>'7'!F371</f>
        <v>0</v>
      </c>
      <c r="L371" s="69">
        <f t="shared" si="38"/>
        <v>0</v>
      </c>
      <c r="M371" s="58">
        <f>'8'!M371</f>
        <v>180</v>
      </c>
      <c r="N371" s="69">
        <f t="shared" si="39"/>
        <v>0.11450381679389313</v>
      </c>
      <c r="O371" s="58">
        <f>'9'!O371+'9'!P371</f>
        <v>229.63142144638402</v>
      </c>
      <c r="P371" s="69">
        <f t="shared" si="40"/>
        <v>0.14607596784121121</v>
      </c>
      <c r="Q371" s="58">
        <f t="shared" si="41"/>
        <v>409.63142144638402</v>
      </c>
      <c r="R371" s="69">
        <f t="shared" si="42"/>
        <v>0.26057978463510434</v>
      </c>
    </row>
    <row r="372" spans="1:18" s="4" customFormat="1" ht="11.25" x14ac:dyDescent="0.2">
      <c r="A372" s="75" t="s">
        <v>396</v>
      </c>
      <c r="B372" s="104" t="s">
        <v>578</v>
      </c>
      <c r="C372" s="131" t="s">
        <v>957</v>
      </c>
      <c r="D372" s="97">
        <f>'10'!C372</f>
        <v>139</v>
      </c>
      <c r="E372" s="97">
        <f>'10'!D372</f>
        <v>180</v>
      </c>
      <c r="F372" s="97">
        <f>'10'!E372</f>
        <v>319</v>
      </c>
      <c r="G372" s="58">
        <f>'5'!M372</f>
        <v>40</v>
      </c>
      <c r="H372" s="69">
        <f t="shared" si="36"/>
        <v>0.12539184952978055</v>
      </c>
      <c r="I372" s="58">
        <f>'6'!H372</f>
        <v>17</v>
      </c>
      <c r="J372" s="69">
        <f t="shared" si="37"/>
        <v>5.329153605015674E-2</v>
      </c>
      <c r="K372" s="18">
        <f>'7'!F372</f>
        <v>0</v>
      </c>
      <c r="L372" s="69">
        <f t="shared" si="38"/>
        <v>0</v>
      </c>
      <c r="M372" s="58">
        <f>'8'!M372</f>
        <v>53</v>
      </c>
      <c r="N372" s="69">
        <f t="shared" si="39"/>
        <v>0.16614420062695925</v>
      </c>
      <c r="O372" s="58">
        <f>'9'!O372+'9'!P372</f>
        <v>34.690909090909088</v>
      </c>
      <c r="P372" s="69">
        <f t="shared" si="40"/>
        <v>0.10874893131946423</v>
      </c>
      <c r="Q372" s="58">
        <f t="shared" si="41"/>
        <v>144.69090909090909</v>
      </c>
      <c r="R372" s="69">
        <f t="shared" si="42"/>
        <v>0.4535765175263608</v>
      </c>
    </row>
    <row r="373" spans="1:18" s="4" customFormat="1" ht="11.25" x14ac:dyDescent="0.2">
      <c r="A373" s="75" t="s">
        <v>397</v>
      </c>
      <c r="B373" s="104" t="s">
        <v>536</v>
      </c>
      <c r="C373" s="131" t="s">
        <v>957</v>
      </c>
      <c r="D373" s="97">
        <f>'10'!C373</f>
        <v>412</v>
      </c>
      <c r="E373" s="97">
        <f>'10'!D373</f>
        <v>330</v>
      </c>
      <c r="F373" s="97">
        <f>'10'!E373</f>
        <v>742</v>
      </c>
      <c r="G373" s="58">
        <f>'5'!M373</f>
        <v>20</v>
      </c>
      <c r="H373" s="69">
        <f t="shared" si="36"/>
        <v>2.6954177897574125E-2</v>
      </c>
      <c r="I373" s="58">
        <f>'6'!H373</f>
        <v>0</v>
      </c>
      <c r="J373" s="69">
        <f t="shared" si="37"/>
        <v>0</v>
      </c>
      <c r="K373" s="18">
        <f>'7'!F373</f>
        <v>0</v>
      </c>
      <c r="L373" s="69">
        <f t="shared" si="38"/>
        <v>0</v>
      </c>
      <c r="M373" s="58">
        <f>'8'!M373</f>
        <v>75</v>
      </c>
      <c r="N373" s="69">
        <f t="shared" si="39"/>
        <v>0.10107816711590296</v>
      </c>
      <c r="O373" s="58">
        <f>'9'!O373+'9'!P373</f>
        <v>117.32186379928314</v>
      </c>
      <c r="P373" s="69">
        <f t="shared" si="40"/>
        <v>0.15811571940604197</v>
      </c>
      <c r="Q373" s="58">
        <f t="shared" si="41"/>
        <v>212.32186379928314</v>
      </c>
      <c r="R373" s="69">
        <f t="shared" si="42"/>
        <v>0.28614806441951907</v>
      </c>
    </row>
    <row r="374" spans="1:18" s="4" customFormat="1" ht="11.25" x14ac:dyDescent="0.2">
      <c r="A374" s="74" t="s">
        <v>398</v>
      </c>
      <c r="B374" s="107" t="s">
        <v>574</v>
      </c>
      <c r="C374" s="134" t="s">
        <v>958</v>
      </c>
      <c r="D374" s="97">
        <f>'10'!C374</f>
        <v>130</v>
      </c>
      <c r="E374" s="97">
        <f>'10'!D374</f>
        <v>93</v>
      </c>
      <c r="F374" s="97">
        <f>'10'!E374</f>
        <v>223</v>
      </c>
      <c r="G374" s="58">
        <f>'5'!M374</f>
        <v>0</v>
      </c>
      <c r="H374" s="69">
        <f t="shared" si="36"/>
        <v>0</v>
      </c>
      <c r="I374" s="58">
        <f>'6'!H374</f>
        <v>13</v>
      </c>
      <c r="J374" s="69">
        <f t="shared" si="37"/>
        <v>5.829596412556054E-2</v>
      </c>
      <c r="K374" s="18">
        <f>'7'!F374</f>
        <v>0</v>
      </c>
      <c r="L374" s="69">
        <f t="shared" si="38"/>
        <v>0</v>
      </c>
      <c r="M374" s="58">
        <f>'8'!M374</f>
        <v>11</v>
      </c>
      <c r="N374" s="69">
        <f t="shared" si="39"/>
        <v>4.9327354260089683E-2</v>
      </c>
      <c r="O374" s="58">
        <f>'9'!O374+'9'!P374</f>
        <v>6.017094017094017</v>
      </c>
      <c r="P374" s="69">
        <f t="shared" si="40"/>
        <v>2.698248438158752E-2</v>
      </c>
      <c r="Q374" s="58">
        <f t="shared" si="41"/>
        <v>30.017094017094017</v>
      </c>
      <c r="R374" s="69">
        <f t="shared" si="42"/>
        <v>0.13460580276723774</v>
      </c>
    </row>
    <row r="375" spans="1:18" s="4" customFormat="1" ht="11.25" x14ac:dyDescent="0.2">
      <c r="A375" s="74" t="s">
        <v>399</v>
      </c>
      <c r="B375" s="107" t="s">
        <v>539</v>
      </c>
      <c r="C375" s="134" t="s">
        <v>958</v>
      </c>
      <c r="D375" s="97">
        <f>'10'!C375</f>
        <v>474</v>
      </c>
      <c r="E375" s="97">
        <f>'10'!D375</f>
        <v>393</v>
      </c>
      <c r="F375" s="97">
        <f>'10'!E375</f>
        <v>867</v>
      </c>
      <c r="G375" s="58">
        <f>'5'!M375</f>
        <v>1</v>
      </c>
      <c r="H375" s="69">
        <f t="shared" si="36"/>
        <v>1.1534025374855825E-3</v>
      </c>
      <c r="I375" s="58">
        <f>'6'!H375</f>
        <v>0</v>
      </c>
      <c r="J375" s="69">
        <f t="shared" si="37"/>
        <v>0</v>
      </c>
      <c r="K375" s="18">
        <f>'7'!F375</f>
        <v>0</v>
      </c>
      <c r="L375" s="69">
        <f t="shared" si="38"/>
        <v>0</v>
      </c>
      <c r="M375" s="58">
        <f>'8'!M375</f>
        <v>123</v>
      </c>
      <c r="N375" s="69">
        <f t="shared" si="39"/>
        <v>0.14186851211072665</v>
      </c>
      <c r="O375" s="58">
        <f>'9'!O375+'9'!P375</f>
        <v>59.770322580645157</v>
      </c>
      <c r="P375" s="69">
        <f t="shared" si="40"/>
        <v>6.8939241730847936E-2</v>
      </c>
      <c r="Q375" s="58">
        <f t="shared" si="41"/>
        <v>183.77032258064514</v>
      </c>
      <c r="R375" s="69">
        <f t="shared" si="42"/>
        <v>0.21196115637906013</v>
      </c>
    </row>
    <row r="376" spans="1:18" s="4" customFormat="1" ht="11.25" x14ac:dyDescent="0.2">
      <c r="A376" s="73" t="s">
        <v>400</v>
      </c>
      <c r="B376" s="106" t="s">
        <v>567</v>
      </c>
      <c r="C376" s="132" t="s">
        <v>648</v>
      </c>
      <c r="D376" s="97">
        <f>'10'!C376</f>
        <v>199</v>
      </c>
      <c r="E376" s="97">
        <f>'10'!D376</f>
        <v>67</v>
      </c>
      <c r="F376" s="97">
        <f>'10'!E376</f>
        <v>266</v>
      </c>
      <c r="G376" s="58">
        <f>'5'!M376</f>
        <v>16</v>
      </c>
      <c r="H376" s="69">
        <f t="shared" si="36"/>
        <v>6.0150375939849621E-2</v>
      </c>
      <c r="I376" s="58">
        <f>'6'!H376</f>
        <v>0</v>
      </c>
      <c r="J376" s="69">
        <f t="shared" si="37"/>
        <v>0</v>
      </c>
      <c r="K376" s="18">
        <f>'7'!F376</f>
        <v>29</v>
      </c>
      <c r="L376" s="69">
        <f t="shared" si="38"/>
        <v>0.10902255639097744</v>
      </c>
      <c r="M376" s="58">
        <f>'8'!M376</f>
        <v>70</v>
      </c>
      <c r="N376" s="69">
        <f t="shared" si="39"/>
        <v>0.26315789473684209</v>
      </c>
      <c r="O376" s="58">
        <f>'9'!O376+'9'!P376</f>
        <v>105.79615384615386</v>
      </c>
      <c r="P376" s="69">
        <f t="shared" si="40"/>
        <v>0.39772990167727013</v>
      </c>
      <c r="Q376" s="58">
        <f t="shared" si="41"/>
        <v>220.79615384615386</v>
      </c>
      <c r="R376" s="69">
        <f t="shared" si="42"/>
        <v>0.8300607287449393</v>
      </c>
    </row>
    <row r="377" spans="1:18" s="4" customFormat="1" ht="11.25" x14ac:dyDescent="0.2">
      <c r="A377" s="75" t="s">
        <v>401</v>
      </c>
      <c r="B377" s="104" t="s">
        <v>578</v>
      </c>
      <c r="C377" s="131" t="s">
        <v>957</v>
      </c>
      <c r="D377" s="97">
        <f>'10'!C377</f>
        <v>211</v>
      </c>
      <c r="E377" s="97">
        <f>'10'!D377</f>
        <v>199</v>
      </c>
      <c r="F377" s="97">
        <f>'10'!E377</f>
        <v>410</v>
      </c>
      <c r="G377" s="58">
        <f>'5'!M377</f>
        <v>0</v>
      </c>
      <c r="H377" s="69">
        <f t="shared" si="36"/>
        <v>0</v>
      </c>
      <c r="I377" s="58">
        <f>'6'!H377</f>
        <v>34</v>
      </c>
      <c r="J377" s="69">
        <f t="shared" si="37"/>
        <v>8.2926829268292687E-2</v>
      </c>
      <c r="K377" s="18">
        <f>'7'!F377</f>
        <v>0</v>
      </c>
      <c r="L377" s="69">
        <f t="shared" si="38"/>
        <v>0</v>
      </c>
      <c r="M377" s="58">
        <f>'8'!M377</f>
        <v>59</v>
      </c>
      <c r="N377" s="69">
        <f t="shared" si="39"/>
        <v>0.14390243902439023</v>
      </c>
      <c r="O377" s="58">
        <f>'9'!O377+'9'!P377</f>
        <v>69.381818181818176</v>
      </c>
      <c r="P377" s="69">
        <f t="shared" si="40"/>
        <v>0.16922394678492239</v>
      </c>
      <c r="Q377" s="58">
        <f t="shared" si="41"/>
        <v>162.38181818181818</v>
      </c>
      <c r="R377" s="69">
        <f t="shared" si="42"/>
        <v>0.39605321507760533</v>
      </c>
    </row>
    <row r="378" spans="1:18" s="4" customFormat="1" ht="11.25" x14ac:dyDescent="0.2">
      <c r="A378" s="75" t="s">
        <v>402</v>
      </c>
      <c r="B378" s="104" t="s">
        <v>551</v>
      </c>
      <c r="C378" s="131" t="s">
        <v>957</v>
      </c>
      <c r="D378" s="97">
        <f>'10'!C378</f>
        <v>416</v>
      </c>
      <c r="E378" s="97">
        <f>'10'!D378</f>
        <v>305</v>
      </c>
      <c r="F378" s="97">
        <f>'10'!E378</f>
        <v>721</v>
      </c>
      <c r="G378" s="58">
        <f>'5'!M378</f>
        <v>13</v>
      </c>
      <c r="H378" s="69">
        <f t="shared" si="36"/>
        <v>1.8030513176144243E-2</v>
      </c>
      <c r="I378" s="58">
        <f>'6'!H378</f>
        <v>0</v>
      </c>
      <c r="J378" s="69">
        <f t="shared" si="37"/>
        <v>0</v>
      </c>
      <c r="K378" s="18">
        <f>'7'!F378</f>
        <v>0</v>
      </c>
      <c r="L378" s="69">
        <f t="shared" si="38"/>
        <v>0</v>
      </c>
      <c r="M378" s="58">
        <f>'8'!M378</f>
        <v>116</v>
      </c>
      <c r="N378" s="69">
        <f t="shared" si="39"/>
        <v>0.16088765603328711</v>
      </c>
      <c r="O378" s="58">
        <f>'9'!O378+'9'!P378</f>
        <v>91.45314452311537</v>
      </c>
      <c r="P378" s="69">
        <f t="shared" si="40"/>
        <v>0.12684208671721967</v>
      </c>
      <c r="Q378" s="58">
        <f t="shared" si="41"/>
        <v>220.45314452311538</v>
      </c>
      <c r="R378" s="69">
        <f t="shared" si="42"/>
        <v>0.30576025592665101</v>
      </c>
    </row>
    <row r="379" spans="1:18" s="4" customFormat="1" ht="11.25" x14ac:dyDescent="0.2">
      <c r="A379" s="75" t="s">
        <v>403</v>
      </c>
      <c r="B379" s="104" t="s">
        <v>552</v>
      </c>
      <c r="C379" s="131" t="s">
        <v>957</v>
      </c>
      <c r="D379" s="97">
        <f>'10'!C379</f>
        <v>2633</v>
      </c>
      <c r="E379" s="97">
        <f>'10'!D379</f>
        <v>1993</v>
      </c>
      <c r="F379" s="97">
        <f>'10'!E379</f>
        <v>4626</v>
      </c>
      <c r="G379" s="58">
        <f>'5'!M379</f>
        <v>810</v>
      </c>
      <c r="H379" s="69">
        <f t="shared" si="36"/>
        <v>0.17509727626459143</v>
      </c>
      <c r="I379" s="58">
        <f>'6'!H379</f>
        <v>25</v>
      </c>
      <c r="J379" s="69">
        <f t="shared" si="37"/>
        <v>5.4042369217466493E-3</v>
      </c>
      <c r="K379" s="18">
        <f>'7'!F379</f>
        <v>459</v>
      </c>
      <c r="L379" s="69">
        <f t="shared" si="38"/>
        <v>9.9221789883268477E-2</v>
      </c>
      <c r="M379" s="58">
        <f>'8'!M379</f>
        <v>592</v>
      </c>
      <c r="N379" s="69">
        <f t="shared" si="39"/>
        <v>0.12797233030696065</v>
      </c>
      <c r="O379" s="58">
        <f>'9'!O379+'9'!P379</f>
        <v>540.80208333333337</v>
      </c>
      <c r="P379" s="69">
        <f t="shared" si="40"/>
        <v>0.11690490344430034</v>
      </c>
      <c r="Q379" s="58">
        <f t="shared" si="41"/>
        <v>2426.8020833333335</v>
      </c>
      <c r="R379" s="69">
        <f t="shared" si="42"/>
        <v>0.5246005368208676</v>
      </c>
    </row>
    <row r="380" spans="1:18" s="4" customFormat="1" ht="11.25" x14ac:dyDescent="0.2">
      <c r="A380" s="75" t="s">
        <v>404</v>
      </c>
      <c r="B380" s="104" t="s">
        <v>603</v>
      </c>
      <c r="C380" s="131" t="s">
        <v>957</v>
      </c>
      <c r="D380" s="97">
        <f>'10'!C380</f>
        <v>844</v>
      </c>
      <c r="E380" s="97">
        <f>'10'!D380</f>
        <v>396</v>
      </c>
      <c r="F380" s="97">
        <f>'10'!E380</f>
        <v>1240</v>
      </c>
      <c r="G380" s="58">
        <f>'5'!M380</f>
        <v>49</v>
      </c>
      <c r="H380" s="69">
        <f t="shared" si="36"/>
        <v>3.9516129032258061E-2</v>
      </c>
      <c r="I380" s="58">
        <f>'6'!H380</f>
        <v>20</v>
      </c>
      <c r="J380" s="69">
        <f t="shared" si="37"/>
        <v>1.6129032258064516E-2</v>
      </c>
      <c r="K380" s="18">
        <f>'7'!F380</f>
        <v>0</v>
      </c>
      <c r="L380" s="69">
        <f t="shared" si="38"/>
        <v>0</v>
      </c>
      <c r="M380" s="58">
        <f>'8'!M380</f>
        <v>104</v>
      </c>
      <c r="N380" s="69">
        <f t="shared" si="39"/>
        <v>8.387096774193549E-2</v>
      </c>
      <c r="O380" s="58">
        <f>'9'!O380+'9'!P380</f>
        <v>215.25</v>
      </c>
      <c r="P380" s="69">
        <f t="shared" si="40"/>
        <v>0.17358870967741935</v>
      </c>
      <c r="Q380" s="58">
        <f t="shared" si="41"/>
        <v>388.25</v>
      </c>
      <c r="R380" s="69">
        <f t="shared" si="42"/>
        <v>0.31310483870967742</v>
      </c>
    </row>
    <row r="381" spans="1:18" s="4" customFormat="1" ht="11.25" x14ac:dyDescent="0.2">
      <c r="A381" s="72" t="s">
        <v>405</v>
      </c>
      <c r="B381" s="105" t="s">
        <v>582</v>
      </c>
      <c r="C381" s="133" t="s">
        <v>649</v>
      </c>
      <c r="D381" s="97">
        <f>'10'!C381</f>
        <v>1581</v>
      </c>
      <c r="E381" s="97">
        <f>'10'!D381</f>
        <v>1172</v>
      </c>
      <c r="F381" s="97">
        <f>'10'!E381</f>
        <v>2753</v>
      </c>
      <c r="G381" s="58">
        <f>'5'!M381</f>
        <v>37</v>
      </c>
      <c r="H381" s="69">
        <f t="shared" si="36"/>
        <v>1.3439883763167454E-2</v>
      </c>
      <c r="I381" s="58">
        <f>'6'!H381</f>
        <v>19</v>
      </c>
      <c r="J381" s="69">
        <f t="shared" si="37"/>
        <v>6.9015619324373414E-3</v>
      </c>
      <c r="K381" s="18">
        <f>'7'!F381</f>
        <v>0</v>
      </c>
      <c r="L381" s="69">
        <f t="shared" si="38"/>
        <v>0</v>
      </c>
      <c r="M381" s="58">
        <f>'8'!M381</f>
        <v>338</v>
      </c>
      <c r="N381" s="69">
        <f t="shared" si="39"/>
        <v>0.12277515437704323</v>
      </c>
      <c r="O381" s="58">
        <f>'9'!O381+'9'!P381</f>
        <v>195.91950464396285</v>
      </c>
      <c r="P381" s="69">
        <f t="shared" si="40"/>
        <v>7.1165820793302886E-2</v>
      </c>
      <c r="Q381" s="58">
        <f t="shared" si="41"/>
        <v>589.91950464396291</v>
      </c>
      <c r="R381" s="69">
        <f t="shared" si="42"/>
        <v>0.21428242086595092</v>
      </c>
    </row>
    <row r="382" spans="1:18" s="4" customFormat="1" ht="11.25" x14ac:dyDescent="0.2">
      <c r="A382" s="74" t="s">
        <v>406</v>
      </c>
      <c r="B382" s="107" t="s">
        <v>574</v>
      </c>
      <c r="C382" s="134" t="s">
        <v>958</v>
      </c>
      <c r="D382" s="97">
        <f>'10'!C382</f>
        <v>59</v>
      </c>
      <c r="E382" s="97">
        <f>'10'!D382</f>
        <v>38</v>
      </c>
      <c r="F382" s="97">
        <f>'10'!E382</f>
        <v>97</v>
      </c>
      <c r="G382" s="58">
        <f>'5'!M382</f>
        <v>2</v>
      </c>
      <c r="H382" s="69">
        <f t="shared" si="36"/>
        <v>2.0618556701030927E-2</v>
      </c>
      <c r="I382" s="58">
        <f>'6'!H382</f>
        <v>14</v>
      </c>
      <c r="J382" s="69">
        <f t="shared" si="37"/>
        <v>0.14432989690721648</v>
      </c>
      <c r="K382" s="18">
        <f>'7'!F382</f>
        <v>0</v>
      </c>
      <c r="L382" s="69">
        <f t="shared" si="38"/>
        <v>0</v>
      </c>
      <c r="M382" s="58">
        <f>'8'!M382</f>
        <v>33</v>
      </c>
      <c r="N382" s="69">
        <f t="shared" si="39"/>
        <v>0.34020618556701032</v>
      </c>
      <c r="O382" s="58">
        <f>'9'!O382+'9'!P382</f>
        <v>6.017094017094017</v>
      </c>
      <c r="P382" s="69">
        <f t="shared" si="40"/>
        <v>6.2031897083443477E-2</v>
      </c>
      <c r="Q382" s="58">
        <f t="shared" si="41"/>
        <v>55.017094017094017</v>
      </c>
      <c r="R382" s="69">
        <f t="shared" si="42"/>
        <v>0.56718653625870119</v>
      </c>
    </row>
    <row r="383" spans="1:18" s="4" customFormat="1" ht="11.25" x14ac:dyDescent="0.2">
      <c r="A383" s="74" t="s">
        <v>407</v>
      </c>
      <c r="B383" s="107" t="s">
        <v>538</v>
      </c>
      <c r="C383" s="134" t="s">
        <v>958</v>
      </c>
      <c r="D383" s="97">
        <f>'10'!C383</f>
        <v>1106</v>
      </c>
      <c r="E383" s="97">
        <f>'10'!D383</f>
        <v>707</v>
      </c>
      <c r="F383" s="97">
        <f>'10'!E383</f>
        <v>1813</v>
      </c>
      <c r="G383" s="58">
        <f>'5'!M383</f>
        <v>13</v>
      </c>
      <c r="H383" s="69">
        <f t="shared" si="36"/>
        <v>7.1704357418643132E-3</v>
      </c>
      <c r="I383" s="58">
        <f>'6'!H383</f>
        <v>16</v>
      </c>
      <c r="J383" s="69">
        <f t="shared" si="37"/>
        <v>8.8251516822945401E-3</v>
      </c>
      <c r="K383" s="18">
        <f>'7'!F383</f>
        <v>0</v>
      </c>
      <c r="L383" s="69">
        <f t="shared" si="38"/>
        <v>0</v>
      </c>
      <c r="M383" s="58">
        <f>'8'!M383</f>
        <v>268</v>
      </c>
      <c r="N383" s="69">
        <f t="shared" si="39"/>
        <v>0.14782129067843353</v>
      </c>
      <c r="O383" s="58">
        <f>'9'!O383+'9'!P383</f>
        <v>103.92676201964501</v>
      </c>
      <c r="P383" s="69">
        <f t="shared" si="40"/>
        <v>5.7323089917068401E-2</v>
      </c>
      <c r="Q383" s="58">
        <f t="shared" si="41"/>
        <v>400.92676201964503</v>
      </c>
      <c r="R383" s="69">
        <f t="shared" si="42"/>
        <v>0.22113996801966079</v>
      </c>
    </row>
    <row r="384" spans="1:18" s="4" customFormat="1" ht="11.25" x14ac:dyDescent="0.2">
      <c r="A384" s="73" t="s">
        <v>408</v>
      </c>
      <c r="B384" s="106" t="s">
        <v>602</v>
      </c>
      <c r="C384" s="132" t="s">
        <v>648</v>
      </c>
      <c r="D384" s="97">
        <f>'10'!C384</f>
        <v>559</v>
      </c>
      <c r="E384" s="97">
        <f>'10'!D384</f>
        <v>529</v>
      </c>
      <c r="F384" s="97">
        <f>'10'!E384</f>
        <v>1088</v>
      </c>
      <c r="G384" s="58">
        <f>'5'!M384</f>
        <v>76</v>
      </c>
      <c r="H384" s="69">
        <f t="shared" si="36"/>
        <v>6.985294117647059E-2</v>
      </c>
      <c r="I384" s="58">
        <f>'6'!H384</f>
        <v>39</v>
      </c>
      <c r="J384" s="69">
        <f t="shared" si="37"/>
        <v>3.5845588235294115E-2</v>
      </c>
      <c r="K384" s="18">
        <f>'7'!F384</f>
        <v>3</v>
      </c>
      <c r="L384" s="69">
        <f t="shared" si="38"/>
        <v>2.7573529411764708E-3</v>
      </c>
      <c r="M384" s="58">
        <f>'8'!M384</f>
        <v>138</v>
      </c>
      <c r="N384" s="69">
        <f t="shared" si="39"/>
        <v>0.12683823529411764</v>
      </c>
      <c r="O384" s="58">
        <f>'9'!O384+'9'!P384</f>
        <v>12.764505119453924</v>
      </c>
      <c r="P384" s="69">
        <f t="shared" si="40"/>
        <v>1.1732081911262798E-2</v>
      </c>
      <c r="Q384" s="58">
        <f t="shared" si="41"/>
        <v>268.76450511945393</v>
      </c>
      <c r="R384" s="69">
        <f t="shared" si="42"/>
        <v>0.24702619955832161</v>
      </c>
    </row>
    <row r="385" spans="1:18" s="4" customFormat="1" ht="11.25" x14ac:dyDescent="0.2">
      <c r="A385" s="74" t="s">
        <v>409</v>
      </c>
      <c r="B385" s="107" t="s">
        <v>574</v>
      </c>
      <c r="C385" s="134" t="s">
        <v>958</v>
      </c>
      <c r="D385" s="97">
        <f>'10'!C385</f>
        <v>114</v>
      </c>
      <c r="E385" s="97">
        <f>'10'!D385</f>
        <v>66</v>
      </c>
      <c r="F385" s="97">
        <f>'10'!E385</f>
        <v>180</v>
      </c>
      <c r="G385" s="58">
        <f>'5'!M385</f>
        <v>0</v>
      </c>
      <c r="H385" s="69">
        <f t="shared" si="36"/>
        <v>0</v>
      </c>
      <c r="I385" s="58">
        <f>'6'!H385</f>
        <v>0</v>
      </c>
      <c r="J385" s="69">
        <f t="shared" si="37"/>
        <v>0</v>
      </c>
      <c r="K385" s="18">
        <f>'7'!F385</f>
        <v>28</v>
      </c>
      <c r="L385" s="69">
        <f t="shared" si="38"/>
        <v>0.15555555555555556</v>
      </c>
      <c r="M385" s="58">
        <f>'8'!M385</f>
        <v>16</v>
      </c>
      <c r="N385" s="69">
        <f t="shared" si="39"/>
        <v>8.8888888888888892E-2</v>
      </c>
      <c r="O385" s="58">
        <f>'9'!O385+'9'!P385</f>
        <v>0</v>
      </c>
      <c r="P385" s="69">
        <f t="shared" si="40"/>
        <v>0</v>
      </c>
      <c r="Q385" s="58">
        <f t="shared" si="41"/>
        <v>44</v>
      </c>
      <c r="R385" s="69">
        <f t="shared" si="42"/>
        <v>0.24444444444444444</v>
      </c>
    </row>
    <row r="386" spans="1:18" s="4" customFormat="1" ht="11.25" x14ac:dyDescent="0.2">
      <c r="A386" s="75" t="s">
        <v>410</v>
      </c>
      <c r="B386" s="104" t="s">
        <v>588</v>
      </c>
      <c r="C386" s="131" t="s">
        <v>957</v>
      </c>
      <c r="D386" s="97">
        <f>'10'!C386</f>
        <v>339</v>
      </c>
      <c r="E386" s="97">
        <f>'10'!D386</f>
        <v>511</v>
      </c>
      <c r="F386" s="97">
        <f>'10'!E386</f>
        <v>850</v>
      </c>
      <c r="G386" s="58">
        <f>'5'!M386</f>
        <v>119</v>
      </c>
      <c r="H386" s="69">
        <f t="shared" si="36"/>
        <v>0.14000000000000001</v>
      </c>
      <c r="I386" s="58">
        <f>'6'!H386</f>
        <v>31</v>
      </c>
      <c r="J386" s="69">
        <f t="shared" si="37"/>
        <v>3.6470588235294116E-2</v>
      </c>
      <c r="K386" s="18">
        <f>'7'!F386</f>
        <v>0</v>
      </c>
      <c r="L386" s="69">
        <f t="shared" si="38"/>
        <v>0</v>
      </c>
      <c r="M386" s="58">
        <f>'8'!M386</f>
        <v>138</v>
      </c>
      <c r="N386" s="69">
        <f t="shared" si="39"/>
        <v>0.16235294117647059</v>
      </c>
      <c r="O386" s="58">
        <f>'9'!O386+'9'!P386</f>
        <v>52.78662420382166</v>
      </c>
      <c r="P386" s="69">
        <f t="shared" si="40"/>
        <v>6.2101910828025485E-2</v>
      </c>
      <c r="Q386" s="58">
        <f t="shared" si="41"/>
        <v>340.78662420382165</v>
      </c>
      <c r="R386" s="69">
        <f t="shared" si="42"/>
        <v>0.40092544023979015</v>
      </c>
    </row>
    <row r="387" spans="1:18" s="4" customFormat="1" ht="11.25" x14ac:dyDescent="0.2">
      <c r="A387" s="75" t="s">
        <v>411</v>
      </c>
      <c r="B387" s="104" t="s">
        <v>588</v>
      </c>
      <c r="C387" s="131" t="s">
        <v>957</v>
      </c>
      <c r="D387" s="97">
        <f>'10'!C387</f>
        <v>253</v>
      </c>
      <c r="E387" s="97">
        <f>'10'!D387</f>
        <v>232</v>
      </c>
      <c r="F387" s="97">
        <f>'10'!E387</f>
        <v>485</v>
      </c>
      <c r="G387" s="58">
        <f>'5'!M387</f>
        <v>39</v>
      </c>
      <c r="H387" s="69">
        <f t="shared" si="36"/>
        <v>8.0412371134020624E-2</v>
      </c>
      <c r="I387" s="58">
        <f>'6'!H387</f>
        <v>18</v>
      </c>
      <c r="J387" s="69">
        <f t="shared" si="37"/>
        <v>3.711340206185567E-2</v>
      </c>
      <c r="K387" s="18">
        <f>'7'!F387</f>
        <v>0</v>
      </c>
      <c r="L387" s="69">
        <f t="shared" si="38"/>
        <v>0</v>
      </c>
      <c r="M387" s="58">
        <f>'8'!M387</f>
        <v>33</v>
      </c>
      <c r="N387" s="69">
        <f t="shared" si="39"/>
        <v>6.8041237113402056E-2</v>
      </c>
      <c r="O387" s="58">
        <f>'9'!O387+'9'!P387</f>
        <v>74.605095541401283</v>
      </c>
      <c r="P387" s="69">
        <f t="shared" si="40"/>
        <v>0.15382493926062121</v>
      </c>
      <c r="Q387" s="58">
        <f t="shared" si="41"/>
        <v>164.60509554140128</v>
      </c>
      <c r="R387" s="69">
        <f t="shared" si="42"/>
        <v>0.33939194956989954</v>
      </c>
    </row>
    <row r="388" spans="1:18" s="4" customFormat="1" ht="11.25" x14ac:dyDescent="0.2">
      <c r="A388" s="75" t="s">
        <v>412</v>
      </c>
      <c r="B388" s="104" t="s">
        <v>578</v>
      </c>
      <c r="C388" s="131" t="s">
        <v>957</v>
      </c>
      <c r="D388" s="97">
        <f>'10'!C388</f>
        <v>282</v>
      </c>
      <c r="E388" s="97">
        <f>'10'!D388</f>
        <v>113</v>
      </c>
      <c r="F388" s="97">
        <f>'10'!E388</f>
        <v>395</v>
      </c>
      <c r="G388" s="58">
        <f>'5'!M388</f>
        <v>17</v>
      </c>
      <c r="H388" s="69">
        <f t="shared" si="36"/>
        <v>4.3037974683544304E-2</v>
      </c>
      <c r="I388" s="58">
        <f>'6'!H388</f>
        <v>0</v>
      </c>
      <c r="J388" s="69">
        <f t="shared" si="37"/>
        <v>0</v>
      </c>
      <c r="K388" s="18">
        <f>'7'!F388</f>
        <v>57</v>
      </c>
      <c r="L388" s="69">
        <f t="shared" si="38"/>
        <v>0.14430379746835442</v>
      </c>
      <c r="M388" s="58">
        <f>'8'!M388</f>
        <v>78</v>
      </c>
      <c r="N388" s="69">
        <f t="shared" si="39"/>
        <v>0.19746835443037974</v>
      </c>
      <c r="O388" s="58">
        <f>'9'!O388+'9'!P388</f>
        <v>34.690909090909088</v>
      </c>
      <c r="P388" s="69">
        <f t="shared" si="40"/>
        <v>8.7825086306098962E-2</v>
      </c>
      <c r="Q388" s="58">
        <f t="shared" si="41"/>
        <v>186.69090909090909</v>
      </c>
      <c r="R388" s="69">
        <f t="shared" si="42"/>
        <v>0.47263521288837745</v>
      </c>
    </row>
    <row r="389" spans="1:18" s="4" customFormat="1" ht="11.25" x14ac:dyDescent="0.2">
      <c r="A389" s="75" t="s">
        <v>413</v>
      </c>
      <c r="B389" s="104" t="s">
        <v>548</v>
      </c>
      <c r="C389" s="131" t="s">
        <v>957</v>
      </c>
      <c r="D389" s="97">
        <f>'10'!C389</f>
        <v>239</v>
      </c>
      <c r="E389" s="97">
        <f>'10'!D389</f>
        <v>132</v>
      </c>
      <c r="F389" s="97">
        <f>'10'!E389</f>
        <v>371</v>
      </c>
      <c r="G389" s="58">
        <f>'5'!M389</f>
        <v>3</v>
      </c>
      <c r="H389" s="69">
        <f t="shared" ref="H389:H452" si="43">G389/F389</f>
        <v>8.0862533692722376E-3</v>
      </c>
      <c r="I389" s="58">
        <f>'6'!H389</f>
        <v>0</v>
      </c>
      <c r="J389" s="69">
        <f t="shared" ref="J389:J452" si="44">I389/F389</f>
        <v>0</v>
      </c>
      <c r="K389" s="18">
        <f>'7'!F389</f>
        <v>0</v>
      </c>
      <c r="L389" s="69">
        <f t="shared" ref="L389:L452" si="45">K389/F389</f>
        <v>0</v>
      </c>
      <c r="M389" s="58">
        <f>'8'!M389</f>
        <v>33</v>
      </c>
      <c r="N389" s="69">
        <f t="shared" ref="N389:N452" si="46">M389/F389</f>
        <v>8.8948787061994605E-2</v>
      </c>
      <c r="O389" s="58">
        <f>'9'!O389+'9'!P389</f>
        <v>33.050561797752806</v>
      </c>
      <c r="P389" s="69">
        <f t="shared" ref="P389:P452" si="47">O389/F389</f>
        <v>8.9085072231139636E-2</v>
      </c>
      <c r="Q389" s="58">
        <f t="shared" ref="Q389:Q452" si="48">SUM(G389,I389,K389,M389,O389)</f>
        <v>69.050561797752806</v>
      </c>
      <c r="R389" s="69">
        <f t="shared" ref="R389:R452" si="49">Q389/F389</f>
        <v>0.18612011266240649</v>
      </c>
    </row>
    <row r="390" spans="1:18" s="4" customFormat="1" ht="11.25" x14ac:dyDescent="0.2">
      <c r="A390" s="73" t="s">
        <v>414</v>
      </c>
      <c r="B390" s="106" t="s">
        <v>602</v>
      </c>
      <c r="C390" s="132" t="s">
        <v>648</v>
      </c>
      <c r="D390" s="97">
        <f>'10'!C390</f>
        <v>732</v>
      </c>
      <c r="E390" s="97">
        <f>'10'!D390</f>
        <v>575</v>
      </c>
      <c r="F390" s="97">
        <f>'10'!E390</f>
        <v>1307</v>
      </c>
      <c r="G390" s="58">
        <f>'5'!M390</f>
        <v>169</v>
      </c>
      <c r="H390" s="69">
        <f t="shared" si="43"/>
        <v>0.12930374904361133</v>
      </c>
      <c r="I390" s="58">
        <f>'6'!H390</f>
        <v>18</v>
      </c>
      <c r="J390" s="69">
        <f t="shared" si="44"/>
        <v>1.3771996939556235E-2</v>
      </c>
      <c r="K390" s="18">
        <f>'7'!F390</f>
        <v>0</v>
      </c>
      <c r="L390" s="69">
        <f t="shared" si="45"/>
        <v>0</v>
      </c>
      <c r="M390" s="58">
        <f>'8'!M390</f>
        <v>166</v>
      </c>
      <c r="N390" s="69">
        <f t="shared" si="46"/>
        <v>0.12700841622035194</v>
      </c>
      <c r="O390" s="58">
        <f>'9'!O390+'9'!P390</f>
        <v>77.167235494880543</v>
      </c>
      <c r="P390" s="69">
        <f t="shared" si="47"/>
        <v>5.904149617052834E-2</v>
      </c>
      <c r="Q390" s="58">
        <f t="shared" si="48"/>
        <v>430.16723549488052</v>
      </c>
      <c r="R390" s="69">
        <f t="shared" si="49"/>
        <v>0.32912565837404784</v>
      </c>
    </row>
    <row r="391" spans="1:18" s="4" customFormat="1" ht="11.25" x14ac:dyDescent="0.2">
      <c r="A391" s="72" t="s">
        <v>415</v>
      </c>
      <c r="B391" s="105" t="s">
        <v>576</v>
      </c>
      <c r="C391" s="133" t="s">
        <v>649</v>
      </c>
      <c r="D391" s="97">
        <f>'10'!C391</f>
        <v>1126</v>
      </c>
      <c r="E391" s="97">
        <f>'10'!D391</f>
        <v>734</v>
      </c>
      <c r="F391" s="97">
        <f>'10'!E391</f>
        <v>1860</v>
      </c>
      <c r="G391" s="58">
        <f>'5'!M391</f>
        <v>59</v>
      </c>
      <c r="H391" s="69">
        <f t="shared" si="43"/>
        <v>3.1720430107526884E-2</v>
      </c>
      <c r="I391" s="58">
        <f>'6'!H391</f>
        <v>70</v>
      </c>
      <c r="J391" s="69">
        <f t="shared" si="44"/>
        <v>3.7634408602150539E-2</v>
      </c>
      <c r="K391" s="18">
        <f>'7'!F391</f>
        <v>0</v>
      </c>
      <c r="L391" s="69">
        <f t="shared" si="45"/>
        <v>0</v>
      </c>
      <c r="M391" s="58">
        <f>'8'!M391</f>
        <v>146</v>
      </c>
      <c r="N391" s="69">
        <f t="shared" si="46"/>
        <v>7.8494623655913975E-2</v>
      </c>
      <c r="O391" s="58">
        <f>'9'!O391+'9'!P391</f>
        <v>152.96721311475409</v>
      </c>
      <c r="P391" s="69">
        <f t="shared" si="47"/>
        <v>8.2240437158469945E-2</v>
      </c>
      <c r="Q391" s="58">
        <f t="shared" si="48"/>
        <v>427.96721311475409</v>
      </c>
      <c r="R391" s="69">
        <f t="shared" si="49"/>
        <v>0.23008989952406134</v>
      </c>
    </row>
    <row r="392" spans="1:18" s="4" customFormat="1" ht="11.25" x14ac:dyDescent="0.2">
      <c r="A392" s="72" t="s">
        <v>416</v>
      </c>
      <c r="B392" s="105" t="s">
        <v>582</v>
      </c>
      <c r="C392" s="133" t="s">
        <v>649</v>
      </c>
      <c r="D392" s="97">
        <f>'10'!C392</f>
        <v>453</v>
      </c>
      <c r="E392" s="97">
        <f>'10'!D392</f>
        <v>301</v>
      </c>
      <c r="F392" s="97">
        <f>'10'!E392</f>
        <v>754</v>
      </c>
      <c r="G392" s="58">
        <f>'5'!M392</f>
        <v>59</v>
      </c>
      <c r="H392" s="69">
        <f t="shared" si="43"/>
        <v>7.8249336870026526E-2</v>
      </c>
      <c r="I392" s="58">
        <f>'6'!H392</f>
        <v>35</v>
      </c>
      <c r="J392" s="69">
        <f t="shared" si="44"/>
        <v>4.6419098143236075E-2</v>
      </c>
      <c r="K392" s="18">
        <f>'7'!F392</f>
        <v>0</v>
      </c>
      <c r="L392" s="69">
        <f t="shared" si="45"/>
        <v>0</v>
      </c>
      <c r="M392" s="58">
        <f>'8'!M392</f>
        <v>70</v>
      </c>
      <c r="N392" s="69">
        <f t="shared" si="46"/>
        <v>9.2838196286472149E-2</v>
      </c>
      <c r="O392" s="58">
        <f>'9'!O392+'9'!P392</f>
        <v>32.653250773993804</v>
      </c>
      <c r="P392" s="69">
        <f t="shared" si="47"/>
        <v>4.3306698639249075E-2</v>
      </c>
      <c r="Q392" s="58">
        <f t="shared" si="48"/>
        <v>196.65325077399382</v>
      </c>
      <c r="R392" s="69">
        <f t="shared" si="49"/>
        <v>0.26081332993898382</v>
      </c>
    </row>
    <row r="393" spans="1:18" s="4" customFormat="1" ht="11.25" x14ac:dyDescent="0.2">
      <c r="A393" s="73" t="s">
        <v>417</v>
      </c>
      <c r="B393" s="106" t="s">
        <v>580</v>
      </c>
      <c r="C393" s="132" t="s">
        <v>648</v>
      </c>
      <c r="D393" s="97">
        <f>'10'!C393</f>
        <v>139</v>
      </c>
      <c r="E393" s="97">
        <f>'10'!D393</f>
        <v>76</v>
      </c>
      <c r="F393" s="97">
        <f>'10'!E393</f>
        <v>215</v>
      </c>
      <c r="G393" s="58">
        <f>'5'!M393</f>
        <v>17</v>
      </c>
      <c r="H393" s="69">
        <f t="shared" si="43"/>
        <v>7.9069767441860464E-2</v>
      </c>
      <c r="I393" s="58">
        <f>'6'!H393</f>
        <v>34</v>
      </c>
      <c r="J393" s="69">
        <f t="shared" si="44"/>
        <v>0.15813953488372093</v>
      </c>
      <c r="K393" s="18">
        <f>'7'!F393</f>
        <v>62</v>
      </c>
      <c r="L393" s="69">
        <f t="shared" si="45"/>
        <v>0.28837209302325584</v>
      </c>
      <c r="M393" s="58">
        <f>'8'!M393</f>
        <v>49</v>
      </c>
      <c r="N393" s="69">
        <f t="shared" si="46"/>
        <v>0.22790697674418606</v>
      </c>
      <c r="O393" s="58">
        <f>'9'!O393+'9'!P393</f>
        <v>0</v>
      </c>
      <c r="P393" s="69">
        <f t="shared" si="47"/>
        <v>0</v>
      </c>
      <c r="Q393" s="58">
        <f t="shared" si="48"/>
        <v>162</v>
      </c>
      <c r="R393" s="69">
        <f t="shared" si="49"/>
        <v>0.75348837209302322</v>
      </c>
    </row>
    <row r="394" spans="1:18" s="4" customFormat="1" ht="11.25" x14ac:dyDescent="0.2">
      <c r="A394" s="74" t="s">
        <v>418</v>
      </c>
      <c r="B394" s="107" t="s">
        <v>546</v>
      </c>
      <c r="C394" s="134" t="s">
        <v>958</v>
      </c>
      <c r="D394" s="97">
        <f>'10'!C394</f>
        <v>1615</v>
      </c>
      <c r="E394" s="97">
        <f>'10'!D394</f>
        <v>962</v>
      </c>
      <c r="F394" s="97">
        <f>'10'!E394</f>
        <v>2577</v>
      </c>
      <c r="G394" s="58">
        <f>'5'!M394</f>
        <v>18</v>
      </c>
      <c r="H394" s="69">
        <f t="shared" si="43"/>
        <v>6.9848661233993014E-3</v>
      </c>
      <c r="I394" s="58">
        <f>'6'!H394</f>
        <v>0</v>
      </c>
      <c r="J394" s="69">
        <f t="shared" si="44"/>
        <v>0</v>
      </c>
      <c r="K394" s="18">
        <f>'7'!F394</f>
        <v>0</v>
      </c>
      <c r="L394" s="69">
        <f t="shared" si="45"/>
        <v>0</v>
      </c>
      <c r="M394" s="58">
        <f>'8'!M394</f>
        <v>154</v>
      </c>
      <c r="N394" s="69">
        <f t="shared" si="46"/>
        <v>5.9759410166860691E-2</v>
      </c>
      <c r="O394" s="58">
        <f>'9'!O394+'9'!P394</f>
        <v>36.651869158878505</v>
      </c>
      <c r="P394" s="69">
        <f t="shared" si="47"/>
        <v>1.4222688847061895E-2</v>
      </c>
      <c r="Q394" s="58">
        <f t="shared" si="48"/>
        <v>208.6518691588785</v>
      </c>
      <c r="R394" s="69">
        <f t="shared" si="49"/>
        <v>8.0966965137321892E-2</v>
      </c>
    </row>
    <row r="395" spans="1:18" s="4" customFormat="1" ht="11.25" x14ac:dyDescent="0.2">
      <c r="A395" s="74" t="s">
        <v>419</v>
      </c>
      <c r="B395" s="107" t="s">
        <v>574</v>
      </c>
      <c r="C395" s="134" t="s">
        <v>958</v>
      </c>
      <c r="D395" s="97">
        <f>'10'!C395</f>
        <v>586</v>
      </c>
      <c r="E395" s="97">
        <f>'10'!D395</f>
        <v>365</v>
      </c>
      <c r="F395" s="97">
        <f>'10'!E395</f>
        <v>951</v>
      </c>
      <c r="G395" s="58">
        <f>'5'!M395</f>
        <v>50</v>
      </c>
      <c r="H395" s="69">
        <f t="shared" si="43"/>
        <v>5.2576235541535225E-2</v>
      </c>
      <c r="I395" s="58">
        <f>'6'!H395</f>
        <v>32</v>
      </c>
      <c r="J395" s="69">
        <f t="shared" si="44"/>
        <v>3.3648790746582544E-2</v>
      </c>
      <c r="K395" s="18">
        <f>'7'!F395</f>
        <v>59</v>
      </c>
      <c r="L395" s="69">
        <f t="shared" si="45"/>
        <v>6.203995793901157E-2</v>
      </c>
      <c r="M395" s="58">
        <f>'8'!M395</f>
        <v>125</v>
      </c>
      <c r="N395" s="69">
        <f t="shared" si="46"/>
        <v>0.13144058885383805</v>
      </c>
      <c r="O395" s="58">
        <f>'9'!O395+'9'!P395</f>
        <v>119.7948717948718</v>
      </c>
      <c r="P395" s="69">
        <f t="shared" si="47"/>
        <v>0.12596726792310389</v>
      </c>
      <c r="Q395" s="58">
        <f t="shared" si="48"/>
        <v>385.79487179487182</v>
      </c>
      <c r="R395" s="69">
        <f t="shared" si="49"/>
        <v>0.40567284100407131</v>
      </c>
    </row>
    <row r="396" spans="1:18" s="4" customFormat="1" ht="11.25" x14ac:dyDescent="0.2">
      <c r="A396" s="72" t="s">
        <v>420</v>
      </c>
      <c r="B396" s="105" t="s">
        <v>549</v>
      </c>
      <c r="C396" s="133" t="s">
        <v>649</v>
      </c>
      <c r="D396" s="97">
        <f>'10'!C396</f>
        <v>1339</v>
      </c>
      <c r="E396" s="97">
        <f>'10'!D396</f>
        <v>1103</v>
      </c>
      <c r="F396" s="97">
        <f>'10'!E396</f>
        <v>2442</v>
      </c>
      <c r="G396" s="58">
        <f>'5'!M396</f>
        <v>0</v>
      </c>
      <c r="H396" s="69">
        <f t="shared" si="43"/>
        <v>0</v>
      </c>
      <c r="I396" s="58">
        <f>'6'!H396</f>
        <v>0</v>
      </c>
      <c r="J396" s="69">
        <f t="shared" si="44"/>
        <v>0</v>
      </c>
      <c r="K396" s="18">
        <f>'7'!F396</f>
        <v>0</v>
      </c>
      <c r="L396" s="69">
        <f t="shared" si="45"/>
        <v>0</v>
      </c>
      <c r="M396" s="58">
        <f>'8'!M396</f>
        <v>288</v>
      </c>
      <c r="N396" s="69">
        <f t="shared" si="46"/>
        <v>0.11793611793611794</v>
      </c>
      <c r="O396" s="58">
        <f>'9'!O396+'9'!P396</f>
        <v>458.17691415313226</v>
      </c>
      <c r="P396" s="69">
        <f t="shared" si="47"/>
        <v>0.18762363396934162</v>
      </c>
      <c r="Q396" s="58">
        <f t="shared" si="48"/>
        <v>746.1769141531322</v>
      </c>
      <c r="R396" s="69">
        <f t="shared" si="49"/>
        <v>0.30555975190545953</v>
      </c>
    </row>
    <row r="397" spans="1:18" s="4" customFormat="1" ht="11.25" x14ac:dyDescent="0.2">
      <c r="A397" s="74" t="s">
        <v>421</v>
      </c>
      <c r="B397" s="107" t="s">
        <v>538</v>
      </c>
      <c r="C397" s="134" t="s">
        <v>958</v>
      </c>
      <c r="D397" s="97">
        <f>'10'!C397</f>
        <v>340</v>
      </c>
      <c r="E397" s="97">
        <f>'10'!D397</f>
        <v>353</v>
      </c>
      <c r="F397" s="97">
        <f>'10'!E397</f>
        <v>693</v>
      </c>
      <c r="G397" s="58">
        <f>'5'!M397</f>
        <v>4</v>
      </c>
      <c r="H397" s="69">
        <f t="shared" si="43"/>
        <v>5.772005772005772E-3</v>
      </c>
      <c r="I397" s="58">
        <f>'6'!H397</f>
        <v>36</v>
      </c>
      <c r="J397" s="69">
        <f t="shared" si="44"/>
        <v>5.1948051948051951E-2</v>
      </c>
      <c r="K397" s="18">
        <f>'7'!F397</f>
        <v>0</v>
      </c>
      <c r="L397" s="69">
        <f t="shared" si="45"/>
        <v>0</v>
      </c>
      <c r="M397" s="58">
        <f>'8'!M397</f>
        <v>79</v>
      </c>
      <c r="N397" s="69">
        <f t="shared" si="46"/>
        <v>0.113997113997114</v>
      </c>
      <c r="O397" s="58">
        <f>'9'!O397+'9'!P397</f>
        <v>3.2681371704290885</v>
      </c>
      <c r="P397" s="69">
        <f t="shared" si="47"/>
        <v>4.7159266528558272E-3</v>
      </c>
      <c r="Q397" s="58">
        <f t="shared" si="48"/>
        <v>122.26813717042909</v>
      </c>
      <c r="R397" s="69">
        <f t="shared" si="49"/>
        <v>0.17643309837002755</v>
      </c>
    </row>
    <row r="398" spans="1:18" s="4" customFormat="1" ht="11.25" x14ac:dyDescent="0.2">
      <c r="A398" s="72" t="s">
        <v>422</v>
      </c>
      <c r="B398" s="105" t="s">
        <v>582</v>
      </c>
      <c r="C398" s="133" t="s">
        <v>649</v>
      </c>
      <c r="D398" s="97">
        <f>'10'!C398</f>
        <v>316</v>
      </c>
      <c r="E398" s="97">
        <f>'10'!D398</f>
        <v>236</v>
      </c>
      <c r="F398" s="97">
        <f>'10'!E398</f>
        <v>552</v>
      </c>
      <c r="G398" s="58">
        <f>'5'!M398</f>
        <v>22</v>
      </c>
      <c r="H398" s="69">
        <f t="shared" si="43"/>
        <v>3.9855072463768113E-2</v>
      </c>
      <c r="I398" s="58">
        <f>'6'!H398</f>
        <v>20</v>
      </c>
      <c r="J398" s="69">
        <f t="shared" si="44"/>
        <v>3.6231884057971016E-2</v>
      </c>
      <c r="K398" s="18">
        <f>'7'!F398</f>
        <v>0</v>
      </c>
      <c r="L398" s="69">
        <f t="shared" si="45"/>
        <v>0</v>
      </c>
      <c r="M398" s="58">
        <f>'8'!M398</f>
        <v>76</v>
      </c>
      <c r="N398" s="69">
        <f t="shared" si="46"/>
        <v>0.13768115942028986</v>
      </c>
      <c r="O398" s="58">
        <f>'9'!O398+'9'!P398</f>
        <v>163.26625386996903</v>
      </c>
      <c r="P398" s="69">
        <f t="shared" si="47"/>
        <v>0.29577219903979896</v>
      </c>
      <c r="Q398" s="58">
        <f t="shared" si="48"/>
        <v>281.26625386996903</v>
      </c>
      <c r="R398" s="69">
        <f t="shared" si="49"/>
        <v>0.50954031498182795</v>
      </c>
    </row>
    <row r="399" spans="1:18" s="4" customFormat="1" ht="11.25" x14ac:dyDescent="0.2">
      <c r="A399" s="74" t="s">
        <v>423</v>
      </c>
      <c r="B399" s="107" t="s">
        <v>555</v>
      </c>
      <c r="C399" s="134" t="s">
        <v>958</v>
      </c>
      <c r="D399" s="97">
        <f>'10'!C399</f>
        <v>622</v>
      </c>
      <c r="E399" s="97">
        <f>'10'!D399</f>
        <v>461</v>
      </c>
      <c r="F399" s="97">
        <f>'10'!E399</f>
        <v>1083</v>
      </c>
      <c r="G399" s="58">
        <f>'5'!M399</f>
        <v>22</v>
      </c>
      <c r="H399" s="69">
        <f t="shared" si="43"/>
        <v>2.0313942751615882E-2</v>
      </c>
      <c r="I399" s="58">
        <f>'6'!H399</f>
        <v>0</v>
      </c>
      <c r="J399" s="69">
        <f t="shared" si="44"/>
        <v>0</v>
      </c>
      <c r="K399" s="18">
        <f>'7'!F399</f>
        <v>27</v>
      </c>
      <c r="L399" s="69">
        <f t="shared" si="45"/>
        <v>2.4930747922437674E-2</v>
      </c>
      <c r="M399" s="58">
        <f>'8'!M399</f>
        <v>84</v>
      </c>
      <c r="N399" s="69">
        <f t="shared" si="46"/>
        <v>7.7562326869806089E-2</v>
      </c>
      <c r="O399" s="58">
        <f>'9'!O399+'9'!P399</f>
        <v>91.601365187713313</v>
      </c>
      <c r="P399" s="69">
        <f t="shared" si="47"/>
        <v>8.4581131290594011E-2</v>
      </c>
      <c r="Q399" s="58">
        <f t="shared" si="48"/>
        <v>224.60136518771333</v>
      </c>
      <c r="R399" s="69">
        <f t="shared" si="49"/>
        <v>0.20738814883445367</v>
      </c>
    </row>
    <row r="400" spans="1:18" s="4" customFormat="1" ht="11.25" x14ac:dyDescent="0.2">
      <c r="A400" s="74" t="s">
        <v>424</v>
      </c>
      <c r="B400" s="107" t="s">
        <v>538</v>
      </c>
      <c r="C400" s="134" t="s">
        <v>958</v>
      </c>
      <c r="D400" s="97">
        <f>'10'!C400</f>
        <v>338</v>
      </c>
      <c r="E400" s="97">
        <f>'10'!D400</f>
        <v>602</v>
      </c>
      <c r="F400" s="97">
        <f>'10'!E400</f>
        <v>940</v>
      </c>
      <c r="G400" s="58">
        <f>'5'!M400</f>
        <v>3</v>
      </c>
      <c r="H400" s="69">
        <f t="shared" si="43"/>
        <v>3.1914893617021275E-3</v>
      </c>
      <c r="I400" s="58">
        <f>'6'!H400</f>
        <v>0</v>
      </c>
      <c r="J400" s="69">
        <f t="shared" si="44"/>
        <v>0</v>
      </c>
      <c r="K400" s="18">
        <f>'7'!F400</f>
        <v>0</v>
      </c>
      <c r="L400" s="69">
        <f t="shared" si="45"/>
        <v>0</v>
      </c>
      <c r="M400" s="58">
        <f>'8'!M400</f>
        <v>137</v>
      </c>
      <c r="N400" s="69">
        <f t="shared" si="46"/>
        <v>0.14574468085106382</v>
      </c>
      <c r="O400" s="58">
        <f>'9'!O400+'9'!P400</f>
        <v>103.92676201964501</v>
      </c>
      <c r="P400" s="69">
        <f t="shared" si="47"/>
        <v>0.11056038512728193</v>
      </c>
      <c r="Q400" s="58">
        <f t="shared" si="48"/>
        <v>243.92676201964503</v>
      </c>
      <c r="R400" s="69">
        <f t="shared" si="49"/>
        <v>0.2594965553400479</v>
      </c>
    </row>
    <row r="401" spans="1:18" s="4" customFormat="1" ht="11.25" x14ac:dyDescent="0.2">
      <c r="A401" s="72" t="s">
        <v>425</v>
      </c>
      <c r="B401" s="105" t="s">
        <v>576</v>
      </c>
      <c r="C401" s="133" t="s">
        <v>649</v>
      </c>
      <c r="D401" s="97">
        <f>'10'!C401</f>
        <v>487</v>
      </c>
      <c r="E401" s="97">
        <f>'10'!D401</f>
        <v>289</v>
      </c>
      <c r="F401" s="97">
        <f>'10'!E401</f>
        <v>776</v>
      </c>
      <c r="G401" s="58">
        <f>'5'!M401</f>
        <v>2</v>
      </c>
      <c r="H401" s="69">
        <f t="shared" si="43"/>
        <v>2.5773195876288659E-3</v>
      </c>
      <c r="I401" s="58">
        <f>'6'!H401</f>
        <v>0</v>
      </c>
      <c r="J401" s="69">
        <f t="shared" si="44"/>
        <v>0</v>
      </c>
      <c r="K401" s="18">
        <f>'7'!F401</f>
        <v>0</v>
      </c>
      <c r="L401" s="69">
        <f t="shared" si="45"/>
        <v>0</v>
      </c>
      <c r="M401" s="58">
        <f>'8'!M401</f>
        <v>62</v>
      </c>
      <c r="N401" s="69">
        <f t="shared" si="46"/>
        <v>7.9896907216494839E-2</v>
      </c>
      <c r="O401" s="58">
        <f>'9'!O401+'9'!P401</f>
        <v>186.80327868852459</v>
      </c>
      <c r="P401" s="69">
        <f t="shared" si="47"/>
        <v>0.24072587459861416</v>
      </c>
      <c r="Q401" s="58">
        <f t="shared" si="48"/>
        <v>250.80327868852459</v>
      </c>
      <c r="R401" s="69">
        <f t="shared" si="49"/>
        <v>0.32320010140273786</v>
      </c>
    </row>
    <row r="402" spans="1:18" s="4" customFormat="1" ht="11.25" x14ac:dyDescent="0.2">
      <c r="A402" s="74" t="s">
        <v>426</v>
      </c>
      <c r="B402" s="107" t="s">
        <v>538</v>
      </c>
      <c r="C402" s="134" t="s">
        <v>958</v>
      </c>
      <c r="D402" s="97">
        <f>'10'!C402</f>
        <v>368</v>
      </c>
      <c r="E402" s="97">
        <f>'10'!D402</f>
        <v>171</v>
      </c>
      <c r="F402" s="97">
        <f>'10'!E402</f>
        <v>539</v>
      </c>
      <c r="G402" s="58">
        <f>'5'!M402</f>
        <v>5</v>
      </c>
      <c r="H402" s="69">
        <f t="shared" si="43"/>
        <v>9.2764378478664197E-3</v>
      </c>
      <c r="I402" s="58">
        <f>'6'!H402</f>
        <v>0</v>
      </c>
      <c r="J402" s="69">
        <f t="shared" si="44"/>
        <v>0</v>
      </c>
      <c r="K402" s="18">
        <f>'7'!F402</f>
        <v>0</v>
      </c>
      <c r="L402" s="69">
        <f t="shared" si="45"/>
        <v>0</v>
      </c>
      <c r="M402" s="58">
        <f>'8'!M402</f>
        <v>87</v>
      </c>
      <c r="N402" s="69">
        <f t="shared" si="46"/>
        <v>0.16141001855287571</v>
      </c>
      <c r="O402" s="58">
        <f>'9'!O402+'9'!P402</f>
        <v>103.92676201964501</v>
      </c>
      <c r="P402" s="69">
        <f t="shared" si="47"/>
        <v>0.19281402972104825</v>
      </c>
      <c r="Q402" s="58">
        <f t="shared" si="48"/>
        <v>195.92676201964503</v>
      </c>
      <c r="R402" s="69">
        <f t="shared" si="49"/>
        <v>0.36350048612179042</v>
      </c>
    </row>
    <row r="403" spans="1:18" s="4" customFormat="1" ht="11.25" x14ac:dyDescent="0.2">
      <c r="A403" s="74" t="s">
        <v>427</v>
      </c>
      <c r="B403" s="107" t="s">
        <v>564</v>
      </c>
      <c r="C403" s="134" t="s">
        <v>958</v>
      </c>
      <c r="D403" s="97">
        <f>'10'!C403</f>
        <v>141</v>
      </c>
      <c r="E403" s="97">
        <f>'10'!D403</f>
        <v>123</v>
      </c>
      <c r="F403" s="97">
        <f>'10'!E403</f>
        <v>264</v>
      </c>
      <c r="G403" s="58">
        <f>'5'!M403</f>
        <v>0</v>
      </c>
      <c r="H403" s="69">
        <f t="shared" si="43"/>
        <v>0</v>
      </c>
      <c r="I403" s="58">
        <f>'6'!H403</f>
        <v>0</v>
      </c>
      <c r="J403" s="69">
        <f t="shared" si="44"/>
        <v>0</v>
      </c>
      <c r="K403" s="18">
        <f>'7'!F403</f>
        <v>20</v>
      </c>
      <c r="L403" s="69">
        <f t="shared" si="45"/>
        <v>7.575757575757576E-2</v>
      </c>
      <c r="M403" s="58">
        <f>'8'!M403</f>
        <v>39</v>
      </c>
      <c r="N403" s="69">
        <f t="shared" si="46"/>
        <v>0.14772727272727273</v>
      </c>
      <c r="O403" s="58">
        <f>'9'!O403+'9'!P403</f>
        <v>0</v>
      </c>
      <c r="P403" s="69">
        <f t="shared" si="47"/>
        <v>0</v>
      </c>
      <c r="Q403" s="58">
        <f t="shared" si="48"/>
        <v>59</v>
      </c>
      <c r="R403" s="69">
        <f t="shared" si="49"/>
        <v>0.22348484848484848</v>
      </c>
    </row>
    <row r="404" spans="1:18" s="4" customFormat="1" ht="11.25" x14ac:dyDescent="0.2">
      <c r="A404" s="74" t="s">
        <v>428</v>
      </c>
      <c r="B404" s="107" t="s">
        <v>555</v>
      </c>
      <c r="C404" s="134" t="s">
        <v>958</v>
      </c>
      <c r="D404" s="97">
        <f>'10'!C404</f>
        <v>963</v>
      </c>
      <c r="E404" s="97">
        <f>'10'!D404</f>
        <v>655</v>
      </c>
      <c r="F404" s="97">
        <f>'10'!E404</f>
        <v>1618</v>
      </c>
      <c r="G404" s="58">
        <f>'5'!M404</f>
        <v>0</v>
      </c>
      <c r="H404" s="69">
        <f t="shared" si="43"/>
        <v>0</v>
      </c>
      <c r="I404" s="58">
        <f>'6'!H404</f>
        <v>0</v>
      </c>
      <c r="J404" s="69">
        <f t="shared" si="44"/>
        <v>0</v>
      </c>
      <c r="K404" s="18">
        <f>'7'!F404</f>
        <v>0</v>
      </c>
      <c r="L404" s="69">
        <f t="shared" si="45"/>
        <v>0</v>
      </c>
      <c r="M404" s="58">
        <f>'8'!M404</f>
        <v>171</v>
      </c>
      <c r="N404" s="69">
        <f t="shared" si="46"/>
        <v>0.10568603213844252</v>
      </c>
      <c r="O404" s="58">
        <f>'9'!O404+'9'!P404</f>
        <v>122.13515358361775</v>
      </c>
      <c r="P404" s="69">
        <f t="shared" si="47"/>
        <v>7.5485261794572156E-2</v>
      </c>
      <c r="Q404" s="58">
        <f t="shared" si="48"/>
        <v>293.13515358361775</v>
      </c>
      <c r="R404" s="69">
        <f t="shared" si="49"/>
        <v>0.18117129393301468</v>
      </c>
    </row>
    <row r="405" spans="1:18" s="4" customFormat="1" ht="11.25" x14ac:dyDescent="0.2">
      <c r="A405" s="75" t="s">
        <v>429</v>
      </c>
      <c r="B405" s="104" t="s">
        <v>554</v>
      </c>
      <c r="C405" s="131" t="s">
        <v>957</v>
      </c>
      <c r="D405" s="97">
        <f>'10'!C405</f>
        <v>288</v>
      </c>
      <c r="E405" s="97">
        <f>'10'!D405</f>
        <v>194</v>
      </c>
      <c r="F405" s="97">
        <f>'10'!E405</f>
        <v>482</v>
      </c>
      <c r="G405" s="58">
        <f>'5'!M405</f>
        <v>0</v>
      </c>
      <c r="H405" s="69">
        <f t="shared" si="43"/>
        <v>0</v>
      </c>
      <c r="I405" s="58">
        <f>'6'!H405</f>
        <v>0</v>
      </c>
      <c r="J405" s="69">
        <f t="shared" si="44"/>
        <v>0</v>
      </c>
      <c r="K405" s="18">
        <f>'7'!F405</f>
        <v>0</v>
      </c>
      <c r="L405" s="69">
        <f t="shared" si="45"/>
        <v>0</v>
      </c>
      <c r="M405" s="58">
        <f>'8'!M405</f>
        <v>52</v>
      </c>
      <c r="N405" s="69">
        <f t="shared" si="46"/>
        <v>0.1078838174273859</v>
      </c>
      <c r="O405" s="58">
        <f>'9'!O405+'9'!P405</f>
        <v>109.95940460081191</v>
      </c>
      <c r="P405" s="69">
        <f t="shared" si="47"/>
        <v>0.22813154481496248</v>
      </c>
      <c r="Q405" s="58">
        <f t="shared" si="48"/>
        <v>161.95940460081192</v>
      </c>
      <c r="R405" s="69">
        <f t="shared" si="49"/>
        <v>0.3360153622423484</v>
      </c>
    </row>
    <row r="406" spans="1:18" s="4" customFormat="1" ht="11.25" x14ac:dyDescent="0.2">
      <c r="A406" s="74" t="s">
        <v>430</v>
      </c>
      <c r="B406" s="107" t="s">
        <v>541</v>
      </c>
      <c r="C406" s="134" t="s">
        <v>958</v>
      </c>
      <c r="D406" s="97">
        <f>'10'!C406</f>
        <v>1396</v>
      </c>
      <c r="E406" s="97">
        <f>'10'!D406</f>
        <v>988</v>
      </c>
      <c r="F406" s="97">
        <f>'10'!E406</f>
        <v>2384</v>
      </c>
      <c r="G406" s="58">
        <f>'5'!M406</f>
        <v>154</v>
      </c>
      <c r="H406" s="69">
        <f t="shared" si="43"/>
        <v>6.4597315436241615E-2</v>
      </c>
      <c r="I406" s="58">
        <f>'6'!H406</f>
        <v>73</v>
      </c>
      <c r="J406" s="69">
        <f t="shared" si="44"/>
        <v>3.0620805369127518E-2</v>
      </c>
      <c r="K406" s="18">
        <f>'7'!F406</f>
        <v>0</v>
      </c>
      <c r="L406" s="69">
        <f t="shared" si="45"/>
        <v>0</v>
      </c>
      <c r="M406" s="58">
        <f>'8'!M406</f>
        <v>228</v>
      </c>
      <c r="N406" s="69">
        <f t="shared" si="46"/>
        <v>9.563758389261745E-2</v>
      </c>
      <c r="O406" s="58">
        <f>'9'!O406+'9'!P406</f>
        <v>626.38004987531167</v>
      </c>
      <c r="P406" s="69">
        <f t="shared" si="47"/>
        <v>0.26274330951145625</v>
      </c>
      <c r="Q406" s="58">
        <f t="shared" si="48"/>
        <v>1081.3800498753117</v>
      </c>
      <c r="R406" s="69">
        <f t="shared" si="49"/>
        <v>0.45359901420944282</v>
      </c>
    </row>
    <row r="407" spans="1:18" s="4" customFormat="1" ht="11.25" x14ac:dyDescent="0.2">
      <c r="A407" s="73" t="s">
        <v>431</v>
      </c>
      <c r="B407" s="106" t="s">
        <v>584</v>
      </c>
      <c r="C407" s="132" t="s">
        <v>648</v>
      </c>
      <c r="D407" s="97">
        <f>'10'!C407</f>
        <v>109</v>
      </c>
      <c r="E407" s="97">
        <f>'10'!D407</f>
        <v>98</v>
      </c>
      <c r="F407" s="97">
        <f>'10'!E407</f>
        <v>207</v>
      </c>
      <c r="G407" s="58">
        <f>'5'!M407</f>
        <v>9</v>
      </c>
      <c r="H407" s="69">
        <f t="shared" si="43"/>
        <v>4.3478260869565216E-2</v>
      </c>
      <c r="I407" s="58">
        <f>'6'!H407</f>
        <v>10</v>
      </c>
      <c r="J407" s="69">
        <f t="shared" si="44"/>
        <v>4.8309178743961352E-2</v>
      </c>
      <c r="K407" s="18">
        <f>'7'!F407</f>
        <v>0</v>
      </c>
      <c r="L407" s="69">
        <f t="shared" si="45"/>
        <v>0</v>
      </c>
      <c r="M407" s="58">
        <f>'8'!M407</f>
        <v>51</v>
      </c>
      <c r="N407" s="69">
        <f t="shared" si="46"/>
        <v>0.24637681159420291</v>
      </c>
      <c r="O407" s="58">
        <f>'9'!O407+'9'!P407</f>
        <v>3.4328358208955221</v>
      </c>
      <c r="P407" s="69">
        <f t="shared" si="47"/>
        <v>1.6583747927031506E-2</v>
      </c>
      <c r="Q407" s="58">
        <f t="shared" si="48"/>
        <v>73.432835820895519</v>
      </c>
      <c r="R407" s="69">
        <f t="shared" si="49"/>
        <v>0.35474799913476096</v>
      </c>
    </row>
    <row r="408" spans="1:18" s="4" customFormat="1" ht="11.25" x14ac:dyDescent="0.2">
      <c r="A408" s="74" t="s">
        <v>432</v>
      </c>
      <c r="B408" s="107" t="s">
        <v>573</v>
      </c>
      <c r="C408" s="134" t="s">
        <v>958</v>
      </c>
      <c r="D408" s="97">
        <f>'10'!C408</f>
        <v>252</v>
      </c>
      <c r="E408" s="97">
        <f>'10'!D408</f>
        <v>157</v>
      </c>
      <c r="F408" s="97">
        <f>'10'!E408</f>
        <v>409</v>
      </c>
      <c r="G408" s="58">
        <f>'5'!M408</f>
        <v>3</v>
      </c>
      <c r="H408" s="69">
        <f t="shared" si="43"/>
        <v>7.3349633251833741E-3</v>
      </c>
      <c r="I408" s="58">
        <f>'6'!H408</f>
        <v>18</v>
      </c>
      <c r="J408" s="69">
        <f t="shared" si="44"/>
        <v>4.4009779951100246E-2</v>
      </c>
      <c r="K408" s="18">
        <f>'7'!F408</f>
        <v>0</v>
      </c>
      <c r="L408" s="69">
        <f t="shared" si="45"/>
        <v>0</v>
      </c>
      <c r="M408" s="58">
        <f>'8'!M408</f>
        <v>44</v>
      </c>
      <c r="N408" s="69">
        <f t="shared" si="46"/>
        <v>0.10757946210268948</v>
      </c>
      <c r="O408" s="58">
        <f>'9'!O408+'9'!P408</f>
        <v>2.48046875</v>
      </c>
      <c r="P408" s="69">
        <f t="shared" si="47"/>
        <v>6.0647157701711491E-3</v>
      </c>
      <c r="Q408" s="58">
        <f t="shared" si="48"/>
        <v>67.48046875</v>
      </c>
      <c r="R408" s="69">
        <f t="shared" si="49"/>
        <v>0.16498892114914426</v>
      </c>
    </row>
    <row r="409" spans="1:18" s="4" customFormat="1" ht="11.25" x14ac:dyDescent="0.2">
      <c r="A409" s="74" t="s">
        <v>433</v>
      </c>
      <c r="B409" s="107" t="s">
        <v>585</v>
      </c>
      <c r="C409" s="134" t="s">
        <v>958</v>
      </c>
      <c r="D409" s="97">
        <f>'10'!C409</f>
        <v>133</v>
      </c>
      <c r="E409" s="97">
        <f>'10'!D409</f>
        <v>76</v>
      </c>
      <c r="F409" s="97">
        <f>'10'!E409</f>
        <v>209</v>
      </c>
      <c r="G409" s="58">
        <f>'5'!M409</f>
        <v>15</v>
      </c>
      <c r="H409" s="69">
        <f t="shared" si="43"/>
        <v>7.1770334928229665E-2</v>
      </c>
      <c r="I409" s="58">
        <f>'6'!H409</f>
        <v>17</v>
      </c>
      <c r="J409" s="69">
        <f t="shared" si="44"/>
        <v>8.1339712918660281E-2</v>
      </c>
      <c r="K409" s="18">
        <f>'7'!F409</f>
        <v>0</v>
      </c>
      <c r="L409" s="69">
        <f t="shared" si="45"/>
        <v>0</v>
      </c>
      <c r="M409" s="58">
        <f>'8'!M409</f>
        <v>39</v>
      </c>
      <c r="N409" s="69">
        <f t="shared" si="46"/>
        <v>0.18660287081339713</v>
      </c>
      <c r="O409" s="58">
        <f>'9'!O409+'9'!P409</f>
        <v>2.5</v>
      </c>
      <c r="P409" s="69">
        <f t="shared" si="47"/>
        <v>1.1961722488038277E-2</v>
      </c>
      <c r="Q409" s="58">
        <f t="shared" si="48"/>
        <v>73.5</v>
      </c>
      <c r="R409" s="69">
        <f t="shared" si="49"/>
        <v>0.35167464114832536</v>
      </c>
    </row>
    <row r="410" spans="1:18" s="4" customFormat="1" ht="11.25" x14ac:dyDescent="0.2">
      <c r="A410" s="75" t="s">
        <v>434</v>
      </c>
      <c r="B410" s="104" t="s">
        <v>596</v>
      </c>
      <c r="C410" s="131" t="s">
        <v>957</v>
      </c>
      <c r="D410" s="97">
        <f>'10'!C410</f>
        <v>235</v>
      </c>
      <c r="E410" s="97">
        <f>'10'!D410</f>
        <v>170</v>
      </c>
      <c r="F410" s="97">
        <f>'10'!E410</f>
        <v>405</v>
      </c>
      <c r="G410" s="58">
        <f>'5'!M410</f>
        <v>45</v>
      </c>
      <c r="H410" s="69">
        <f t="shared" si="43"/>
        <v>0.1111111111111111</v>
      </c>
      <c r="I410" s="58">
        <f>'6'!H410</f>
        <v>18</v>
      </c>
      <c r="J410" s="69">
        <f t="shared" si="44"/>
        <v>4.4444444444444446E-2</v>
      </c>
      <c r="K410" s="18">
        <f>'7'!F410</f>
        <v>0</v>
      </c>
      <c r="L410" s="69">
        <f t="shared" si="45"/>
        <v>0</v>
      </c>
      <c r="M410" s="58">
        <f>'8'!M410</f>
        <v>48</v>
      </c>
      <c r="N410" s="69">
        <f t="shared" si="46"/>
        <v>0.11851851851851852</v>
      </c>
      <c r="O410" s="58">
        <f>'9'!O410+'9'!P410</f>
        <v>31.690721649484537</v>
      </c>
      <c r="P410" s="69">
        <f t="shared" si="47"/>
        <v>7.8248695430826021E-2</v>
      </c>
      <c r="Q410" s="58">
        <f t="shared" si="48"/>
        <v>142.69072164948454</v>
      </c>
      <c r="R410" s="69">
        <f t="shared" si="49"/>
        <v>0.3523227695049001</v>
      </c>
    </row>
    <row r="411" spans="1:18" s="4" customFormat="1" ht="11.25" x14ac:dyDescent="0.2">
      <c r="A411" s="75" t="s">
        <v>435</v>
      </c>
      <c r="B411" s="104" t="s">
        <v>536</v>
      </c>
      <c r="C411" s="131" t="s">
        <v>957</v>
      </c>
      <c r="D411" s="97">
        <f>'10'!C411</f>
        <v>444</v>
      </c>
      <c r="E411" s="97">
        <f>'10'!D411</f>
        <v>603</v>
      </c>
      <c r="F411" s="97">
        <f>'10'!E411</f>
        <v>1047</v>
      </c>
      <c r="G411" s="58">
        <f>'5'!M411</f>
        <v>0</v>
      </c>
      <c r="H411" s="69">
        <f t="shared" si="43"/>
        <v>0</v>
      </c>
      <c r="I411" s="58">
        <f>'6'!H411</f>
        <v>0</v>
      </c>
      <c r="J411" s="69">
        <f t="shared" si="44"/>
        <v>0</v>
      </c>
      <c r="K411" s="18">
        <f>'7'!F411</f>
        <v>0</v>
      </c>
      <c r="L411" s="69">
        <f t="shared" si="45"/>
        <v>0</v>
      </c>
      <c r="M411" s="58">
        <f>'8'!M411</f>
        <v>179</v>
      </c>
      <c r="N411" s="69">
        <f t="shared" si="46"/>
        <v>0.17096466093600765</v>
      </c>
      <c r="O411" s="58">
        <f>'9'!O411+'9'!P411</f>
        <v>58.660931899641568</v>
      </c>
      <c r="P411" s="69">
        <f t="shared" si="47"/>
        <v>5.6027633141969027E-2</v>
      </c>
      <c r="Q411" s="58">
        <f t="shared" si="48"/>
        <v>237.66093189964158</v>
      </c>
      <c r="R411" s="69">
        <f t="shared" si="49"/>
        <v>0.22699229407797669</v>
      </c>
    </row>
    <row r="412" spans="1:18" s="4" customFormat="1" ht="11.25" x14ac:dyDescent="0.2">
      <c r="A412" s="74" t="s">
        <v>436</v>
      </c>
      <c r="B412" s="107" t="s">
        <v>605</v>
      </c>
      <c r="C412" s="134" t="s">
        <v>958</v>
      </c>
      <c r="D412" s="97">
        <f>'10'!C412</f>
        <v>508</v>
      </c>
      <c r="E412" s="97">
        <f>'10'!D412</f>
        <v>305</v>
      </c>
      <c r="F412" s="97">
        <f>'10'!E412</f>
        <v>813</v>
      </c>
      <c r="G412" s="58">
        <f>'5'!M412</f>
        <v>54</v>
      </c>
      <c r="H412" s="69">
        <f t="shared" si="43"/>
        <v>6.6420664206642069E-2</v>
      </c>
      <c r="I412" s="58">
        <f>'6'!H412</f>
        <v>90</v>
      </c>
      <c r="J412" s="69">
        <f t="shared" si="44"/>
        <v>0.11070110701107011</v>
      </c>
      <c r="K412" s="18">
        <f>'7'!F412</f>
        <v>0</v>
      </c>
      <c r="L412" s="69">
        <f t="shared" si="45"/>
        <v>0</v>
      </c>
      <c r="M412" s="58">
        <f>'8'!M412</f>
        <v>102</v>
      </c>
      <c r="N412" s="69">
        <f t="shared" si="46"/>
        <v>0.12546125461254612</v>
      </c>
      <c r="O412" s="58">
        <f>'9'!O412+'9'!P412</f>
        <v>288.40397350993373</v>
      </c>
      <c r="P412" s="69">
        <f t="shared" si="47"/>
        <v>0.3547404348215667</v>
      </c>
      <c r="Q412" s="58">
        <f t="shared" si="48"/>
        <v>534.40397350993373</v>
      </c>
      <c r="R412" s="69">
        <f t="shared" si="49"/>
        <v>0.65732346065182501</v>
      </c>
    </row>
    <row r="413" spans="1:18" s="4" customFormat="1" ht="11.25" x14ac:dyDescent="0.2">
      <c r="A413" s="74" t="s">
        <v>437</v>
      </c>
      <c r="B413" s="107" t="s">
        <v>555</v>
      </c>
      <c r="C413" s="134" t="s">
        <v>958</v>
      </c>
      <c r="D413" s="97">
        <f>'10'!C413</f>
        <v>642</v>
      </c>
      <c r="E413" s="97">
        <f>'10'!D413</f>
        <v>446</v>
      </c>
      <c r="F413" s="97">
        <f>'10'!E413</f>
        <v>1088</v>
      </c>
      <c r="G413" s="58">
        <f>'5'!M413</f>
        <v>2</v>
      </c>
      <c r="H413" s="69">
        <f t="shared" si="43"/>
        <v>1.838235294117647E-3</v>
      </c>
      <c r="I413" s="58">
        <f>'6'!H413</f>
        <v>0</v>
      </c>
      <c r="J413" s="69">
        <f t="shared" si="44"/>
        <v>0</v>
      </c>
      <c r="K413" s="18">
        <f>'7'!F413</f>
        <v>0</v>
      </c>
      <c r="L413" s="69">
        <f t="shared" si="45"/>
        <v>0</v>
      </c>
      <c r="M413" s="58">
        <f>'8'!M413</f>
        <v>98</v>
      </c>
      <c r="N413" s="69">
        <f t="shared" si="46"/>
        <v>9.0073529411764705E-2</v>
      </c>
      <c r="O413" s="58">
        <f>'9'!O413+'9'!P413</f>
        <v>213.73651877133105</v>
      </c>
      <c r="P413" s="69">
        <f t="shared" si="47"/>
        <v>0.19644900622364986</v>
      </c>
      <c r="Q413" s="58">
        <f t="shared" si="48"/>
        <v>313.73651877133102</v>
      </c>
      <c r="R413" s="69">
        <f t="shared" si="49"/>
        <v>0.28836077092953216</v>
      </c>
    </row>
    <row r="414" spans="1:18" s="4" customFormat="1" ht="11.25" x14ac:dyDescent="0.2">
      <c r="A414" s="74" t="s">
        <v>438</v>
      </c>
      <c r="B414" s="107" t="s">
        <v>571</v>
      </c>
      <c r="C414" s="134" t="s">
        <v>958</v>
      </c>
      <c r="D414" s="97">
        <f>'10'!C414</f>
        <v>349</v>
      </c>
      <c r="E414" s="97">
        <f>'10'!D414</f>
        <v>241</v>
      </c>
      <c r="F414" s="97">
        <f>'10'!E414</f>
        <v>590</v>
      </c>
      <c r="G414" s="58">
        <f>'5'!M414</f>
        <v>86</v>
      </c>
      <c r="H414" s="69">
        <f t="shared" si="43"/>
        <v>0.14576271186440679</v>
      </c>
      <c r="I414" s="58">
        <f>'6'!H414</f>
        <v>20</v>
      </c>
      <c r="J414" s="69">
        <f t="shared" si="44"/>
        <v>3.3898305084745763E-2</v>
      </c>
      <c r="K414" s="18">
        <f>'7'!F414</f>
        <v>0</v>
      </c>
      <c r="L414" s="69">
        <f t="shared" si="45"/>
        <v>0</v>
      </c>
      <c r="M414" s="58">
        <f>'8'!M414</f>
        <v>99</v>
      </c>
      <c r="N414" s="69">
        <f t="shared" si="46"/>
        <v>0.16779661016949152</v>
      </c>
      <c r="O414" s="58">
        <f>'9'!O414+'9'!P414</f>
        <v>67.152432432432434</v>
      </c>
      <c r="P414" s="69">
        <f t="shared" si="47"/>
        <v>0.11381768208886853</v>
      </c>
      <c r="Q414" s="58">
        <f t="shared" si="48"/>
        <v>272.15243243243242</v>
      </c>
      <c r="R414" s="69">
        <f t="shared" si="49"/>
        <v>0.46127530920751258</v>
      </c>
    </row>
    <row r="415" spans="1:18" s="4" customFormat="1" ht="11.25" x14ac:dyDescent="0.2">
      <c r="A415" s="75" t="s">
        <v>439</v>
      </c>
      <c r="B415" s="104" t="s">
        <v>537</v>
      </c>
      <c r="C415" s="131" t="s">
        <v>957</v>
      </c>
      <c r="D415" s="97">
        <f>'10'!C415</f>
        <v>500</v>
      </c>
      <c r="E415" s="97">
        <f>'10'!D415</f>
        <v>430</v>
      </c>
      <c r="F415" s="97">
        <f>'10'!E415</f>
        <v>930</v>
      </c>
      <c r="G415" s="58">
        <f>'5'!M415</f>
        <v>66</v>
      </c>
      <c r="H415" s="69">
        <f t="shared" si="43"/>
        <v>7.0967741935483872E-2</v>
      </c>
      <c r="I415" s="58">
        <f>'6'!H415</f>
        <v>12</v>
      </c>
      <c r="J415" s="69">
        <f t="shared" si="44"/>
        <v>1.2903225806451613E-2</v>
      </c>
      <c r="K415" s="18">
        <f>'7'!F415</f>
        <v>71</v>
      </c>
      <c r="L415" s="69">
        <f t="shared" si="45"/>
        <v>7.6344086021505372E-2</v>
      </c>
      <c r="M415" s="58">
        <f>'8'!M415</f>
        <v>88</v>
      </c>
      <c r="N415" s="69">
        <f t="shared" si="46"/>
        <v>9.4623655913978491E-2</v>
      </c>
      <c r="O415" s="58">
        <f>'9'!O415+'9'!P415</f>
        <v>101.34704830053667</v>
      </c>
      <c r="P415" s="69">
        <f t="shared" si="47"/>
        <v>0.10897532075326524</v>
      </c>
      <c r="Q415" s="58">
        <f t="shared" si="48"/>
        <v>338.3470483005367</v>
      </c>
      <c r="R415" s="69">
        <f t="shared" si="49"/>
        <v>0.36381403043068461</v>
      </c>
    </row>
    <row r="416" spans="1:18" s="4" customFormat="1" ht="11.25" x14ac:dyDescent="0.2">
      <c r="A416" s="74" t="s">
        <v>440</v>
      </c>
      <c r="B416" s="107" t="s">
        <v>555</v>
      </c>
      <c r="C416" s="134" t="s">
        <v>958</v>
      </c>
      <c r="D416" s="97">
        <f>'10'!C416</f>
        <v>796</v>
      </c>
      <c r="E416" s="97">
        <f>'10'!D416</f>
        <v>467</v>
      </c>
      <c r="F416" s="97">
        <f>'10'!E416</f>
        <v>1263</v>
      </c>
      <c r="G416" s="58">
        <f>'5'!M416</f>
        <v>4</v>
      </c>
      <c r="H416" s="69">
        <f t="shared" si="43"/>
        <v>3.1670625494853522E-3</v>
      </c>
      <c r="I416" s="58">
        <f>'6'!H416</f>
        <v>0</v>
      </c>
      <c r="J416" s="69">
        <f t="shared" si="44"/>
        <v>0</v>
      </c>
      <c r="K416" s="18">
        <f>'7'!F416</f>
        <v>0</v>
      </c>
      <c r="L416" s="69">
        <f t="shared" si="45"/>
        <v>0</v>
      </c>
      <c r="M416" s="58">
        <f>'8'!M416</f>
        <v>134</v>
      </c>
      <c r="N416" s="69">
        <f t="shared" si="46"/>
        <v>0.1060965954077593</v>
      </c>
      <c r="O416" s="58">
        <f>'9'!O416+'9'!P416</f>
        <v>183.20273037542663</v>
      </c>
      <c r="P416" s="69">
        <f t="shared" si="47"/>
        <v>0.14505362658386906</v>
      </c>
      <c r="Q416" s="58">
        <f t="shared" si="48"/>
        <v>321.20273037542665</v>
      </c>
      <c r="R416" s="69">
        <f t="shared" si="49"/>
        <v>0.25431728454111374</v>
      </c>
    </row>
    <row r="417" spans="1:18" s="4" customFormat="1" ht="11.25" x14ac:dyDescent="0.2">
      <c r="A417" s="74" t="s">
        <v>441</v>
      </c>
      <c r="B417" s="107" t="s">
        <v>541</v>
      </c>
      <c r="C417" s="134" t="s">
        <v>958</v>
      </c>
      <c r="D417" s="97">
        <f>'10'!C417</f>
        <v>946</v>
      </c>
      <c r="E417" s="97">
        <f>'10'!D417</f>
        <v>502</v>
      </c>
      <c r="F417" s="97">
        <f>'10'!E417</f>
        <v>1448</v>
      </c>
      <c r="G417" s="58">
        <f>'5'!M417</f>
        <v>0</v>
      </c>
      <c r="H417" s="69">
        <f t="shared" si="43"/>
        <v>0</v>
      </c>
      <c r="I417" s="58">
        <f>'6'!H417</f>
        <v>0</v>
      </c>
      <c r="J417" s="69">
        <f t="shared" si="44"/>
        <v>0</v>
      </c>
      <c r="K417" s="18">
        <f>'7'!F417</f>
        <v>0</v>
      </c>
      <c r="L417" s="69">
        <f t="shared" si="45"/>
        <v>0</v>
      </c>
      <c r="M417" s="58">
        <f>'8'!M417</f>
        <v>185</v>
      </c>
      <c r="N417" s="69">
        <f t="shared" si="46"/>
        <v>0.12776243093922651</v>
      </c>
      <c r="O417" s="58">
        <f>'9'!O417+'9'!P417</f>
        <v>196.82693266832916</v>
      </c>
      <c r="P417" s="69">
        <f t="shared" si="47"/>
        <v>0.13593020211901186</v>
      </c>
      <c r="Q417" s="58">
        <f t="shared" si="48"/>
        <v>381.82693266832916</v>
      </c>
      <c r="R417" s="69">
        <f t="shared" si="49"/>
        <v>0.26369263305823837</v>
      </c>
    </row>
    <row r="418" spans="1:18" s="4" customFormat="1" ht="11.25" x14ac:dyDescent="0.2">
      <c r="A418" s="72" t="s">
        <v>442</v>
      </c>
      <c r="B418" s="105" t="s">
        <v>549</v>
      </c>
      <c r="C418" s="133" t="s">
        <v>649</v>
      </c>
      <c r="D418" s="97">
        <f>'10'!C418</f>
        <v>696</v>
      </c>
      <c r="E418" s="97">
        <f>'10'!D418</f>
        <v>505</v>
      </c>
      <c r="F418" s="97">
        <f>'10'!E418</f>
        <v>1201</v>
      </c>
      <c r="G418" s="58">
        <f>'5'!M418</f>
        <v>0</v>
      </c>
      <c r="H418" s="69">
        <f t="shared" si="43"/>
        <v>0</v>
      </c>
      <c r="I418" s="58">
        <f>'6'!H418</f>
        <v>0</v>
      </c>
      <c r="J418" s="69">
        <f t="shared" si="44"/>
        <v>0</v>
      </c>
      <c r="K418" s="18">
        <f>'7'!F418</f>
        <v>0</v>
      </c>
      <c r="L418" s="69">
        <f t="shared" si="45"/>
        <v>0</v>
      </c>
      <c r="M418" s="58">
        <f>'8'!M418</f>
        <v>131</v>
      </c>
      <c r="N418" s="69">
        <f t="shared" si="46"/>
        <v>0.10907577019150708</v>
      </c>
      <c r="O418" s="58">
        <f>'9'!O418+'9'!P418</f>
        <v>64.497679814385151</v>
      </c>
      <c r="P418" s="69">
        <f t="shared" si="47"/>
        <v>5.370331375052885E-2</v>
      </c>
      <c r="Q418" s="58">
        <f t="shared" si="48"/>
        <v>195.49767981438515</v>
      </c>
      <c r="R418" s="69">
        <f t="shared" si="49"/>
        <v>0.16277908394203594</v>
      </c>
    </row>
    <row r="419" spans="1:18" s="4" customFormat="1" ht="11.25" x14ac:dyDescent="0.2">
      <c r="A419" s="72" t="s">
        <v>443</v>
      </c>
      <c r="B419" s="105" t="s">
        <v>549</v>
      </c>
      <c r="C419" s="133" t="s">
        <v>649</v>
      </c>
      <c r="D419" s="97">
        <f>'10'!C419</f>
        <v>1774</v>
      </c>
      <c r="E419" s="97">
        <f>'10'!D419</f>
        <v>1471</v>
      </c>
      <c r="F419" s="97">
        <f>'10'!E419</f>
        <v>3245</v>
      </c>
      <c r="G419" s="58">
        <f>'5'!M419</f>
        <v>0</v>
      </c>
      <c r="H419" s="69">
        <f t="shared" si="43"/>
        <v>0</v>
      </c>
      <c r="I419" s="58">
        <f>'6'!H419</f>
        <v>3</v>
      </c>
      <c r="J419" s="69">
        <f t="shared" si="44"/>
        <v>9.2449922958397538E-4</v>
      </c>
      <c r="K419" s="18">
        <f>'7'!F419</f>
        <v>0</v>
      </c>
      <c r="L419" s="69">
        <f t="shared" si="45"/>
        <v>0</v>
      </c>
      <c r="M419" s="58">
        <f>'8'!M419</f>
        <v>401</v>
      </c>
      <c r="N419" s="69">
        <f t="shared" si="46"/>
        <v>0.12357473035439137</v>
      </c>
      <c r="O419" s="58">
        <f>'9'!O419+'9'!P419</f>
        <v>515.98143851508121</v>
      </c>
      <c r="P419" s="69">
        <f t="shared" si="47"/>
        <v>0.15900814746227465</v>
      </c>
      <c r="Q419" s="58">
        <f t="shared" si="48"/>
        <v>919.98143851508121</v>
      </c>
      <c r="R419" s="69">
        <f t="shared" si="49"/>
        <v>0.28350737704625001</v>
      </c>
    </row>
    <row r="420" spans="1:18" s="4" customFormat="1" ht="11.25" x14ac:dyDescent="0.2">
      <c r="A420" s="75" t="s">
        <v>444</v>
      </c>
      <c r="B420" s="104" t="s">
        <v>562</v>
      </c>
      <c r="C420" s="131" t="s">
        <v>957</v>
      </c>
      <c r="D420" s="97">
        <f>'10'!C420</f>
        <v>490</v>
      </c>
      <c r="E420" s="97">
        <f>'10'!D420</f>
        <v>436</v>
      </c>
      <c r="F420" s="97">
        <f>'10'!E420</f>
        <v>926</v>
      </c>
      <c r="G420" s="58">
        <f>'5'!M420</f>
        <v>20</v>
      </c>
      <c r="H420" s="69">
        <f t="shared" si="43"/>
        <v>2.159827213822894E-2</v>
      </c>
      <c r="I420" s="58">
        <f>'6'!H420</f>
        <v>32</v>
      </c>
      <c r="J420" s="69">
        <f t="shared" si="44"/>
        <v>3.4557235421166309E-2</v>
      </c>
      <c r="K420" s="18">
        <f>'7'!F420</f>
        <v>0</v>
      </c>
      <c r="L420" s="69">
        <f t="shared" si="45"/>
        <v>0</v>
      </c>
      <c r="M420" s="58">
        <f>'8'!M420</f>
        <v>135</v>
      </c>
      <c r="N420" s="69">
        <f t="shared" si="46"/>
        <v>0.14578833693304535</v>
      </c>
      <c r="O420" s="58">
        <f>'9'!O420+'9'!P420</f>
        <v>165.46341463414635</v>
      </c>
      <c r="P420" s="69">
        <f t="shared" si="47"/>
        <v>0.17868619290944529</v>
      </c>
      <c r="Q420" s="58">
        <f t="shared" si="48"/>
        <v>352.46341463414637</v>
      </c>
      <c r="R420" s="69">
        <f t="shared" si="49"/>
        <v>0.38063003740188595</v>
      </c>
    </row>
    <row r="421" spans="1:18" s="4" customFormat="1" ht="11.25" x14ac:dyDescent="0.2">
      <c r="A421" s="72" t="s">
        <v>445</v>
      </c>
      <c r="B421" s="105" t="s">
        <v>553</v>
      </c>
      <c r="C421" s="133" t="s">
        <v>649</v>
      </c>
      <c r="D421" s="97">
        <f>'10'!C421</f>
        <v>2023</v>
      </c>
      <c r="E421" s="97">
        <f>'10'!D421</f>
        <v>1188</v>
      </c>
      <c r="F421" s="97">
        <f>'10'!E421</f>
        <v>3211</v>
      </c>
      <c r="G421" s="58">
        <f>'5'!M421</f>
        <v>56</v>
      </c>
      <c r="H421" s="69">
        <f t="shared" si="43"/>
        <v>1.7440049828713795E-2</v>
      </c>
      <c r="I421" s="58">
        <f>'6'!H421</f>
        <v>93</v>
      </c>
      <c r="J421" s="69">
        <f t="shared" si="44"/>
        <v>2.8962939894113984E-2</v>
      </c>
      <c r="K421" s="18">
        <f>'7'!F421</f>
        <v>0</v>
      </c>
      <c r="L421" s="69">
        <f t="shared" si="45"/>
        <v>0</v>
      </c>
      <c r="M421" s="58">
        <f>'8'!M421</f>
        <v>290</v>
      </c>
      <c r="N421" s="69">
        <f t="shared" si="46"/>
        <v>9.0314543755839305E-2</v>
      </c>
      <c r="O421" s="58">
        <f>'9'!O421+'9'!P421</f>
        <v>706.98241758241761</v>
      </c>
      <c r="P421" s="69">
        <f t="shared" si="47"/>
        <v>0.22017515340467692</v>
      </c>
      <c r="Q421" s="58">
        <f t="shared" si="48"/>
        <v>1145.9824175824176</v>
      </c>
      <c r="R421" s="69">
        <f t="shared" si="49"/>
        <v>0.35689268688334402</v>
      </c>
    </row>
    <row r="422" spans="1:18" s="4" customFormat="1" ht="11.25" x14ac:dyDescent="0.2">
      <c r="A422" s="74" t="s">
        <v>446</v>
      </c>
      <c r="B422" s="107" t="s">
        <v>538</v>
      </c>
      <c r="C422" s="134" t="s">
        <v>958</v>
      </c>
      <c r="D422" s="97">
        <f>'10'!C422</f>
        <v>675</v>
      </c>
      <c r="E422" s="97">
        <f>'10'!D422</f>
        <v>268</v>
      </c>
      <c r="F422" s="97">
        <f>'10'!E422</f>
        <v>943</v>
      </c>
      <c r="G422" s="58">
        <f>'5'!M422</f>
        <v>84</v>
      </c>
      <c r="H422" s="69">
        <f t="shared" si="43"/>
        <v>8.9077412513255572E-2</v>
      </c>
      <c r="I422" s="58">
        <f>'6'!H422</f>
        <v>31</v>
      </c>
      <c r="J422" s="69">
        <f t="shared" si="44"/>
        <v>3.2873806998939555E-2</v>
      </c>
      <c r="K422" s="18">
        <f>'7'!F422</f>
        <v>0</v>
      </c>
      <c r="L422" s="69">
        <f t="shared" si="45"/>
        <v>0</v>
      </c>
      <c r="M422" s="58">
        <f>'8'!M422</f>
        <v>145</v>
      </c>
      <c r="N422" s="69">
        <f t="shared" si="46"/>
        <v>0.1537645811240721</v>
      </c>
      <c r="O422" s="58">
        <f>'9'!O422+'9'!P422</f>
        <v>205.23901430294677</v>
      </c>
      <c r="P422" s="69">
        <f t="shared" si="47"/>
        <v>0.21764476596282797</v>
      </c>
      <c r="Q422" s="58">
        <f t="shared" si="48"/>
        <v>465.23901430294677</v>
      </c>
      <c r="R422" s="69">
        <f t="shared" si="49"/>
        <v>0.49336056659909522</v>
      </c>
    </row>
    <row r="423" spans="1:18" s="4" customFormat="1" ht="11.25" x14ac:dyDescent="0.2">
      <c r="A423" s="73" t="s">
        <v>447</v>
      </c>
      <c r="B423" s="106" t="s">
        <v>543</v>
      </c>
      <c r="C423" s="132" t="s">
        <v>648</v>
      </c>
      <c r="D423" s="97">
        <f>'10'!C423</f>
        <v>394</v>
      </c>
      <c r="E423" s="97">
        <f>'10'!D423</f>
        <v>277</v>
      </c>
      <c r="F423" s="97">
        <f>'10'!E423</f>
        <v>671</v>
      </c>
      <c r="G423" s="58">
        <f>'5'!M423</f>
        <v>48</v>
      </c>
      <c r="H423" s="69">
        <f t="shared" si="43"/>
        <v>7.1535022354694486E-2</v>
      </c>
      <c r="I423" s="58">
        <f>'6'!H423</f>
        <v>67</v>
      </c>
      <c r="J423" s="69">
        <f t="shared" si="44"/>
        <v>9.9850968703427717E-2</v>
      </c>
      <c r="K423" s="18">
        <f>'7'!F423</f>
        <v>0</v>
      </c>
      <c r="L423" s="69">
        <f t="shared" si="45"/>
        <v>0</v>
      </c>
      <c r="M423" s="58">
        <f>'8'!M423</f>
        <v>94</v>
      </c>
      <c r="N423" s="69">
        <f t="shared" si="46"/>
        <v>0.14008941877794337</v>
      </c>
      <c r="O423" s="58">
        <f>'9'!O423+'9'!P423</f>
        <v>130.06486486486489</v>
      </c>
      <c r="P423" s="69">
        <f t="shared" si="47"/>
        <v>0.19383735449309222</v>
      </c>
      <c r="Q423" s="58">
        <f t="shared" si="48"/>
        <v>339.06486486486489</v>
      </c>
      <c r="R423" s="69">
        <f t="shared" si="49"/>
        <v>0.50531276432915784</v>
      </c>
    </row>
    <row r="424" spans="1:18" s="4" customFormat="1" ht="11.25" x14ac:dyDescent="0.2">
      <c r="A424" s="74" t="s">
        <v>448</v>
      </c>
      <c r="B424" s="107" t="s">
        <v>538</v>
      </c>
      <c r="C424" s="134" t="s">
        <v>958</v>
      </c>
      <c r="D424" s="97">
        <f>'10'!C424</f>
        <v>535</v>
      </c>
      <c r="E424" s="97">
        <f>'10'!D424</f>
        <v>432</v>
      </c>
      <c r="F424" s="97">
        <f>'10'!E424</f>
        <v>967</v>
      </c>
      <c r="G424" s="58">
        <f>'5'!M424</f>
        <v>99</v>
      </c>
      <c r="H424" s="69">
        <f t="shared" si="43"/>
        <v>0.10237849017580145</v>
      </c>
      <c r="I424" s="58">
        <f>'6'!H424</f>
        <v>18</v>
      </c>
      <c r="J424" s="69">
        <f t="shared" si="44"/>
        <v>1.8614270941054809E-2</v>
      </c>
      <c r="K424" s="18">
        <f>'7'!F424</f>
        <v>0</v>
      </c>
      <c r="L424" s="69">
        <f t="shared" si="45"/>
        <v>0</v>
      </c>
      <c r="M424" s="58">
        <f>'8'!M424</f>
        <v>142</v>
      </c>
      <c r="N424" s="69">
        <f t="shared" si="46"/>
        <v>0.1468459152016546</v>
      </c>
      <c r="O424" s="58">
        <f>'9'!O424+'9'!P424</f>
        <v>209.16077890746166</v>
      </c>
      <c r="P424" s="69">
        <f t="shared" si="47"/>
        <v>0.21629863382364184</v>
      </c>
      <c r="Q424" s="58">
        <f t="shared" si="48"/>
        <v>468.16077890746169</v>
      </c>
      <c r="R424" s="69">
        <f t="shared" si="49"/>
        <v>0.48413731014215272</v>
      </c>
    </row>
    <row r="425" spans="1:18" s="4" customFormat="1" ht="11.25" x14ac:dyDescent="0.2">
      <c r="A425" s="75" t="s">
        <v>449</v>
      </c>
      <c r="B425" s="104" t="s">
        <v>593</v>
      </c>
      <c r="C425" s="131" t="s">
        <v>957</v>
      </c>
      <c r="D425" s="97">
        <f>'10'!C425</f>
        <v>796</v>
      </c>
      <c r="E425" s="97">
        <f>'10'!D425</f>
        <v>772</v>
      </c>
      <c r="F425" s="97">
        <f>'10'!E425</f>
        <v>1568</v>
      </c>
      <c r="G425" s="58">
        <f>'5'!M425</f>
        <v>2</v>
      </c>
      <c r="H425" s="69">
        <f t="shared" si="43"/>
        <v>1.2755102040816326E-3</v>
      </c>
      <c r="I425" s="58">
        <f>'6'!H425</f>
        <v>0</v>
      </c>
      <c r="J425" s="69">
        <f t="shared" si="44"/>
        <v>0</v>
      </c>
      <c r="K425" s="18">
        <f>'7'!F425</f>
        <v>0</v>
      </c>
      <c r="L425" s="69">
        <f t="shared" si="45"/>
        <v>0</v>
      </c>
      <c r="M425" s="58">
        <f>'8'!M425</f>
        <v>161</v>
      </c>
      <c r="N425" s="69">
        <f t="shared" si="46"/>
        <v>0.10267857142857142</v>
      </c>
      <c r="O425" s="58">
        <f>'9'!O425+'9'!P425</f>
        <v>187.71571906354515</v>
      </c>
      <c r="P425" s="69">
        <f t="shared" si="47"/>
        <v>0.11971665756603644</v>
      </c>
      <c r="Q425" s="58">
        <f t="shared" si="48"/>
        <v>350.71571906354518</v>
      </c>
      <c r="R425" s="69">
        <f t="shared" si="49"/>
        <v>0.22367073919868952</v>
      </c>
    </row>
    <row r="426" spans="1:18" s="4" customFormat="1" ht="11.25" x14ac:dyDescent="0.2">
      <c r="A426" s="75" t="s">
        <v>450</v>
      </c>
      <c r="B426" s="104" t="s">
        <v>606</v>
      </c>
      <c r="C426" s="131" t="s">
        <v>957</v>
      </c>
      <c r="D426" s="97">
        <f>'10'!C426</f>
        <v>127</v>
      </c>
      <c r="E426" s="97">
        <f>'10'!D426</f>
        <v>99</v>
      </c>
      <c r="F426" s="97">
        <f>'10'!E426</f>
        <v>226</v>
      </c>
      <c r="G426" s="58">
        <f>'5'!M426</f>
        <v>50</v>
      </c>
      <c r="H426" s="69">
        <f t="shared" si="43"/>
        <v>0.22123893805309736</v>
      </c>
      <c r="I426" s="58">
        <f>'6'!H426</f>
        <v>0</v>
      </c>
      <c r="J426" s="69">
        <f t="shared" si="44"/>
        <v>0</v>
      </c>
      <c r="K426" s="18">
        <f>'7'!F426</f>
        <v>0</v>
      </c>
      <c r="L426" s="69">
        <f t="shared" si="45"/>
        <v>0</v>
      </c>
      <c r="M426" s="58">
        <f>'8'!M426</f>
        <v>38</v>
      </c>
      <c r="N426" s="69">
        <f t="shared" si="46"/>
        <v>0.16814159292035399</v>
      </c>
      <c r="O426" s="58">
        <f>'9'!O426+'9'!P426</f>
        <v>0</v>
      </c>
      <c r="P426" s="69">
        <f t="shared" si="47"/>
        <v>0</v>
      </c>
      <c r="Q426" s="58">
        <f t="shared" si="48"/>
        <v>88</v>
      </c>
      <c r="R426" s="69">
        <f t="shared" si="49"/>
        <v>0.38938053097345132</v>
      </c>
    </row>
    <row r="427" spans="1:18" s="4" customFormat="1" ht="11.25" x14ac:dyDescent="0.2">
      <c r="A427" s="75" t="s">
        <v>451</v>
      </c>
      <c r="B427" s="104" t="s">
        <v>579</v>
      </c>
      <c r="C427" s="131" t="s">
        <v>957</v>
      </c>
      <c r="D427" s="97">
        <f>'10'!C427</f>
        <v>205</v>
      </c>
      <c r="E427" s="97">
        <f>'10'!D427</f>
        <v>118</v>
      </c>
      <c r="F427" s="97">
        <f>'10'!E427</f>
        <v>323</v>
      </c>
      <c r="G427" s="58">
        <f>'5'!M427</f>
        <v>46</v>
      </c>
      <c r="H427" s="69">
        <f t="shared" si="43"/>
        <v>0.14241486068111456</v>
      </c>
      <c r="I427" s="58">
        <f>'6'!H427</f>
        <v>0</v>
      </c>
      <c r="J427" s="69">
        <f t="shared" si="44"/>
        <v>0</v>
      </c>
      <c r="K427" s="18">
        <f>'7'!F427</f>
        <v>55</v>
      </c>
      <c r="L427" s="69">
        <f t="shared" si="45"/>
        <v>0.17027863777089783</v>
      </c>
      <c r="M427" s="58">
        <f>'8'!M427</f>
        <v>43</v>
      </c>
      <c r="N427" s="69">
        <f t="shared" si="46"/>
        <v>0.13312693498452013</v>
      </c>
      <c r="O427" s="58">
        <f>'9'!O427+'9'!P427</f>
        <v>41.205479452054789</v>
      </c>
      <c r="P427" s="69">
        <f t="shared" si="47"/>
        <v>0.12757114381441112</v>
      </c>
      <c r="Q427" s="58">
        <f t="shared" si="48"/>
        <v>185.20547945205479</v>
      </c>
      <c r="R427" s="69">
        <f t="shared" si="49"/>
        <v>0.57339157725094358</v>
      </c>
    </row>
    <row r="428" spans="1:18" s="4" customFormat="1" ht="11.25" x14ac:dyDescent="0.2">
      <c r="A428" s="73" t="s">
        <v>452</v>
      </c>
      <c r="B428" s="106" t="s">
        <v>543</v>
      </c>
      <c r="C428" s="132" t="s">
        <v>648</v>
      </c>
      <c r="D428" s="97">
        <f>'10'!C428</f>
        <v>800</v>
      </c>
      <c r="E428" s="97">
        <f>'10'!D428</f>
        <v>747</v>
      </c>
      <c r="F428" s="97">
        <f>'10'!E428</f>
        <v>1547</v>
      </c>
      <c r="G428" s="58">
        <f>'5'!M428</f>
        <v>32</v>
      </c>
      <c r="H428" s="69">
        <f t="shared" si="43"/>
        <v>2.068519715578539E-2</v>
      </c>
      <c r="I428" s="58">
        <f>'6'!H428</f>
        <v>37</v>
      </c>
      <c r="J428" s="69">
        <f t="shared" si="44"/>
        <v>2.3917259211376857E-2</v>
      </c>
      <c r="K428" s="18">
        <f>'7'!F428</f>
        <v>0</v>
      </c>
      <c r="L428" s="69">
        <f t="shared" si="45"/>
        <v>0</v>
      </c>
      <c r="M428" s="58">
        <f>'8'!M428</f>
        <v>134</v>
      </c>
      <c r="N428" s="69">
        <f t="shared" si="46"/>
        <v>8.6619263089851323E-2</v>
      </c>
      <c r="O428" s="58">
        <f>'9'!O428+'9'!P428</f>
        <v>244.17837837837837</v>
      </c>
      <c r="P428" s="69">
        <f t="shared" si="47"/>
        <v>0.15783993431052254</v>
      </c>
      <c r="Q428" s="58">
        <f t="shared" si="48"/>
        <v>447.1783783783784</v>
      </c>
      <c r="R428" s="69">
        <f t="shared" si="49"/>
        <v>0.28906165376753612</v>
      </c>
    </row>
    <row r="429" spans="1:18" s="4" customFormat="1" ht="11.25" x14ac:dyDescent="0.2">
      <c r="A429" s="75" t="s">
        <v>453</v>
      </c>
      <c r="B429" s="104" t="s">
        <v>595</v>
      </c>
      <c r="C429" s="131" t="s">
        <v>957</v>
      </c>
      <c r="D429" s="97">
        <f>'10'!C429</f>
        <v>473</v>
      </c>
      <c r="E429" s="97">
        <f>'10'!D429</f>
        <v>339</v>
      </c>
      <c r="F429" s="97">
        <f>'10'!E429</f>
        <v>812</v>
      </c>
      <c r="G429" s="58">
        <f>'5'!M429</f>
        <v>11</v>
      </c>
      <c r="H429" s="69">
        <f t="shared" si="43"/>
        <v>1.3546798029556651E-2</v>
      </c>
      <c r="I429" s="58">
        <f>'6'!H429</f>
        <v>0</v>
      </c>
      <c r="J429" s="69">
        <f t="shared" si="44"/>
        <v>0</v>
      </c>
      <c r="K429" s="18">
        <f>'7'!F429</f>
        <v>0</v>
      </c>
      <c r="L429" s="69">
        <f t="shared" si="45"/>
        <v>0</v>
      </c>
      <c r="M429" s="58">
        <f>'8'!M429</f>
        <v>73</v>
      </c>
      <c r="N429" s="69">
        <f t="shared" si="46"/>
        <v>8.9901477832512317E-2</v>
      </c>
      <c r="O429" s="58">
        <f>'9'!O429+'9'!P429</f>
        <v>102.73846153846154</v>
      </c>
      <c r="P429" s="69">
        <f t="shared" si="47"/>
        <v>0.12652519893899203</v>
      </c>
      <c r="Q429" s="58">
        <f t="shared" si="48"/>
        <v>186.73846153846154</v>
      </c>
      <c r="R429" s="69">
        <f t="shared" si="49"/>
        <v>0.22997347480106101</v>
      </c>
    </row>
    <row r="430" spans="1:18" s="4" customFormat="1" ht="11.25" x14ac:dyDescent="0.2">
      <c r="A430" s="75" t="s">
        <v>454</v>
      </c>
      <c r="B430" s="104" t="s">
        <v>578</v>
      </c>
      <c r="C430" s="131" t="s">
        <v>957</v>
      </c>
      <c r="D430" s="97">
        <f>'10'!C430</f>
        <v>523</v>
      </c>
      <c r="E430" s="97">
        <f>'10'!D430</f>
        <v>369</v>
      </c>
      <c r="F430" s="97">
        <f>'10'!E430</f>
        <v>892</v>
      </c>
      <c r="G430" s="58">
        <f>'5'!M430</f>
        <v>72</v>
      </c>
      <c r="H430" s="69">
        <f t="shared" si="43"/>
        <v>8.0717488789237665E-2</v>
      </c>
      <c r="I430" s="58">
        <f>'6'!H430</f>
        <v>0</v>
      </c>
      <c r="J430" s="69">
        <f t="shared" si="44"/>
        <v>0</v>
      </c>
      <c r="K430" s="18">
        <f>'7'!F430</f>
        <v>0</v>
      </c>
      <c r="L430" s="69">
        <f t="shared" si="45"/>
        <v>0</v>
      </c>
      <c r="M430" s="58">
        <f>'8'!M430</f>
        <v>129</v>
      </c>
      <c r="N430" s="69">
        <f t="shared" si="46"/>
        <v>0.14461883408071749</v>
      </c>
      <c r="O430" s="58">
        <f>'9'!O430+'9'!P430</f>
        <v>41.890909090909091</v>
      </c>
      <c r="P430" s="69">
        <f t="shared" si="47"/>
        <v>4.6962902568283733E-2</v>
      </c>
      <c r="Q430" s="58">
        <f t="shared" si="48"/>
        <v>242.89090909090908</v>
      </c>
      <c r="R430" s="69">
        <f t="shared" si="49"/>
        <v>0.27229922543823887</v>
      </c>
    </row>
    <row r="431" spans="1:18" s="4" customFormat="1" ht="11.25" x14ac:dyDescent="0.2">
      <c r="A431" s="75" t="s">
        <v>455</v>
      </c>
      <c r="B431" s="104" t="s">
        <v>590</v>
      </c>
      <c r="C431" s="131" t="s">
        <v>957</v>
      </c>
      <c r="D431" s="97">
        <f>'10'!C431</f>
        <v>603</v>
      </c>
      <c r="E431" s="97">
        <f>'10'!D431</f>
        <v>324</v>
      </c>
      <c r="F431" s="97">
        <f>'10'!E431</f>
        <v>927</v>
      </c>
      <c r="G431" s="58">
        <f>'5'!M431</f>
        <v>3</v>
      </c>
      <c r="H431" s="69">
        <f t="shared" si="43"/>
        <v>3.2362459546925568E-3</v>
      </c>
      <c r="I431" s="58">
        <f>'6'!H431</f>
        <v>38</v>
      </c>
      <c r="J431" s="69">
        <f t="shared" si="44"/>
        <v>4.0992448759439054E-2</v>
      </c>
      <c r="K431" s="18">
        <f>'7'!F431</f>
        <v>109</v>
      </c>
      <c r="L431" s="69">
        <f t="shared" si="45"/>
        <v>0.11758360302049622</v>
      </c>
      <c r="M431" s="58">
        <f>'8'!M431</f>
        <v>123</v>
      </c>
      <c r="N431" s="69">
        <f t="shared" si="46"/>
        <v>0.13268608414239483</v>
      </c>
      <c r="O431" s="58">
        <f>'9'!O431+'9'!P431</f>
        <v>61.745980707395503</v>
      </c>
      <c r="P431" s="69">
        <f t="shared" si="47"/>
        <v>6.6608393427611115E-2</v>
      </c>
      <c r="Q431" s="58">
        <f t="shared" si="48"/>
        <v>334.74598070739552</v>
      </c>
      <c r="R431" s="69">
        <f t="shared" si="49"/>
        <v>0.36110677530463381</v>
      </c>
    </row>
    <row r="432" spans="1:18" s="4" customFormat="1" ht="11.25" x14ac:dyDescent="0.2">
      <c r="A432" s="73" t="s">
        <v>456</v>
      </c>
      <c r="B432" s="106" t="s">
        <v>567</v>
      </c>
      <c r="C432" s="132" t="s">
        <v>648</v>
      </c>
      <c r="D432" s="97">
        <f>'10'!C432</f>
        <v>441</v>
      </c>
      <c r="E432" s="97">
        <f>'10'!D432</f>
        <v>251</v>
      </c>
      <c r="F432" s="97">
        <f>'10'!E432</f>
        <v>692</v>
      </c>
      <c r="G432" s="58">
        <f>'5'!M432</f>
        <v>31</v>
      </c>
      <c r="H432" s="69">
        <f t="shared" si="43"/>
        <v>4.4797687861271675E-2</v>
      </c>
      <c r="I432" s="58">
        <f>'6'!H432</f>
        <v>0</v>
      </c>
      <c r="J432" s="69">
        <f t="shared" si="44"/>
        <v>0</v>
      </c>
      <c r="K432" s="18">
        <f>'7'!F432</f>
        <v>78</v>
      </c>
      <c r="L432" s="69">
        <f t="shared" si="45"/>
        <v>0.11271676300578035</v>
      </c>
      <c r="M432" s="58">
        <f>'8'!M432</f>
        <v>98</v>
      </c>
      <c r="N432" s="69">
        <f t="shared" si="46"/>
        <v>0.1416184971098266</v>
      </c>
      <c r="O432" s="58">
        <f>'9'!O432+'9'!P432</f>
        <v>105.79615384615386</v>
      </c>
      <c r="P432" s="69">
        <f t="shared" si="47"/>
        <v>0.1528846153846154</v>
      </c>
      <c r="Q432" s="58">
        <f t="shared" si="48"/>
        <v>312.79615384615386</v>
      </c>
      <c r="R432" s="69">
        <f t="shared" si="49"/>
        <v>0.45201756336149401</v>
      </c>
    </row>
    <row r="433" spans="1:18" s="4" customFormat="1" ht="11.25" x14ac:dyDescent="0.2">
      <c r="A433" s="72" t="s">
        <v>457</v>
      </c>
      <c r="B433" s="105" t="s">
        <v>540</v>
      </c>
      <c r="C433" s="133" t="s">
        <v>649</v>
      </c>
      <c r="D433" s="97">
        <f>'10'!C433</f>
        <v>1183</v>
      </c>
      <c r="E433" s="97">
        <f>'10'!D433</f>
        <v>738</v>
      </c>
      <c r="F433" s="97">
        <f>'10'!E433</f>
        <v>1921</v>
      </c>
      <c r="G433" s="58">
        <f>'5'!M433</f>
        <v>0</v>
      </c>
      <c r="H433" s="69">
        <f t="shared" si="43"/>
        <v>0</v>
      </c>
      <c r="I433" s="58">
        <f>'6'!H433</f>
        <v>0</v>
      </c>
      <c r="J433" s="69">
        <f t="shared" si="44"/>
        <v>0</v>
      </c>
      <c r="K433" s="18">
        <f>'7'!F433</f>
        <v>0</v>
      </c>
      <c r="L433" s="69">
        <f t="shared" si="45"/>
        <v>0</v>
      </c>
      <c r="M433" s="58">
        <f>'8'!M433</f>
        <v>239</v>
      </c>
      <c r="N433" s="69">
        <f t="shared" si="46"/>
        <v>0.12441436751691827</v>
      </c>
      <c r="O433" s="58">
        <f>'9'!O433+'9'!P433</f>
        <v>397.53283683141501</v>
      </c>
      <c r="P433" s="69">
        <f t="shared" si="47"/>
        <v>0.2069405709689823</v>
      </c>
      <c r="Q433" s="58">
        <f t="shared" si="48"/>
        <v>636.53283683141501</v>
      </c>
      <c r="R433" s="69">
        <f t="shared" si="49"/>
        <v>0.33135493848590059</v>
      </c>
    </row>
    <row r="434" spans="1:18" s="4" customFormat="1" ht="11.25" x14ac:dyDescent="0.2">
      <c r="A434" s="72" t="s">
        <v>458</v>
      </c>
      <c r="B434" s="105" t="s">
        <v>569</v>
      </c>
      <c r="C434" s="133" t="s">
        <v>649</v>
      </c>
      <c r="D434" s="97">
        <f>'10'!C434</f>
        <v>627</v>
      </c>
      <c r="E434" s="97">
        <f>'10'!D434</f>
        <v>548</v>
      </c>
      <c r="F434" s="97">
        <f>'10'!E434</f>
        <v>1175</v>
      </c>
      <c r="G434" s="58">
        <f>'5'!M434</f>
        <v>43</v>
      </c>
      <c r="H434" s="69">
        <f t="shared" si="43"/>
        <v>3.6595744680851063E-2</v>
      </c>
      <c r="I434" s="58">
        <f>'6'!H434</f>
        <v>33</v>
      </c>
      <c r="J434" s="69">
        <f t="shared" si="44"/>
        <v>2.8085106382978724E-2</v>
      </c>
      <c r="K434" s="18">
        <f>'7'!F434</f>
        <v>0</v>
      </c>
      <c r="L434" s="69">
        <f t="shared" si="45"/>
        <v>0</v>
      </c>
      <c r="M434" s="58">
        <f>'8'!M434</f>
        <v>187</v>
      </c>
      <c r="N434" s="69">
        <f t="shared" si="46"/>
        <v>0.15914893617021278</v>
      </c>
      <c r="O434" s="58">
        <f>'9'!O434+'9'!P434</f>
        <v>99.955493741307379</v>
      </c>
      <c r="P434" s="69">
        <f t="shared" si="47"/>
        <v>8.5068505311750961E-2</v>
      </c>
      <c r="Q434" s="58">
        <f t="shared" si="48"/>
        <v>362.95549374130735</v>
      </c>
      <c r="R434" s="69">
        <f t="shared" si="49"/>
        <v>0.30889829254579348</v>
      </c>
    </row>
    <row r="435" spans="1:18" s="4" customFormat="1" ht="11.25" x14ac:dyDescent="0.2">
      <c r="A435" s="75" t="s">
        <v>459</v>
      </c>
      <c r="B435" s="104" t="s">
        <v>578</v>
      </c>
      <c r="C435" s="131" t="s">
        <v>957</v>
      </c>
      <c r="D435" s="97">
        <f>'10'!C435</f>
        <v>204</v>
      </c>
      <c r="E435" s="97">
        <f>'10'!D435</f>
        <v>155</v>
      </c>
      <c r="F435" s="97">
        <f>'10'!E435</f>
        <v>359</v>
      </c>
      <c r="G435" s="58">
        <f>'5'!M435</f>
        <v>0</v>
      </c>
      <c r="H435" s="69">
        <f t="shared" si="43"/>
        <v>0</v>
      </c>
      <c r="I435" s="58">
        <f>'6'!H435</f>
        <v>0</v>
      </c>
      <c r="J435" s="69">
        <f t="shared" si="44"/>
        <v>0</v>
      </c>
      <c r="K435" s="18">
        <f>'7'!F435</f>
        <v>0</v>
      </c>
      <c r="L435" s="69">
        <f t="shared" si="45"/>
        <v>0</v>
      </c>
      <c r="M435" s="58">
        <f>'8'!M435</f>
        <v>36</v>
      </c>
      <c r="N435" s="69">
        <f t="shared" si="46"/>
        <v>0.10027855153203342</v>
      </c>
      <c r="O435" s="58">
        <f>'9'!O435+'9'!P435</f>
        <v>69.381818181818176</v>
      </c>
      <c r="P435" s="69">
        <f t="shared" si="47"/>
        <v>0.19326411749810077</v>
      </c>
      <c r="Q435" s="58">
        <f t="shared" si="48"/>
        <v>105.38181818181818</v>
      </c>
      <c r="R435" s="69">
        <f t="shared" si="49"/>
        <v>0.29354266903013421</v>
      </c>
    </row>
    <row r="436" spans="1:18" s="4" customFormat="1" ht="11.25" x14ac:dyDescent="0.2">
      <c r="A436" s="73" t="s">
        <v>460</v>
      </c>
      <c r="B436" s="106" t="s">
        <v>567</v>
      </c>
      <c r="C436" s="132" t="s">
        <v>648</v>
      </c>
      <c r="D436" s="97">
        <f>'10'!C436</f>
        <v>416</v>
      </c>
      <c r="E436" s="97">
        <f>'10'!D436</f>
        <v>249</v>
      </c>
      <c r="F436" s="97">
        <f>'10'!E436</f>
        <v>665</v>
      </c>
      <c r="G436" s="58">
        <f>'5'!M436</f>
        <v>39</v>
      </c>
      <c r="H436" s="69">
        <f t="shared" si="43"/>
        <v>5.8646616541353384E-2</v>
      </c>
      <c r="I436" s="58">
        <f>'6'!H436</f>
        <v>20</v>
      </c>
      <c r="J436" s="69">
        <f t="shared" si="44"/>
        <v>3.007518796992481E-2</v>
      </c>
      <c r="K436" s="18">
        <f>'7'!F436</f>
        <v>0</v>
      </c>
      <c r="L436" s="69">
        <f t="shared" si="45"/>
        <v>0</v>
      </c>
      <c r="M436" s="58">
        <f>'8'!M436</f>
        <v>67</v>
      </c>
      <c r="N436" s="69">
        <f t="shared" si="46"/>
        <v>0.10075187969924812</v>
      </c>
      <c r="O436" s="58">
        <f>'9'!O436+'9'!P436</f>
        <v>105.79615384615386</v>
      </c>
      <c r="P436" s="69">
        <f t="shared" si="47"/>
        <v>0.15909196067090806</v>
      </c>
      <c r="Q436" s="58">
        <f t="shared" si="48"/>
        <v>231.79615384615386</v>
      </c>
      <c r="R436" s="69">
        <f t="shared" si="49"/>
        <v>0.34856564488143438</v>
      </c>
    </row>
    <row r="437" spans="1:18" s="4" customFormat="1" ht="11.25" x14ac:dyDescent="0.2">
      <c r="A437" s="75" t="s">
        <v>461</v>
      </c>
      <c r="B437" s="104" t="s">
        <v>551</v>
      </c>
      <c r="C437" s="131" t="s">
        <v>957</v>
      </c>
      <c r="D437" s="97">
        <f>'10'!C437</f>
        <v>548</v>
      </c>
      <c r="E437" s="97">
        <f>'10'!D437</f>
        <v>291</v>
      </c>
      <c r="F437" s="97">
        <f>'10'!E437</f>
        <v>839</v>
      </c>
      <c r="G437" s="58">
        <f>'5'!M437</f>
        <v>4</v>
      </c>
      <c r="H437" s="69">
        <f t="shared" si="43"/>
        <v>4.7675804529201428E-3</v>
      </c>
      <c r="I437" s="58">
        <f>'6'!H437</f>
        <v>0</v>
      </c>
      <c r="J437" s="69">
        <f t="shared" si="44"/>
        <v>0</v>
      </c>
      <c r="K437" s="18">
        <f>'7'!F437</f>
        <v>0</v>
      </c>
      <c r="L437" s="69">
        <f t="shared" si="45"/>
        <v>0</v>
      </c>
      <c r="M437" s="58">
        <f>'8'!M437</f>
        <v>74</v>
      </c>
      <c r="N437" s="69">
        <f t="shared" si="46"/>
        <v>8.8200238379022647E-2</v>
      </c>
      <c r="O437" s="58">
        <f>'9'!O437+'9'!P437</f>
        <v>60.968763015410246</v>
      </c>
      <c r="P437" s="69">
        <f t="shared" si="47"/>
        <v>7.2668370697747606E-2</v>
      </c>
      <c r="Q437" s="58">
        <f t="shared" si="48"/>
        <v>138.96876301541025</v>
      </c>
      <c r="R437" s="69">
        <f t="shared" si="49"/>
        <v>0.16563618952969039</v>
      </c>
    </row>
    <row r="438" spans="1:18" s="4" customFormat="1" ht="11.25" x14ac:dyDescent="0.2">
      <c r="A438" s="74" t="s">
        <v>462</v>
      </c>
      <c r="B438" s="107" t="s">
        <v>600</v>
      </c>
      <c r="C438" s="134" t="s">
        <v>958</v>
      </c>
      <c r="D438" s="97">
        <f>'10'!C438</f>
        <v>588</v>
      </c>
      <c r="E438" s="97">
        <f>'10'!D438</f>
        <v>370</v>
      </c>
      <c r="F438" s="97">
        <f>'10'!E438</f>
        <v>958</v>
      </c>
      <c r="G438" s="58">
        <f>'5'!M438</f>
        <v>34</v>
      </c>
      <c r="H438" s="69">
        <f t="shared" si="43"/>
        <v>3.5490605427974949E-2</v>
      </c>
      <c r="I438" s="58">
        <f>'6'!H438</f>
        <v>69</v>
      </c>
      <c r="J438" s="69">
        <f t="shared" si="44"/>
        <v>7.2025052192066799E-2</v>
      </c>
      <c r="K438" s="18">
        <f>'7'!F438</f>
        <v>0</v>
      </c>
      <c r="L438" s="69">
        <f t="shared" si="45"/>
        <v>0</v>
      </c>
      <c r="M438" s="58">
        <f>'8'!M438</f>
        <v>69</v>
      </c>
      <c r="N438" s="69">
        <f t="shared" si="46"/>
        <v>7.2025052192066799E-2</v>
      </c>
      <c r="O438" s="58">
        <f>'9'!O438+'9'!P438</f>
        <v>106.5625</v>
      </c>
      <c r="P438" s="69">
        <f t="shared" si="47"/>
        <v>0.11123434237995825</v>
      </c>
      <c r="Q438" s="58">
        <f t="shared" si="48"/>
        <v>278.5625</v>
      </c>
      <c r="R438" s="69">
        <f t="shared" si="49"/>
        <v>0.29077505219206679</v>
      </c>
    </row>
    <row r="439" spans="1:18" s="4" customFormat="1" ht="11.25" x14ac:dyDescent="0.2">
      <c r="A439" s="74" t="s">
        <v>463</v>
      </c>
      <c r="B439" s="107" t="s">
        <v>574</v>
      </c>
      <c r="C439" s="134" t="s">
        <v>958</v>
      </c>
      <c r="D439" s="97">
        <f>'10'!C439</f>
        <v>94</v>
      </c>
      <c r="E439" s="97">
        <f>'10'!D439</f>
        <v>56</v>
      </c>
      <c r="F439" s="97">
        <f>'10'!E439</f>
        <v>150</v>
      </c>
      <c r="G439" s="58">
        <f>'5'!M439</f>
        <v>16</v>
      </c>
      <c r="H439" s="69">
        <f t="shared" si="43"/>
        <v>0.10666666666666667</v>
      </c>
      <c r="I439" s="58">
        <f>'6'!H439</f>
        <v>0</v>
      </c>
      <c r="J439" s="69">
        <f t="shared" si="44"/>
        <v>0</v>
      </c>
      <c r="K439" s="18">
        <f>'7'!F439</f>
        <v>16</v>
      </c>
      <c r="L439" s="69">
        <f t="shared" si="45"/>
        <v>0.10666666666666667</v>
      </c>
      <c r="M439" s="58">
        <f>'8'!M439</f>
        <v>16</v>
      </c>
      <c r="N439" s="69">
        <f t="shared" si="46"/>
        <v>0.10666666666666667</v>
      </c>
      <c r="O439" s="58">
        <f>'9'!O439+'9'!P439</f>
        <v>2.7350427350427351</v>
      </c>
      <c r="P439" s="69">
        <f t="shared" si="47"/>
        <v>1.8233618233618232E-2</v>
      </c>
      <c r="Q439" s="58">
        <f t="shared" si="48"/>
        <v>50.735042735042732</v>
      </c>
      <c r="R439" s="69">
        <f t="shared" si="49"/>
        <v>0.33823361823361819</v>
      </c>
    </row>
    <row r="440" spans="1:18" s="4" customFormat="1" ht="11.25" x14ac:dyDescent="0.2">
      <c r="A440" s="74" t="s">
        <v>464</v>
      </c>
      <c r="B440" s="107" t="s">
        <v>586</v>
      </c>
      <c r="C440" s="134" t="s">
        <v>958</v>
      </c>
      <c r="D440" s="97">
        <f>'10'!C440</f>
        <v>469</v>
      </c>
      <c r="E440" s="97">
        <f>'10'!D440</f>
        <v>411</v>
      </c>
      <c r="F440" s="97">
        <f>'10'!E440</f>
        <v>880</v>
      </c>
      <c r="G440" s="58">
        <f>'5'!M440</f>
        <v>19</v>
      </c>
      <c r="H440" s="69">
        <f t="shared" si="43"/>
        <v>2.1590909090909091E-2</v>
      </c>
      <c r="I440" s="58">
        <f>'6'!H440</f>
        <v>35</v>
      </c>
      <c r="J440" s="69">
        <f t="shared" si="44"/>
        <v>3.9772727272727272E-2</v>
      </c>
      <c r="K440" s="18">
        <f>'7'!F440</f>
        <v>0</v>
      </c>
      <c r="L440" s="69">
        <f t="shared" si="45"/>
        <v>0</v>
      </c>
      <c r="M440" s="58">
        <f>'8'!M440</f>
        <v>99</v>
      </c>
      <c r="N440" s="69">
        <f t="shared" si="46"/>
        <v>0.1125</v>
      </c>
      <c r="O440" s="58">
        <f>'9'!O440+'9'!P440</f>
        <v>118.02061855670104</v>
      </c>
      <c r="P440" s="69">
        <f t="shared" si="47"/>
        <v>0.13411433926897845</v>
      </c>
      <c r="Q440" s="58">
        <f t="shared" si="48"/>
        <v>271.02061855670104</v>
      </c>
      <c r="R440" s="69">
        <f t="shared" si="49"/>
        <v>0.30797797563261481</v>
      </c>
    </row>
    <row r="441" spans="1:18" s="4" customFormat="1" ht="11.25" x14ac:dyDescent="0.2">
      <c r="A441" s="74" t="s">
        <v>465</v>
      </c>
      <c r="B441" s="107" t="s">
        <v>570</v>
      </c>
      <c r="C441" s="134" t="s">
        <v>958</v>
      </c>
      <c r="D441" s="97">
        <f>'10'!C441</f>
        <v>200</v>
      </c>
      <c r="E441" s="97">
        <f>'10'!D441</f>
        <v>146</v>
      </c>
      <c r="F441" s="97">
        <f>'10'!E441</f>
        <v>346</v>
      </c>
      <c r="G441" s="58">
        <f>'5'!M441</f>
        <v>49</v>
      </c>
      <c r="H441" s="69">
        <f t="shared" si="43"/>
        <v>0.1416184971098266</v>
      </c>
      <c r="I441" s="58">
        <f>'6'!H441</f>
        <v>0</v>
      </c>
      <c r="J441" s="69">
        <f t="shared" si="44"/>
        <v>0</v>
      </c>
      <c r="K441" s="18">
        <f>'7'!F441</f>
        <v>40</v>
      </c>
      <c r="L441" s="69">
        <f t="shared" si="45"/>
        <v>0.11560693641618497</v>
      </c>
      <c r="M441" s="58">
        <f>'8'!M441</f>
        <v>31</v>
      </c>
      <c r="N441" s="69">
        <f t="shared" si="46"/>
        <v>8.9595375722543349E-2</v>
      </c>
      <c r="O441" s="58">
        <f>'9'!O441+'9'!P441</f>
        <v>0</v>
      </c>
      <c r="P441" s="69">
        <f t="shared" si="47"/>
        <v>0</v>
      </c>
      <c r="Q441" s="58">
        <f t="shared" si="48"/>
        <v>120</v>
      </c>
      <c r="R441" s="69">
        <f t="shared" si="49"/>
        <v>0.34682080924855491</v>
      </c>
    </row>
    <row r="442" spans="1:18" s="4" customFormat="1" ht="11.25" x14ac:dyDescent="0.2">
      <c r="A442" s="75" t="s">
        <v>466</v>
      </c>
      <c r="B442" s="104" t="s">
        <v>551</v>
      </c>
      <c r="C442" s="131" t="s">
        <v>957</v>
      </c>
      <c r="D442" s="97">
        <f>'10'!C442</f>
        <v>989</v>
      </c>
      <c r="E442" s="97">
        <f>'10'!D442</f>
        <v>649</v>
      </c>
      <c r="F442" s="97">
        <f>'10'!E442</f>
        <v>1638</v>
      </c>
      <c r="G442" s="58">
        <f>'5'!M442</f>
        <v>5</v>
      </c>
      <c r="H442" s="69">
        <f t="shared" si="43"/>
        <v>3.0525030525030525E-3</v>
      </c>
      <c r="I442" s="58">
        <f>'6'!H442</f>
        <v>0</v>
      </c>
      <c r="J442" s="69">
        <f t="shared" si="44"/>
        <v>0</v>
      </c>
      <c r="K442" s="18">
        <f>'7'!F442</f>
        <v>0</v>
      </c>
      <c r="L442" s="69">
        <f t="shared" si="45"/>
        <v>0</v>
      </c>
      <c r="M442" s="58">
        <f>'8'!M442</f>
        <v>118</v>
      </c>
      <c r="N442" s="69">
        <f t="shared" si="46"/>
        <v>7.2039072039072033E-2</v>
      </c>
      <c r="O442" s="58">
        <f>'9'!O442+'9'!P442</f>
        <v>219.71761765930862</v>
      </c>
      <c r="P442" s="69">
        <f t="shared" si="47"/>
        <v>0.13413773971874762</v>
      </c>
      <c r="Q442" s="58">
        <f t="shared" si="48"/>
        <v>342.71761765930864</v>
      </c>
      <c r="R442" s="69">
        <f t="shared" si="49"/>
        <v>0.20922931481032273</v>
      </c>
    </row>
    <row r="443" spans="1:18" s="4" customFormat="1" ht="11.25" x14ac:dyDescent="0.2">
      <c r="A443" s="75" t="s">
        <v>467</v>
      </c>
      <c r="B443" s="104" t="s">
        <v>537</v>
      </c>
      <c r="C443" s="131" t="s">
        <v>957</v>
      </c>
      <c r="D443" s="97">
        <f>'10'!C443</f>
        <v>500</v>
      </c>
      <c r="E443" s="97">
        <f>'10'!D443</f>
        <v>338</v>
      </c>
      <c r="F443" s="97">
        <f>'10'!E443</f>
        <v>838</v>
      </c>
      <c r="G443" s="58">
        <f>'5'!M443</f>
        <v>34</v>
      </c>
      <c r="H443" s="69">
        <f t="shared" si="43"/>
        <v>4.0572792362768499E-2</v>
      </c>
      <c r="I443" s="58">
        <f>'6'!H443</f>
        <v>91</v>
      </c>
      <c r="J443" s="69">
        <f t="shared" si="44"/>
        <v>0.10859188544152745</v>
      </c>
      <c r="K443" s="18">
        <f>'7'!F443</f>
        <v>174</v>
      </c>
      <c r="L443" s="69">
        <f t="shared" si="45"/>
        <v>0.20763723150357996</v>
      </c>
      <c r="M443" s="58">
        <f>'8'!M443</f>
        <v>87</v>
      </c>
      <c r="N443" s="69">
        <f t="shared" si="46"/>
        <v>0.10381861575178998</v>
      </c>
      <c r="O443" s="58">
        <f>'9'!O443+'9'!P443</f>
        <v>89.028622540250453</v>
      </c>
      <c r="P443" s="69">
        <f t="shared" si="47"/>
        <v>0.10623940637261391</v>
      </c>
      <c r="Q443" s="58">
        <f t="shared" si="48"/>
        <v>475.02862254025047</v>
      </c>
      <c r="R443" s="69">
        <f t="shared" si="49"/>
        <v>0.56685993143227975</v>
      </c>
    </row>
    <row r="444" spans="1:18" s="4" customFormat="1" ht="11.25" x14ac:dyDescent="0.2">
      <c r="A444" s="75" t="s">
        <v>468</v>
      </c>
      <c r="B444" s="104" t="s">
        <v>548</v>
      </c>
      <c r="C444" s="131" t="s">
        <v>957</v>
      </c>
      <c r="D444" s="97">
        <f>'10'!C444</f>
        <v>262</v>
      </c>
      <c r="E444" s="97">
        <f>'10'!D444</f>
        <v>98</v>
      </c>
      <c r="F444" s="97">
        <f>'10'!E444</f>
        <v>360</v>
      </c>
      <c r="G444" s="58">
        <f>'5'!M444</f>
        <v>1</v>
      </c>
      <c r="H444" s="69">
        <f t="shared" si="43"/>
        <v>2.7777777777777779E-3</v>
      </c>
      <c r="I444" s="58">
        <f>'6'!H444</f>
        <v>0</v>
      </c>
      <c r="J444" s="69">
        <f t="shared" si="44"/>
        <v>0</v>
      </c>
      <c r="K444" s="18">
        <f>'7'!F444</f>
        <v>32</v>
      </c>
      <c r="L444" s="69">
        <f t="shared" si="45"/>
        <v>8.8888888888888892E-2</v>
      </c>
      <c r="M444" s="58">
        <f>'8'!M444</f>
        <v>28</v>
      </c>
      <c r="N444" s="69">
        <f t="shared" si="46"/>
        <v>7.7777777777777779E-2</v>
      </c>
      <c r="O444" s="58">
        <f>'9'!O444+'9'!P444</f>
        <v>6.8595505617977528</v>
      </c>
      <c r="P444" s="69">
        <f t="shared" si="47"/>
        <v>1.9054307116104868E-2</v>
      </c>
      <c r="Q444" s="58">
        <f t="shared" si="48"/>
        <v>67.859550561797747</v>
      </c>
      <c r="R444" s="69">
        <f t="shared" si="49"/>
        <v>0.18849875156054929</v>
      </c>
    </row>
    <row r="445" spans="1:18" s="4" customFormat="1" ht="11.25" x14ac:dyDescent="0.2">
      <c r="A445" s="73" t="s">
        <v>469</v>
      </c>
      <c r="B445" s="106" t="s">
        <v>542</v>
      </c>
      <c r="C445" s="132" t="s">
        <v>648</v>
      </c>
      <c r="D445" s="97">
        <f>'10'!C445</f>
        <v>274</v>
      </c>
      <c r="E445" s="97">
        <f>'10'!D445</f>
        <v>192</v>
      </c>
      <c r="F445" s="97">
        <f>'10'!E445</f>
        <v>466</v>
      </c>
      <c r="G445" s="58">
        <f>'5'!M445</f>
        <v>34</v>
      </c>
      <c r="H445" s="69">
        <f t="shared" si="43"/>
        <v>7.2961373390557943E-2</v>
      </c>
      <c r="I445" s="58">
        <f>'6'!H445</f>
        <v>27</v>
      </c>
      <c r="J445" s="69">
        <f t="shared" si="44"/>
        <v>5.7939914163090127E-2</v>
      </c>
      <c r="K445" s="18">
        <f>'7'!F445</f>
        <v>67</v>
      </c>
      <c r="L445" s="69">
        <f t="shared" si="45"/>
        <v>0.14377682403433475</v>
      </c>
      <c r="M445" s="58">
        <f>'8'!M445</f>
        <v>76</v>
      </c>
      <c r="N445" s="69">
        <f t="shared" si="46"/>
        <v>0.1630901287553648</v>
      </c>
      <c r="O445" s="58">
        <f>'9'!O445+'9'!P445</f>
        <v>32.65971907566832</v>
      </c>
      <c r="P445" s="69">
        <f t="shared" si="47"/>
        <v>7.0085234067957775E-2</v>
      </c>
      <c r="Q445" s="58">
        <f t="shared" si="48"/>
        <v>236.65971907566831</v>
      </c>
      <c r="R445" s="69">
        <f t="shared" si="49"/>
        <v>0.50785347441130535</v>
      </c>
    </row>
    <row r="446" spans="1:18" s="4" customFormat="1" ht="11.25" x14ac:dyDescent="0.2">
      <c r="A446" s="74" t="s">
        <v>470</v>
      </c>
      <c r="B446" s="107" t="s">
        <v>563</v>
      </c>
      <c r="C446" s="134" t="s">
        <v>958</v>
      </c>
      <c r="D446" s="97">
        <f>'10'!C446</f>
        <v>164</v>
      </c>
      <c r="E446" s="97">
        <f>'10'!D446</f>
        <v>89</v>
      </c>
      <c r="F446" s="97">
        <f>'10'!E446</f>
        <v>253</v>
      </c>
      <c r="G446" s="58">
        <f>'5'!M446</f>
        <v>30</v>
      </c>
      <c r="H446" s="69">
        <f t="shared" si="43"/>
        <v>0.11857707509881422</v>
      </c>
      <c r="I446" s="58">
        <f>'6'!H446</f>
        <v>18</v>
      </c>
      <c r="J446" s="69">
        <f t="shared" si="44"/>
        <v>7.1146245059288543E-2</v>
      </c>
      <c r="K446" s="18">
        <f>'7'!F446</f>
        <v>0</v>
      </c>
      <c r="L446" s="69">
        <f t="shared" si="45"/>
        <v>0</v>
      </c>
      <c r="M446" s="58">
        <f>'8'!M446</f>
        <v>30</v>
      </c>
      <c r="N446" s="69">
        <f t="shared" si="46"/>
        <v>0.11857707509881422</v>
      </c>
      <c r="O446" s="58">
        <f>'9'!O446+'9'!P446</f>
        <v>0</v>
      </c>
      <c r="P446" s="69">
        <f t="shared" si="47"/>
        <v>0</v>
      </c>
      <c r="Q446" s="58">
        <f t="shared" si="48"/>
        <v>78</v>
      </c>
      <c r="R446" s="69">
        <f t="shared" si="49"/>
        <v>0.30830039525691699</v>
      </c>
    </row>
    <row r="447" spans="1:18" s="4" customFormat="1" ht="11.25" x14ac:dyDescent="0.2">
      <c r="A447" s="73" t="s">
        <v>471</v>
      </c>
      <c r="B447" s="106" t="s">
        <v>565</v>
      </c>
      <c r="C447" s="132" t="s">
        <v>648</v>
      </c>
      <c r="D447" s="97">
        <f>'10'!C447</f>
        <v>771</v>
      </c>
      <c r="E447" s="97">
        <f>'10'!D447</f>
        <v>465</v>
      </c>
      <c r="F447" s="97">
        <f>'10'!E447</f>
        <v>1236</v>
      </c>
      <c r="G447" s="58">
        <f>'5'!M447</f>
        <v>110</v>
      </c>
      <c r="H447" s="69">
        <f t="shared" si="43"/>
        <v>8.8996763754045305E-2</v>
      </c>
      <c r="I447" s="58">
        <f>'6'!H447</f>
        <v>56</v>
      </c>
      <c r="J447" s="69">
        <f t="shared" si="44"/>
        <v>4.5307443365695796E-2</v>
      </c>
      <c r="K447" s="18">
        <f>'7'!F447</f>
        <v>0</v>
      </c>
      <c r="L447" s="69">
        <f t="shared" si="45"/>
        <v>0</v>
      </c>
      <c r="M447" s="58">
        <f>'8'!M447</f>
        <v>180</v>
      </c>
      <c r="N447" s="69">
        <f t="shared" si="46"/>
        <v>0.14563106796116504</v>
      </c>
      <c r="O447" s="58">
        <f>'9'!O447+'9'!P447</f>
        <v>167.43467933491686</v>
      </c>
      <c r="P447" s="69">
        <f t="shared" si="47"/>
        <v>0.13546495091821753</v>
      </c>
      <c r="Q447" s="58">
        <f t="shared" si="48"/>
        <v>513.43467933491684</v>
      </c>
      <c r="R447" s="69">
        <f t="shared" si="49"/>
        <v>0.41540022599912363</v>
      </c>
    </row>
    <row r="448" spans="1:18" s="4" customFormat="1" ht="11.25" x14ac:dyDescent="0.2">
      <c r="A448" s="72" t="s">
        <v>472</v>
      </c>
      <c r="B448" s="105" t="s">
        <v>540</v>
      </c>
      <c r="C448" s="133" t="s">
        <v>649</v>
      </c>
      <c r="D448" s="97">
        <f>'10'!C448</f>
        <v>518</v>
      </c>
      <c r="E448" s="97">
        <f>'10'!D448</f>
        <v>525</v>
      </c>
      <c r="F448" s="97">
        <f>'10'!E448</f>
        <v>1043</v>
      </c>
      <c r="G448" s="58">
        <f>'5'!M448</f>
        <v>0</v>
      </c>
      <c r="H448" s="69">
        <f t="shared" si="43"/>
        <v>0</v>
      </c>
      <c r="I448" s="58">
        <f>'6'!H448</f>
        <v>0</v>
      </c>
      <c r="J448" s="69">
        <f t="shared" si="44"/>
        <v>0</v>
      </c>
      <c r="K448" s="18">
        <f>'7'!F448</f>
        <v>0</v>
      </c>
      <c r="L448" s="69">
        <f t="shared" si="45"/>
        <v>0</v>
      </c>
      <c r="M448" s="58">
        <f>'8'!M448</f>
        <v>97</v>
      </c>
      <c r="N448" s="69">
        <f t="shared" si="46"/>
        <v>9.3000958772770856E-2</v>
      </c>
      <c r="O448" s="58">
        <f>'9'!O448+'9'!P448</f>
        <v>262.95463777928234</v>
      </c>
      <c r="P448" s="69">
        <f t="shared" si="47"/>
        <v>0.25211374667237041</v>
      </c>
      <c r="Q448" s="58">
        <f t="shared" si="48"/>
        <v>359.95463777928234</v>
      </c>
      <c r="R448" s="69">
        <f t="shared" si="49"/>
        <v>0.34511470544514128</v>
      </c>
    </row>
    <row r="449" spans="1:18" s="4" customFormat="1" ht="11.25" x14ac:dyDescent="0.2">
      <c r="A449" s="75" t="s">
        <v>473</v>
      </c>
      <c r="B449" s="104" t="s">
        <v>577</v>
      </c>
      <c r="C449" s="131" t="s">
        <v>957</v>
      </c>
      <c r="D449" s="97">
        <f>'10'!C449</f>
        <v>273</v>
      </c>
      <c r="E449" s="97">
        <f>'10'!D449</f>
        <v>131</v>
      </c>
      <c r="F449" s="97">
        <f>'10'!E449</f>
        <v>404</v>
      </c>
      <c r="G449" s="58">
        <f>'5'!M449</f>
        <v>2</v>
      </c>
      <c r="H449" s="69">
        <f t="shared" si="43"/>
        <v>4.9504950495049506E-3</v>
      </c>
      <c r="I449" s="58">
        <f>'6'!H449</f>
        <v>30</v>
      </c>
      <c r="J449" s="69">
        <f t="shared" si="44"/>
        <v>7.4257425742574254E-2</v>
      </c>
      <c r="K449" s="18">
        <f>'7'!F449</f>
        <v>30</v>
      </c>
      <c r="L449" s="69">
        <f t="shared" si="45"/>
        <v>7.4257425742574254E-2</v>
      </c>
      <c r="M449" s="58">
        <f>'8'!M449</f>
        <v>58</v>
      </c>
      <c r="N449" s="69">
        <f t="shared" si="46"/>
        <v>0.14356435643564355</v>
      </c>
      <c r="O449" s="58">
        <f>'9'!O449+'9'!P449</f>
        <v>0</v>
      </c>
      <c r="P449" s="69">
        <f t="shared" si="47"/>
        <v>0</v>
      </c>
      <c r="Q449" s="58">
        <f t="shared" si="48"/>
        <v>120</v>
      </c>
      <c r="R449" s="69">
        <f t="shared" si="49"/>
        <v>0.29702970297029702</v>
      </c>
    </row>
    <row r="450" spans="1:18" s="4" customFormat="1" ht="11.25" x14ac:dyDescent="0.2">
      <c r="A450" s="74" t="s">
        <v>474</v>
      </c>
      <c r="B450" s="107" t="s">
        <v>575</v>
      </c>
      <c r="C450" s="134" t="s">
        <v>958</v>
      </c>
      <c r="D450" s="97">
        <f>'10'!C450</f>
        <v>332</v>
      </c>
      <c r="E450" s="97">
        <f>'10'!D450</f>
        <v>227</v>
      </c>
      <c r="F450" s="97">
        <f>'10'!E450</f>
        <v>559</v>
      </c>
      <c r="G450" s="58">
        <f>'5'!M450</f>
        <v>18</v>
      </c>
      <c r="H450" s="69">
        <f t="shared" si="43"/>
        <v>3.2200357781753133E-2</v>
      </c>
      <c r="I450" s="58">
        <f>'6'!H450</f>
        <v>32</v>
      </c>
      <c r="J450" s="69">
        <f t="shared" si="44"/>
        <v>5.7245080500894455E-2</v>
      </c>
      <c r="K450" s="18">
        <f>'7'!F450</f>
        <v>0</v>
      </c>
      <c r="L450" s="69">
        <f t="shared" si="45"/>
        <v>0</v>
      </c>
      <c r="M450" s="58">
        <f>'8'!M450</f>
        <v>74</v>
      </c>
      <c r="N450" s="69">
        <f t="shared" si="46"/>
        <v>0.13237924865831843</v>
      </c>
      <c r="O450" s="58">
        <f>'9'!O450+'9'!P450</f>
        <v>39.5740072202166</v>
      </c>
      <c r="P450" s="69">
        <f t="shared" si="47"/>
        <v>7.0794288408258674E-2</v>
      </c>
      <c r="Q450" s="58">
        <f t="shared" si="48"/>
        <v>163.5740072202166</v>
      </c>
      <c r="R450" s="69">
        <f t="shared" si="49"/>
        <v>0.29261897534922471</v>
      </c>
    </row>
    <row r="451" spans="1:18" s="4" customFormat="1" ht="11.25" x14ac:dyDescent="0.2">
      <c r="A451" s="74" t="s">
        <v>475</v>
      </c>
      <c r="B451" s="107" t="s">
        <v>541</v>
      </c>
      <c r="C451" s="134" t="s">
        <v>958</v>
      </c>
      <c r="D451" s="97">
        <f>'10'!C451</f>
        <v>4706</v>
      </c>
      <c r="E451" s="97">
        <f>'10'!D451</f>
        <v>2558</v>
      </c>
      <c r="F451" s="97">
        <f>'10'!E451</f>
        <v>7264</v>
      </c>
      <c r="G451" s="58">
        <f>'5'!M451</f>
        <v>106</v>
      </c>
      <c r="H451" s="69">
        <f t="shared" si="43"/>
        <v>1.459251101321586E-2</v>
      </c>
      <c r="I451" s="58">
        <f>'6'!H451</f>
        <v>75</v>
      </c>
      <c r="J451" s="69">
        <f t="shared" si="44"/>
        <v>1.032488986784141E-2</v>
      </c>
      <c r="K451" s="18">
        <f>'7'!F451</f>
        <v>0</v>
      </c>
      <c r="L451" s="69">
        <f t="shared" si="45"/>
        <v>0</v>
      </c>
      <c r="M451" s="58">
        <f>'8'!M451</f>
        <v>670</v>
      </c>
      <c r="N451" s="69">
        <f t="shared" si="46"/>
        <v>9.2235682819383255E-2</v>
      </c>
      <c r="O451" s="58">
        <f>'9'!O451+'9'!P451</f>
        <v>833.11022443890283</v>
      </c>
      <c r="P451" s="69">
        <f t="shared" si="47"/>
        <v>0.11469028420139081</v>
      </c>
      <c r="Q451" s="58">
        <f t="shared" si="48"/>
        <v>1684.1102244389028</v>
      </c>
      <c r="R451" s="69">
        <f t="shared" si="49"/>
        <v>0.23184336790183133</v>
      </c>
    </row>
    <row r="452" spans="1:18" s="4" customFormat="1" ht="11.25" x14ac:dyDescent="0.2">
      <c r="A452" s="73" t="s">
        <v>476</v>
      </c>
      <c r="B452" s="106" t="s">
        <v>543</v>
      </c>
      <c r="C452" s="132" t="s">
        <v>648</v>
      </c>
      <c r="D452" s="97">
        <f>'10'!C452</f>
        <v>389</v>
      </c>
      <c r="E452" s="97">
        <f>'10'!D452</f>
        <v>302</v>
      </c>
      <c r="F452" s="97">
        <f>'10'!E452</f>
        <v>691</v>
      </c>
      <c r="G452" s="58">
        <f>'5'!M452</f>
        <v>22</v>
      </c>
      <c r="H452" s="69">
        <f t="shared" si="43"/>
        <v>3.1837916063675829E-2</v>
      </c>
      <c r="I452" s="58">
        <f>'6'!H452</f>
        <v>15</v>
      </c>
      <c r="J452" s="69">
        <f t="shared" si="44"/>
        <v>2.1707670043415339E-2</v>
      </c>
      <c r="K452" s="18">
        <f>'7'!F452</f>
        <v>0</v>
      </c>
      <c r="L452" s="69">
        <f t="shared" si="45"/>
        <v>0</v>
      </c>
      <c r="M452" s="58">
        <f>'8'!M452</f>
        <v>53</v>
      </c>
      <c r="N452" s="69">
        <f t="shared" si="46"/>
        <v>7.6700434153400873E-2</v>
      </c>
      <c r="O452" s="58">
        <f>'9'!O452+'9'!P452</f>
        <v>39.264864864864862</v>
      </c>
      <c r="P452" s="69">
        <f t="shared" si="47"/>
        <v>5.6823248719051901E-2</v>
      </c>
      <c r="Q452" s="58">
        <f t="shared" si="48"/>
        <v>129.26486486486488</v>
      </c>
      <c r="R452" s="69">
        <f t="shared" si="49"/>
        <v>0.18706926897954396</v>
      </c>
    </row>
    <row r="453" spans="1:18" s="4" customFormat="1" ht="11.25" x14ac:dyDescent="0.2">
      <c r="A453" s="72" t="s">
        <v>477</v>
      </c>
      <c r="B453" s="105" t="s">
        <v>549</v>
      </c>
      <c r="C453" s="133" t="s">
        <v>649</v>
      </c>
      <c r="D453" s="97">
        <f>'10'!C453</f>
        <v>812</v>
      </c>
      <c r="E453" s="97">
        <f>'10'!D453</f>
        <v>539</v>
      </c>
      <c r="F453" s="97">
        <f>'10'!E453</f>
        <v>1351</v>
      </c>
      <c r="G453" s="58">
        <f>'5'!M453</f>
        <v>0</v>
      </c>
      <c r="H453" s="69">
        <f t="shared" ref="H453:H503" si="50">G453/F453</f>
        <v>0</v>
      </c>
      <c r="I453" s="58">
        <f>'6'!H453</f>
        <v>0</v>
      </c>
      <c r="J453" s="69">
        <f t="shared" ref="J453:J503" si="51">I453/F453</f>
        <v>0</v>
      </c>
      <c r="K453" s="18">
        <f>'7'!F453</f>
        <v>0</v>
      </c>
      <c r="L453" s="69">
        <f t="shared" ref="L453:L503" si="52">K453/F453</f>
        <v>0</v>
      </c>
      <c r="M453" s="58">
        <f>'8'!M453</f>
        <v>149</v>
      </c>
      <c r="N453" s="69">
        <f t="shared" ref="N453:N503" si="53">M453/F453</f>
        <v>0.11028867505551443</v>
      </c>
      <c r="O453" s="58">
        <f>'9'!O453+'9'!P453</f>
        <v>386.98607888631091</v>
      </c>
      <c r="P453" s="69">
        <f t="shared" ref="P453:P503" si="54">O453/F453</f>
        <v>0.28644417386107396</v>
      </c>
      <c r="Q453" s="58">
        <f t="shared" ref="Q453:Q503" si="55">SUM(G453,I453,K453,M453,O453)</f>
        <v>535.98607888631091</v>
      </c>
      <c r="R453" s="69">
        <f t="shared" ref="R453:R503" si="56">Q453/F453</f>
        <v>0.39673284891658839</v>
      </c>
    </row>
    <row r="454" spans="1:18" s="4" customFormat="1" ht="11.25" x14ac:dyDescent="0.2">
      <c r="A454" s="72" t="s">
        <v>478</v>
      </c>
      <c r="B454" s="105" t="s">
        <v>549</v>
      </c>
      <c r="C454" s="133" t="s">
        <v>649</v>
      </c>
      <c r="D454" s="97">
        <f>'10'!C454</f>
        <v>1224</v>
      </c>
      <c r="E454" s="97">
        <f>'10'!D454</f>
        <v>831</v>
      </c>
      <c r="F454" s="97">
        <f>'10'!E454</f>
        <v>2055</v>
      </c>
      <c r="G454" s="58">
        <f>'5'!M454</f>
        <v>0</v>
      </c>
      <c r="H454" s="69">
        <f t="shared" si="50"/>
        <v>0</v>
      </c>
      <c r="I454" s="58">
        <f>'6'!H454</f>
        <v>0</v>
      </c>
      <c r="J454" s="69">
        <f t="shared" si="51"/>
        <v>0</v>
      </c>
      <c r="K454" s="18">
        <f>'7'!F454</f>
        <v>26</v>
      </c>
      <c r="L454" s="69">
        <f t="shared" si="52"/>
        <v>1.2652068126520682E-2</v>
      </c>
      <c r="M454" s="58">
        <f>'8'!M454</f>
        <v>223</v>
      </c>
      <c r="N454" s="69">
        <f t="shared" si="53"/>
        <v>0.10851581508515815</v>
      </c>
      <c r="O454" s="58">
        <f>'9'!O454+'9'!P454</f>
        <v>322.48839907192576</v>
      </c>
      <c r="P454" s="69">
        <f t="shared" si="54"/>
        <v>0.15692866134886899</v>
      </c>
      <c r="Q454" s="58">
        <f t="shared" si="55"/>
        <v>571.48839907192576</v>
      </c>
      <c r="R454" s="69">
        <f t="shared" si="56"/>
        <v>0.27809654456054783</v>
      </c>
    </row>
    <row r="455" spans="1:18" s="4" customFormat="1" ht="11.25" x14ac:dyDescent="0.2">
      <c r="A455" s="72" t="s">
        <v>479</v>
      </c>
      <c r="B455" s="105" t="s">
        <v>549</v>
      </c>
      <c r="C455" s="133" t="s">
        <v>649</v>
      </c>
      <c r="D455" s="97">
        <f>'10'!C455</f>
        <v>843</v>
      </c>
      <c r="E455" s="97">
        <f>'10'!D455</f>
        <v>495</v>
      </c>
      <c r="F455" s="97">
        <f>'10'!E455</f>
        <v>1338</v>
      </c>
      <c r="G455" s="58">
        <f>'5'!M455</f>
        <v>0</v>
      </c>
      <c r="H455" s="69">
        <f t="shared" si="50"/>
        <v>0</v>
      </c>
      <c r="I455" s="58">
        <f>'6'!H455</f>
        <v>0</v>
      </c>
      <c r="J455" s="69">
        <f t="shared" si="51"/>
        <v>0</v>
      </c>
      <c r="K455" s="18">
        <f>'7'!F455</f>
        <v>0</v>
      </c>
      <c r="L455" s="69">
        <f t="shared" si="52"/>
        <v>0</v>
      </c>
      <c r="M455" s="58">
        <f>'8'!M455</f>
        <v>157</v>
      </c>
      <c r="N455" s="69">
        <f t="shared" si="53"/>
        <v>0.11733931240657698</v>
      </c>
      <c r="O455" s="58">
        <f>'9'!O455+'9'!P455</f>
        <v>164.28654292343387</v>
      </c>
      <c r="P455" s="69">
        <f t="shared" si="54"/>
        <v>0.1227851591356008</v>
      </c>
      <c r="Q455" s="58">
        <f t="shared" si="55"/>
        <v>321.2865429234339</v>
      </c>
      <c r="R455" s="69">
        <f t="shared" si="56"/>
        <v>0.24012447154217781</v>
      </c>
    </row>
    <row r="456" spans="1:18" s="4" customFormat="1" ht="11.25" x14ac:dyDescent="0.2">
      <c r="A456" s="72" t="s">
        <v>480</v>
      </c>
      <c r="B456" s="105" t="s">
        <v>549</v>
      </c>
      <c r="C456" s="133" t="s">
        <v>649</v>
      </c>
      <c r="D456" s="97">
        <f>'10'!C456</f>
        <v>919</v>
      </c>
      <c r="E456" s="97">
        <f>'10'!D456</f>
        <v>582</v>
      </c>
      <c r="F456" s="97">
        <f>'10'!E456</f>
        <v>1501</v>
      </c>
      <c r="G456" s="58">
        <f>'5'!M456</f>
        <v>0</v>
      </c>
      <c r="H456" s="69">
        <f t="shared" si="50"/>
        <v>0</v>
      </c>
      <c r="I456" s="58">
        <f>'6'!H456</f>
        <v>0</v>
      </c>
      <c r="J456" s="69">
        <f t="shared" si="51"/>
        <v>0</v>
      </c>
      <c r="K456" s="18">
        <f>'7'!F456</f>
        <v>0</v>
      </c>
      <c r="L456" s="69">
        <f t="shared" si="52"/>
        <v>0</v>
      </c>
      <c r="M456" s="58">
        <f>'8'!M456</f>
        <v>185</v>
      </c>
      <c r="N456" s="69">
        <f t="shared" si="53"/>
        <v>0.12325116588940706</v>
      </c>
      <c r="O456" s="58">
        <f>'9'!O456+'9'!P456</f>
        <v>228.78422273781902</v>
      </c>
      <c r="P456" s="69">
        <f t="shared" si="54"/>
        <v>0.15242120102452966</v>
      </c>
      <c r="Q456" s="58">
        <f t="shared" si="55"/>
        <v>413.78422273781905</v>
      </c>
      <c r="R456" s="69">
        <f t="shared" si="56"/>
        <v>0.27567236691393676</v>
      </c>
    </row>
    <row r="457" spans="1:18" s="4" customFormat="1" ht="11.25" x14ac:dyDescent="0.2">
      <c r="A457" s="74" t="s">
        <v>481</v>
      </c>
      <c r="B457" s="107" t="s">
        <v>538</v>
      </c>
      <c r="C457" s="134" t="s">
        <v>958</v>
      </c>
      <c r="D457" s="97">
        <f>'10'!C457</f>
        <v>623</v>
      </c>
      <c r="E457" s="97">
        <f>'10'!D457</f>
        <v>527</v>
      </c>
      <c r="F457" s="97">
        <f>'10'!E457</f>
        <v>1150</v>
      </c>
      <c r="G457" s="58">
        <f>'5'!M457</f>
        <v>0</v>
      </c>
      <c r="H457" s="69">
        <f t="shared" si="50"/>
        <v>0</v>
      </c>
      <c r="I457" s="58">
        <f>'6'!H457</f>
        <v>0</v>
      </c>
      <c r="J457" s="69">
        <f t="shared" si="51"/>
        <v>0</v>
      </c>
      <c r="K457" s="18">
        <f>'7'!F457</f>
        <v>0</v>
      </c>
      <c r="L457" s="69">
        <f t="shared" si="52"/>
        <v>0</v>
      </c>
      <c r="M457" s="58">
        <f>'8'!M457</f>
        <v>146</v>
      </c>
      <c r="N457" s="69">
        <f t="shared" si="53"/>
        <v>0.12695652173913044</v>
      </c>
      <c r="O457" s="58">
        <f>'9'!O457+'9'!P457</f>
        <v>0</v>
      </c>
      <c r="P457" s="69">
        <f t="shared" si="54"/>
        <v>0</v>
      </c>
      <c r="Q457" s="58">
        <f t="shared" si="55"/>
        <v>146</v>
      </c>
      <c r="R457" s="69">
        <f t="shared" si="56"/>
        <v>0.12695652173913044</v>
      </c>
    </row>
    <row r="458" spans="1:18" s="4" customFormat="1" ht="11.25" x14ac:dyDescent="0.2">
      <c r="A458" s="75" t="s">
        <v>482</v>
      </c>
      <c r="B458" s="104" t="s">
        <v>590</v>
      </c>
      <c r="C458" s="131" t="s">
        <v>957</v>
      </c>
      <c r="D458" s="97">
        <f>'10'!C458</f>
        <v>227</v>
      </c>
      <c r="E458" s="97">
        <f>'10'!D458</f>
        <v>107</v>
      </c>
      <c r="F458" s="97">
        <f>'10'!E458</f>
        <v>334</v>
      </c>
      <c r="G458" s="58">
        <f>'5'!M458</f>
        <v>16</v>
      </c>
      <c r="H458" s="69">
        <f t="shared" si="50"/>
        <v>4.790419161676647E-2</v>
      </c>
      <c r="I458" s="58">
        <f>'6'!H458</f>
        <v>0</v>
      </c>
      <c r="J458" s="69">
        <f t="shared" si="51"/>
        <v>0</v>
      </c>
      <c r="K458" s="18">
        <f>'7'!F458</f>
        <v>0</v>
      </c>
      <c r="L458" s="69">
        <f t="shared" si="52"/>
        <v>0</v>
      </c>
      <c r="M458" s="58">
        <f>'8'!M458</f>
        <v>46</v>
      </c>
      <c r="N458" s="69">
        <f t="shared" si="53"/>
        <v>0.1377245508982036</v>
      </c>
      <c r="O458" s="58">
        <f>'9'!O458+'9'!P458</f>
        <v>2.7813504823151129</v>
      </c>
      <c r="P458" s="69">
        <f t="shared" si="54"/>
        <v>8.3273966536380629E-3</v>
      </c>
      <c r="Q458" s="58">
        <f t="shared" si="55"/>
        <v>64.781350482315119</v>
      </c>
      <c r="R458" s="69">
        <f t="shared" si="56"/>
        <v>0.19395613916860815</v>
      </c>
    </row>
    <row r="459" spans="1:18" s="4" customFormat="1" ht="11.25" x14ac:dyDescent="0.2">
      <c r="A459" s="75" t="s">
        <v>483</v>
      </c>
      <c r="B459" s="104" t="s">
        <v>552</v>
      </c>
      <c r="C459" s="131" t="s">
        <v>957</v>
      </c>
      <c r="D459" s="97">
        <f>'10'!C459</f>
        <v>533</v>
      </c>
      <c r="E459" s="97">
        <f>'10'!D459</f>
        <v>317</v>
      </c>
      <c r="F459" s="97">
        <f>'10'!E459</f>
        <v>850</v>
      </c>
      <c r="G459" s="58">
        <f>'5'!M459</f>
        <v>47</v>
      </c>
      <c r="H459" s="69">
        <f t="shared" si="50"/>
        <v>5.5294117647058827E-2</v>
      </c>
      <c r="I459" s="58">
        <f>'6'!H459</f>
        <v>20</v>
      </c>
      <c r="J459" s="69">
        <f t="shared" si="51"/>
        <v>2.3529411764705882E-2</v>
      </c>
      <c r="K459" s="18">
        <f>'7'!F459</f>
        <v>0</v>
      </c>
      <c r="L459" s="69">
        <f t="shared" si="52"/>
        <v>0</v>
      </c>
      <c r="M459" s="58">
        <f>'8'!M459</f>
        <v>138</v>
      </c>
      <c r="N459" s="69">
        <f t="shared" si="53"/>
        <v>0.16235294117647059</v>
      </c>
      <c r="O459" s="58">
        <f>'9'!O459+'9'!P459</f>
        <v>118.80833333333334</v>
      </c>
      <c r="P459" s="69">
        <f t="shared" si="54"/>
        <v>0.13977450980392156</v>
      </c>
      <c r="Q459" s="58">
        <f t="shared" si="55"/>
        <v>323.80833333333334</v>
      </c>
      <c r="R459" s="69">
        <f t="shared" si="56"/>
        <v>0.38095098039215686</v>
      </c>
    </row>
    <row r="460" spans="1:18" s="4" customFormat="1" ht="11.25" x14ac:dyDescent="0.2">
      <c r="A460" s="72" t="s">
        <v>484</v>
      </c>
      <c r="B460" s="105" t="s">
        <v>592</v>
      </c>
      <c r="C460" s="133" t="s">
        <v>649</v>
      </c>
      <c r="D460" s="97">
        <f>'10'!C460</f>
        <v>587</v>
      </c>
      <c r="E460" s="97">
        <f>'10'!D460</f>
        <v>417</v>
      </c>
      <c r="F460" s="97">
        <f>'10'!E460</f>
        <v>1004</v>
      </c>
      <c r="G460" s="58">
        <f>'5'!M460</f>
        <v>123</v>
      </c>
      <c r="H460" s="69">
        <f t="shared" si="50"/>
        <v>0.12250996015936255</v>
      </c>
      <c r="I460" s="58">
        <f>'6'!H460</f>
        <v>67</v>
      </c>
      <c r="J460" s="69">
        <f t="shared" si="51"/>
        <v>6.6733067729083662E-2</v>
      </c>
      <c r="K460" s="18">
        <f>'7'!F460</f>
        <v>0</v>
      </c>
      <c r="L460" s="69">
        <f t="shared" si="52"/>
        <v>0</v>
      </c>
      <c r="M460" s="58">
        <f>'8'!M460</f>
        <v>174</v>
      </c>
      <c r="N460" s="69">
        <f t="shared" si="53"/>
        <v>0.17330677290836655</v>
      </c>
      <c r="O460" s="58">
        <f>'9'!O460+'9'!P460</f>
        <v>55.03846153846154</v>
      </c>
      <c r="P460" s="69">
        <f t="shared" si="54"/>
        <v>5.4819184799264481E-2</v>
      </c>
      <c r="Q460" s="58">
        <f t="shared" si="55"/>
        <v>419.03846153846155</v>
      </c>
      <c r="R460" s="69">
        <f t="shared" si="56"/>
        <v>0.41736898559607721</v>
      </c>
    </row>
    <row r="461" spans="1:18" s="4" customFormat="1" ht="11.25" x14ac:dyDescent="0.2">
      <c r="A461" s="74" t="s">
        <v>485</v>
      </c>
      <c r="B461" s="107" t="s">
        <v>541</v>
      </c>
      <c r="C461" s="134" t="s">
        <v>958</v>
      </c>
      <c r="D461" s="97">
        <f>'10'!C461</f>
        <v>596</v>
      </c>
      <c r="E461" s="97">
        <f>'10'!D461</f>
        <v>533</v>
      </c>
      <c r="F461" s="97">
        <f>'10'!E461</f>
        <v>1129</v>
      </c>
      <c r="G461" s="58">
        <f>'5'!M461</f>
        <v>0</v>
      </c>
      <c r="H461" s="69">
        <f t="shared" si="50"/>
        <v>0</v>
      </c>
      <c r="I461" s="58">
        <f>'6'!H461</f>
        <v>0</v>
      </c>
      <c r="J461" s="69">
        <f t="shared" si="51"/>
        <v>0</v>
      </c>
      <c r="K461" s="18">
        <f>'7'!F461</f>
        <v>0</v>
      </c>
      <c r="L461" s="69">
        <f t="shared" si="52"/>
        <v>0</v>
      </c>
      <c r="M461" s="58">
        <f>'8'!M461</f>
        <v>140</v>
      </c>
      <c r="N461" s="69">
        <f t="shared" si="53"/>
        <v>0.12400354295837024</v>
      </c>
      <c r="O461" s="58">
        <f>'9'!O461+'9'!P461</f>
        <v>196.82693266832916</v>
      </c>
      <c r="P461" s="69">
        <f t="shared" si="54"/>
        <v>0.17433740714643858</v>
      </c>
      <c r="Q461" s="58">
        <f t="shared" si="55"/>
        <v>336.82693266832916</v>
      </c>
      <c r="R461" s="69">
        <f t="shared" si="56"/>
        <v>0.29834095010480882</v>
      </c>
    </row>
    <row r="462" spans="1:18" s="4" customFormat="1" ht="11.25" x14ac:dyDescent="0.2">
      <c r="A462" s="75" t="s">
        <v>486</v>
      </c>
      <c r="B462" s="104" t="s">
        <v>607</v>
      </c>
      <c r="C462" s="131" t="s">
        <v>957</v>
      </c>
      <c r="D462" s="97">
        <f>'10'!C462</f>
        <v>1056</v>
      </c>
      <c r="E462" s="97">
        <f>'10'!D462</f>
        <v>810</v>
      </c>
      <c r="F462" s="97">
        <f>'10'!E462</f>
        <v>1866</v>
      </c>
      <c r="G462" s="58">
        <f>'5'!M462</f>
        <v>185</v>
      </c>
      <c r="H462" s="69">
        <f t="shared" si="50"/>
        <v>9.9142550911039656E-2</v>
      </c>
      <c r="I462" s="58">
        <f>'6'!H462</f>
        <v>26</v>
      </c>
      <c r="J462" s="69">
        <f t="shared" si="51"/>
        <v>1.3933547695605574E-2</v>
      </c>
      <c r="K462" s="18">
        <f>'7'!F462</f>
        <v>0</v>
      </c>
      <c r="L462" s="69">
        <f t="shared" si="52"/>
        <v>0</v>
      </c>
      <c r="M462" s="58">
        <f>'8'!M462</f>
        <v>305</v>
      </c>
      <c r="N462" s="69">
        <f t="shared" si="53"/>
        <v>0.16345123258306538</v>
      </c>
      <c r="O462" s="58">
        <f>'9'!O462+'9'!P462</f>
        <v>155.45783132530121</v>
      </c>
      <c r="P462" s="69">
        <f t="shared" si="54"/>
        <v>8.3310734901018868E-2</v>
      </c>
      <c r="Q462" s="58">
        <f t="shared" si="55"/>
        <v>671.45783132530119</v>
      </c>
      <c r="R462" s="69">
        <f t="shared" si="56"/>
        <v>0.35983806609072949</v>
      </c>
    </row>
    <row r="463" spans="1:18" s="4" customFormat="1" ht="11.25" x14ac:dyDescent="0.2">
      <c r="A463" s="73" t="s">
        <v>487</v>
      </c>
      <c r="B463" s="106" t="s">
        <v>602</v>
      </c>
      <c r="C463" s="132" t="s">
        <v>648</v>
      </c>
      <c r="D463" s="97">
        <f>'10'!C463</f>
        <v>561</v>
      </c>
      <c r="E463" s="97">
        <f>'10'!D463</f>
        <v>327</v>
      </c>
      <c r="F463" s="97">
        <f>'10'!E463</f>
        <v>888</v>
      </c>
      <c r="G463" s="58">
        <f>'5'!M463</f>
        <v>17</v>
      </c>
      <c r="H463" s="69">
        <f t="shared" si="50"/>
        <v>1.9144144144144143E-2</v>
      </c>
      <c r="I463" s="58">
        <f>'6'!H463</f>
        <v>18</v>
      </c>
      <c r="J463" s="69">
        <f t="shared" si="51"/>
        <v>2.0270270270270271E-2</v>
      </c>
      <c r="K463" s="18">
        <f>'7'!F463</f>
        <v>0</v>
      </c>
      <c r="L463" s="69">
        <f t="shared" si="52"/>
        <v>0</v>
      </c>
      <c r="M463" s="58">
        <f>'8'!M463</f>
        <v>86</v>
      </c>
      <c r="N463" s="69">
        <f t="shared" si="53"/>
        <v>9.6846846846846843E-2</v>
      </c>
      <c r="O463" s="58">
        <f>'9'!O463+'9'!P463</f>
        <v>61.50170648464163</v>
      </c>
      <c r="P463" s="69">
        <f t="shared" si="54"/>
        <v>6.9258678473695531E-2</v>
      </c>
      <c r="Q463" s="58">
        <f t="shared" si="55"/>
        <v>182.50170648464163</v>
      </c>
      <c r="R463" s="69">
        <f t="shared" si="56"/>
        <v>0.2055199397349568</v>
      </c>
    </row>
    <row r="464" spans="1:18" s="4" customFormat="1" ht="11.25" x14ac:dyDescent="0.2">
      <c r="A464" s="74" t="s">
        <v>488</v>
      </c>
      <c r="B464" s="107" t="s">
        <v>546</v>
      </c>
      <c r="C464" s="134" t="s">
        <v>958</v>
      </c>
      <c r="D464" s="97">
        <f>'10'!C464</f>
        <v>1165</v>
      </c>
      <c r="E464" s="97">
        <f>'10'!D464</f>
        <v>781</v>
      </c>
      <c r="F464" s="97">
        <f>'10'!E464</f>
        <v>1946</v>
      </c>
      <c r="G464" s="58">
        <f>'5'!M464</f>
        <v>30</v>
      </c>
      <c r="H464" s="69">
        <f t="shared" si="50"/>
        <v>1.5416238437821172E-2</v>
      </c>
      <c r="I464" s="58">
        <f>'6'!H464</f>
        <v>16</v>
      </c>
      <c r="J464" s="69">
        <f t="shared" si="51"/>
        <v>8.2219938335046251E-3</v>
      </c>
      <c r="K464" s="18">
        <f>'7'!F464</f>
        <v>0</v>
      </c>
      <c r="L464" s="69">
        <f t="shared" si="52"/>
        <v>0</v>
      </c>
      <c r="M464" s="58">
        <f>'8'!M464</f>
        <v>194</v>
      </c>
      <c r="N464" s="69">
        <f t="shared" si="53"/>
        <v>9.9691675231243573E-2</v>
      </c>
      <c r="O464" s="58">
        <f>'9'!O464+'9'!P464</f>
        <v>157.07943925233644</v>
      </c>
      <c r="P464" s="69">
        <f t="shared" si="54"/>
        <v>8.071913630644216E-2</v>
      </c>
      <c r="Q464" s="58">
        <f t="shared" si="55"/>
        <v>397.07943925233644</v>
      </c>
      <c r="R464" s="69">
        <f t="shared" si="56"/>
        <v>0.20404904380901154</v>
      </c>
    </row>
    <row r="465" spans="1:18" s="4" customFormat="1" ht="11.25" x14ac:dyDescent="0.2">
      <c r="A465" s="72" t="s">
        <v>489</v>
      </c>
      <c r="B465" s="105" t="s">
        <v>569</v>
      </c>
      <c r="C465" s="133" t="s">
        <v>649</v>
      </c>
      <c r="D465" s="97">
        <f>'10'!C465</f>
        <v>611</v>
      </c>
      <c r="E465" s="97">
        <f>'10'!D465</f>
        <v>361</v>
      </c>
      <c r="F465" s="97">
        <f>'10'!E465</f>
        <v>972</v>
      </c>
      <c r="G465" s="58">
        <f>'5'!M465</f>
        <v>174</v>
      </c>
      <c r="H465" s="69">
        <f t="shared" si="50"/>
        <v>0.17901234567901234</v>
      </c>
      <c r="I465" s="58">
        <f>'6'!H465</f>
        <v>52</v>
      </c>
      <c r="J465" s="69">
        <f t="shared" si="51"/>
        <v>5.3497942386831275E-2</v>
      </c>
      <c r="K465" s="18">
        <f>'7'!F465</f>
        <v>0</v>
      </c>
      <c r="L465" s="69">
        <f t="shared" si="52"/>
        <v>0</v>
      </c>
      <c r="M465" s="58">
        <f>'8'!M465</f>
        <v>137</v>
      </c>
      <c r="N465" s="69">
        <f t="shared" si="53"/>
        <v>0.14094650205761317</v>
      </c>
      <c r="O465" s="58">
        <f>'9'!O465+'9'!P465</f>
        <v>166.59248956884562</v>
      </c>
      <c r="P465" s="69">
        <f t="shared" si="54"/>
        <v>0.17139145017370949</v>
      </c>
      <c r="Q465" s="58">
        <f t="shared" si="55"/>
        <v>529.59248956884562</v>
      </c>
      <c r="R465" s="69">
        <f t="shared" si="56"/>
        <v>0.54484824029716628</v>
      </c>
    </row>
    <row r="466" spans="1:18" s="4" customFormat="1" ht="11.25" x14ac:dyDescent="0.2">
      <c r="A466" s="73" t="s">
        <v>490</v>
      </c>
      <c r="B466" s="106" t="s">
        <v>542</v>
      </c>
      <c r="C466" s="132" t="s">
        <v>648</v>
      </c>
      <c r="D466" s="97">
        <f>'10'!C466</f>
        <v>316</v>
      </c>
      <c r="E466" s="97">
        <f>'10'!D466</f>
        <v>218</v>
      </c>
      <c r="F466" s="97">
        <f>'10'!E466</f>
        <v>534</v>
      </c>
      <c r="G466" s="58">
        <f>'5'!M466</f>
        <v>0</v>
      </c>
      <c r="H466" s="69">
        <f t="shared" si="50"/>
        <v>0</v>
      </c>
      <c r="I466" s="58">
        <f>'6'!H466</f>
        <v>15</v>
      </c>
      <c r="J466" s="69">
        <f t="shared" si="51"/>
        <v>2.8089887640449437E-2</v>
      </c>
      <c r="K466" s="18">
        <f>'7'!F466</f>
        <v>0</v>
      </c>
      <c r="L466" s="69">
        <f t="shared" si="52"/>
        <v>0</v>
      </c>
      <c r="M466" s="58">
        <f>'8'!M466</f>
        <v>80</v>
      </c>
      <c r="N466" s="69">
        <f t="shared" si="53"/>
        <v>0.14981273408239701</v>
      </c>
      <c r="O466" s="58">
        <f>'9'!O466+'9'!P466</f>
        <v>32.65971907566832</v>
      </c>
      <c r="P466" s="69">
        <f t="shared" si="54"/>
        <v>6.1160522613611087E-2</v>
      </c>
      <c r="Q466" s="58">
        <f t="shared" si="55"/>
        <v>127.65971907566832</v>
      </c>
      <c r="R466" s="69">
        <f t="shared" si="56"/>
        <v>0.23906314433645753</v>
      </c>
    </row>
    <row r="467" spans="1:18" s="4" customFormat="1" ht="11.25" x14ac:dyDescent="0.2">
      <c r="A467" s="72" t="s">
        <v>491</v>
      </c>
      <c r="B467" s="105" t="s">
        <v>608</v>
      </c>
      <c r="C467" s="133" t="s">
        <v>649</v>
      </c>
      <c r="D467" s="97">
        <f>'10'!C467</f>
        <v>527</v>
      </c>
      <c r="E467" s="97">
        <f>'10'!D467</f>
        <v>419</v>
      </c>
      <c r="F467" s="97">
        <f>'10'!E467</f>
        <v>946</v>
      </c>
      <c r="G467" s="58">
        <f>'5'!M467</f>
        <v>65</v>
      </c>
      <c r="H467" s="69">
        <f t="shared" si="50"/>
        <v>6.8710359408033828E-2</v>
      </c>
      <c r="I467" s="58">
        <f>'6'!H467</f>
        <v>14</v>
      </c>
      <c r="J467" s="69">
        <f t="shared" si="51"/>
        <v>1.4799154334038054E-2</v>
      </c>
      <c r="K467" s="18">
        <f>'7'!F467</f>
        <v>0</v>
      </c>
      <c r="L467" s="69">
        <f t="shared" si="52"/>
        <v>0</v>
      </c>
      <c r="M467" s="58">
        <f>'8'!M467</f>
        <v>146</v>
      </c>
      <c r="N467" s="69">
        <f t="shared" si="53"/>
        <v>0.15433403805496829</v>
      </c>
      <c r="O467" s="58">
        <f>'9'!O467+'9'!P467</f>
        <v>100.58333333333334</v>
      </c>
      <c r="P467" s="69">
        <f t="shared" si="54"/>
        <v>0.10632487667371389</v>
      </c>
      <c r="Q467" s="58">
        <f t="shared" si="55"/>
        <v>325.58333333333337</v>
      </c>
      <c r="R467" s="69">
        <f t="shared" si="56"/>
        <v>0.34416842847075407</v>
      </c>
    </row>
    <row r="468" spans="1:18" s="4" customFormat="1" ht="11.25" x14ac:dyDescent="0.2">
      <c r="A468" s="74" t="s">
        <v>492</v>
      </c>
      <c r="B468" s="107" t="s">
        <v>586</v>
      </c>
      <c r="C468" s="134" t="s">
        <v>958</v>
      </c>
      <c r="D468" s="97">
        <f>'10'!C468</f>
        <v>1200</v>
      </c>
      <c r="E468" s="97">
        <f>'10'!D468</f>
        <v>901</v>
      </c>
      <c r="F468" s="97">
        <f>'10'!E468</f>
        <v>2101</v>
      </c>
      <c r="G468" s="58">
        <f>'5'!M468</f>
        <v>97</v>
      </c>
      <c r="H468" s="69">
        <f t="shared" si="50"/>
        <v>4.6168491194669203E-2</v>
      </c>
      <c r="I468" s="58">
        <f>'6'!H468</f>
        <v>0</v>
      </c>
      <c r="J468" s="69">
        <f t="shared" si="51"/>
        <v>0</v>
      </c>
      <c r="K468" s="18">
        <f>'7'!F468</f>
        <v>0</v>
      </c>
      <c r="L468" s="69">
        <f t="shared" si="52"/>
        <v>0</v>
      </c>
      <c r="M468" s="58">
        <f>'8'!M468</f>
        <v>191</v>
      </c>
      <c r="N468" s="69">
        <f t="shared" si="53"/>
        <v>9.0909090909090912E-2</v>
      </c>
      <c r="O468" s="58">
        <f>'9'!O468+'9'!P468</f>
        <v>118.02061855670104</v>
      </c>
      <c r="P468" s="69">
        <f t="shared" si="54"/>
        <v>5.6173545243551185E-2</v>
      </c>
      <c r="Q468" s="58">
        <f t="shared" si="55"/>
        <v>406.02061855670104</v>
      </c>
      <c r="R468" s="69">
        <f t="shared" si="56"/>
        <v>0.19325112734731129</v>
      </c>
    </row>
    <row r="469" spans="1:18" s="4" customFormat="1" ht="11.25" x14ac:dyDescent="0.2">
      <c r="A469" s="75" t="s">
        <v>493</v>
      </c>
      <c r="B469" s="104" t="s">
        <v>597</v>
      </c>
      <c r="C469" s="131" t="s">
        <v>957</v>
      </c>
      <c r="D469" s="97">
        <f>'10'!C469</f>
        <v>112</v>
      </c>
      <c r="E469" s="97">
        <f>'10'!D469</f>
        <v>91</v>
      </c>
      <c r="F469" s="97">
        <f>'10'!E469</f>
        <v>203</v>
      </c>
      <c r="G469" s="58">
        <f>'5'!M469</f>
        <v>0</v>
      </c>
      <c r="H469" s="69">
        <f t="shared" si="50"/>
        <v>0</v>
      </c>
      <c r="I469" s="58">
        <f>'6'!H469</f>
        <v>0</v>
      </c>
      <c r="J469" s="69">
        <f t="shared" si="51"/>
        <v>0</v>
      </c>
      <c r="K469" s="18">
        <f>'7'!F469</f>
        <v>0</v>
      </c>
      <c r="L469" s="69">
        <f t="shared" si="52"/>
        <v>0</v>
      </c>
      <c r="M469" s="58">
        <f>'8'!M469</f>
        <v>19</v>
      </c>
      <c r="N469" s="69">
        <f t="shared" si="53"/>
        <v>9.3596059113300489E-2</v>
      </c>
      <c r="O469" s="58">
        <f>'9'!O469+'9'!P469</f>
        <v>2.6086956521739131</v>
      </c>
      <c r="P469" s="69">
        <f t="shared" si="54"/>
        <v>1.2850717498393661E-2</v>
      </c>
      <c r="Q469" s="58">
        <f t="shared" si="55"/>
        <v>21.608695652173914</v>
      </c>
      <c r="R469" s="69">
        <f t="shared" si="56"/>
        <v>0.10644677661169416</v>
      </c>
    </row>
    <row r="470" spans="1:18" s="4" customFormat="1" ht="11.25" x14ac:dyDescent="0.2">
      <c r="A470" s="74" t="s">
        <v>494</v>
      </c>
      <c r="B470" s="107" t="s">
        <v>605</v>
      </c>
      <c r="C470" s="134" t="s">
        <v>958</v>
      </c>
      <c r="D470" s="97">
        <f>'10'!C470</f>
        <v>502</v>
      </c>
      <c r="E470" s="97">
        <f>'10'!D470</f>
        <v>284</v>
      </c>
      <c r="F470" s="97">
        <f>'10'!E470</f>
        <v>786</v>
      </c>
      <c r="G470" s="58">
        <f>'5'!M470</f>
        <v>40</v>
      </c>
      <c r="H470" s="69">
        <f t="shared" si="50"/>
        <v>5.0890585241730277E-2</v>
      </c>
      <c r="I470" s="58">
        <f>'6'!H470</f>
        <v>0</v>
      </c>
      <c r="J470" s="69">
        <f t="shared" si="51"/>
        <v>0</v>
      </c>
      <c r="K470" s="18">
        <f>'7'!F470</f>
        <v>0</v>
      </c>
      <c r="L470" s="69">
        <f t="shared" si="52"/>
        <v>0</v>
      </c>
      <c r="M470" s="58">
        <f>'8'!M470</f>
        <v>67</v>
      </c>
      <c r="N470" s="69">
        <f t="shared" si="53"/>
        <v>8.5241730279898217E-2</v>
      </c>
      <c r="O470" s="58">
        <f>'9'!O470+'9'!P470</f>
        <v>21.966887417218544</v>
      </c>
      <c r="P470" s="69">
        <f t="shared" si="54"/>
        <v>2.7947693915036317E-2</v>
      </c>
      <c r="Q470" s="58">
        <f t="shared" si="55"/>
        <v>128.96688741721854</v>
      </c>
      <c r="R470" s="69">
        <f t="shared" si="56"/>
        <v>0.16408000943666481</v>
      </c>
    </row>
    <row r="471" spans="1:18" s="4" customFormat="1" ht="11.25" x14ac:dyDescent="0.2">
      <c r="A471" s="74" t="s">
        <v>495</v>
      </c>
      <c r="B471" s="107" t="s">
        <v>538</v>
      </c>
      <c r="C471" s="134" t="s">
        <v>958</v>
      </c>
      <c r="D471" s="97">
        <f>'10'!C471</f>
        <v>850</v>
      </c>
      <c r="E471" s="97">
        <f>'10'!D471</f>
        <v>667</v>
      </c>
      <c r="F471" s="97">
        <f>'10'!E471</f>
        <v>1517</v>
      </c>
      <c r="G471" s="58">
        <f>'5'!M471</f>
        <v>0</v>
      </c>
      <c r="H471" s="69">
        <f t="shared" si="50"/>
        <v>0</v>
      </c>
      <c r="I471" s="58">
        <f>'6'!H471</f>
        <v>0</v>
      </c>
      <c r="J471" s="69">
        <f t="shared" si="51"/>
        <v>0</v>
      </c>
      <c r="K471" s="18">
        <f>'7'!F471</f>
        <v>0</v>
      </c>
      <c r="L471" s="69">
        <f t="shared" si="52"/>
        <v>0</v>
      </c>
      <c r="M471" s="58">
        <f>'8'!M471</f>
        <v>161</v>
      </c>
      <c r="N471" s="69">
        <f t="shared" si="53"/>
        <v>0.1061305207646671</v>
      </c>
      <c r="O471" s="58">
        <f>'9'!O471+'9'!P471</f>
        <v>173.21127003274168</v>
      </c>
      <c r="P471" s="69">
        <f t="shared" si="54"/>
        <v>0.11418013845269721</v>
      </c>
      <c r="Q471" s="58">
        <f t="shared" si="55"/>
        <v>334.21127003274171</v>
      </c>
      <c r="R471" s="69">
        <f t="shared" si="56"/>
        <v>0.22031065921736434</v>
      </c>
    </row>
    <row r="472" spans="1:18" s="4" customFormat="1" ht="11.25" x14ac:dyDescent="0.2">
      <c r="A472" s="75" t="s">
        <v>496</v>
      </c>
      <c r="B472" s="104" t="s">
        <v>587</v>
      </c>
      <c r="C472" s="131" t="s">
        <v>957</v>
      </c>
      <c r="D472" s="97">
        <f>'10'!C472</f>
        <v>214</v>
      </c>
      <c r="E472" s="97">
        <f>'10'!D472</f>
        <v>155</v>
      </c>
      <c r="F472" s="97">
        <f>'10'!E472</f>
        <v>369</v>
      </c>
      <c r="G472" s="58">
        <f>'5'!M472</f>
        <v>34</v>
      </c>
      <c r="H472" s="69">
        <f t="shared" si="50"/>
        <v>9.2140921409214094E-2</v>
      </c>
      <c r="I472" s="58">
        <f>'6'!H472</f>
        <v>26</v>
      </c>
      <c r="J472" s="69">
        <f t="shared" si="51"/>
        <v>7.0460704607046065E-2</v>
      </c>
      <c r="K472" s="18">
        <f>'7'!F472</f>
        <v>0</v>
      </c>
      <c r="L472" s="69">
        <f t="shared" si="52"/>
        <v>0</v>
      </c>
      <c r="M472" s="58">
        <f>'8'!M472</f>
        <v>52</v>
      </c>
      <c r="N472" s="69">
        <f t="shared" si="53"/>
        <v>0.14092140921409213</v>
      </c>
      <c r="O472" s="58">
        <f>'9'!O472+'9'!P472</f>
        <v>49.570815450643778</v>
      </c>
      <c r="P472" s="69">
        <f t="shared" si="54"/>
        <v>0.13433825325377718</v>
      </c>
      <c r="Q472" s="58">
        <f t="shared" si="55"/>
        <v>161.57081545064378</v>
      </c>
      <c r="R472" s="69">
        <f t="shared" si="56"/>
        <v>0.43786128848412947</v>
      </c>
    </row>
    <row r="473" spans="1:18" s="4" customFormat="1" ht="11.25" x14ac:dyDescent="0.2">
      <c r="A473" s="72" t="s">
        <v>497</v>
      </c>
      <c r="B473" s="105" t="s">
        <v>540</v>
      </c>
      <c r="C473" s="133" t="s">
        <v>649</v>
      </c>
      <c r="D473" s="97">
        <f>'10'!C473</f>
        <v>3032</v>
      </c>
      <c r="E473" s="97">
        <f>'10'!D473</f>
        <v>2459</v>
      </c>
      <c r="F473" s="97">
        <f>'10'!E473</f>
        <v>5491</v>
      </c>
      <c r="G473" s="58">
        <f>'5'!M473</f>
        <v>93</v>
      </c>
      <c r="H473" s="69">
        <f t="shared" si="50"/>
        <v>1.6936805682025134E-2</v>
      </c>
      <c r="I473" s="58">
        <f>'6'!H473</f>
        <v>20</v>
      </c>
      <c r="J473" s="69">
        <f t="shared" si="51"/>
        <v>3.64232380258605E-3</v>
      </c>
      <c r="K473" s="18">
        <f>'7'!F473</f>
        <v>0</v>
      </c>
      <c r="L473" s="69">
        <f t="shared" si="52"/>
        <v>0</v>
      </c>
      <c r="M473" s="58">
        <f>'8'!M473</f>
        <v>715</v>
      </c>
      <c r="N473" s="69">
        <f t="shared" si="53"/>
        <v>0.1302130759424513</v>
      </c>
      <c r="O473" s="58">
        <f>'9'!O473+'9'!P473</f>
        <v>893.67366283006095</v>
      </c>
      <c r="P473" s="69">
        <f t="shared" si="54"/>
        <v>0.16275244269350955</v>
      </c>
      <c r="Q473" s="58">
        <f t="shared" si="55"/>
        <v>1721.6736628300609</v>
      </c>
      <c r="R473" s="69">
        <f t="shared" si="56"/>
        <v>0.31354464812057203</v>
      </c>
    </row>
    <row r="474" spans="1:18" s="4" customFormat="1" ht="11.25" x14ac:dyDescent="0.2">
      <c r="A474" s="73" t="s">
        <v>498</v>
      </c>
      <c r="B474" s="106" t="s">
        <v>584</v>
      </c>
      <c r="C474" s="132" t="s">
        <v>648</v>
      </c>
      <c r="D474" s="97">
        <f>'10'!C474</f>
        <v>135</v>
      </c>
      <c r="E474" s="97">
        <f>'10'!D474</f>
        <v>121</v>
      </c>
      <c r="F474" s="97">
        <f>'10'!E474</f>
        <v>256</v>
      </c>
      <c r="G474" s="58">
        <f>'5'!M474</f>
        <v>12</v>
      </c>
      <c r="H474" s="69">
        <f t="shared" si="50"/>
        <v>4.6875E-2</v>
      </c>
      <c r="I474" s="58">
        <f>'6'!H474</f>
        <v>17</v>
      </c>
      <c r="J474" s="69">
        <f t="shared" si="51"/>
        <v>6.640625E-2</v>
      </c>
      <c r="K474" s="18">
        <f>'7'!F474</f>
        <v>0</v>
      </c>
      <c r="L474" s="69">
        <f t="shared" si="52"/>
        <v>0</v>
      </c>
      <c r="M474" s="58">
        <f>'8'!M474</f>
        <v>40</v>
      </c>
      <c r="N474" s="69">
        <f t="shared" si="53"/>
        <v>0.15625</v>
      </c>
      <c r="O474" s="58">
        <f>'9'!O474+'9'!P474</f>
        <v>0</v>
      </c>
      <c r="P474" s="69">
        <f t="shared" si="54"/>
        <v>0</v>
      </c>
      <c r="Q474" s="58">
        <f t="shared" si="55"/>
        <v>69</v>
      </c>
      <c r="R474" s="69">
        <f t="shared" si="56"/>
        <v>0.26953125</v>
      </c>
    </row>
    <row r="475" spans="1:18" s="4" customFormat="1" ht="11.25" x14ac:dyDescent="0.2">
      <c r="A475" s="74" t="s">
        <v>499</v>
      </c>
      <c r="B475" s="107" t="s">
        <v>538</v>
      </c>
      <c r="C475" s="134" t="s">
        <v>958</v>
      </c>
      <c r="D475" s="97">
        <f>'10'!C475</f>
        <v>592</v>
      </c>
      <c r="E475" s="97">
        <f>'10'!D475</f>
        <v>408</v>
      </c>
      <c r="F475" s="97">
        <f>'10'!E475</f>
        <v>1000</v>
      </c>
      <c r="G475" s="58">
        <f>'5'!M475</f>
        <v>2</v>
      </c>
      <c r="H475" s="69">
        <f t="shared" si="50"/>
        <v>2E-3</v>
      </c>
      <c r="I475" s="58">
        <f>'6'!H475</f>
        <v>0</v>
      </c>
      <c r="J475" s="69">
        <f t="shared" si="51"/>
        <v>0</v>
      </c>
      <c r="K475" s="18">
        <f>'7'!F475</f>
        <v>0</v>
      </c>
      <c r="L475" s="69">
        <f t="shared" si="52"/>
        <v>0</v>
      </c>
      <c r="M475" s="58">
        <f>'8'!M475</f>
        <v>123</v>
      </c>
      <c r="N475" s="69">
        <f t="shared" si="53"/>
        <v>0.123</v>
      </c>
      <c r="O475" s="58">
        <f>'9'!O475+'9'!P475</f>
        <v>34.642254006548342</v>
      </c>
      <c r="P475" s="69">
        <f t="shared" si="54"/>
        <v>3.4642254006548343E-2</v>
      </c>
      <c r="Q475" s="58">
        <f t="shared" si="55"/>
        <v>159.64225400654834</v>
      </c>
      <c r="R475" s="69">
        <f t="shared" si="56"/>
        <v>0.15964225400654833</v>
      </c>
    </row>
    <row r="476" spans="1:18" s="4" customFormat="1" ht="11.25" x14ac:dyDescent="0.2">
      <c r="A476" s="75" t="s">
        <v>500</v>
      </c>
      <c r="B476" s="104" t="s">
        <v>588</v>
      </c>
      <c r="C476" s="131" t="s">
        <v>957</v>
      </c>
      <c r="D476" s="97">
        <f>'10'!C476</f>
        <v>223</v>
      </c>
      <c r="E476" s="97">
        <f>'10'!D476</f>
        <v>159</v>
      </c>
      <c r="F476" s="97">
        <f>'10'!E476</f>
        <v>382</v>
      </c>
      <c r="G476" s="58">
        <f>'5'!M476</f>
        <v>17</v>
      </c>
      <c r="H476" s="69">
        <f t="shared" si="50"/>
        <v>4.4502617801047119E-2</v>
      </c>
      <c r="I476" s="58">
        <f>'6'!H476</f>
        <v>0</v>
      </c>
      <c r="J476" s="69">
        <f t="shared" si="51"/>
        <v>0</v>
      </c>
      <c r="K476" s="18">
        <f>'7'!F476</f>
        <v>0</v>
      </c>
      <c r="L476" s="69">
        <f t="shared" si="52"/>
        <v>0</v>
      </c>
      <c r="M476" s="58">
        <f>'8'!M476</f>
        <v>24</v>
      </c>
      <c r="N476" s="69">
        <f t="shared" si="53"/>
        <v>6.2827225130890049E-2</v>
      </c>
      <c r="O476" s="58">
        <f>'9'!O476+'9'!P476</f>
        <v>40.821656050955411</v>
      </c>
      <c r="P476" s="69">
        <f t="shared" si="54"/>
        <v>0.10686297395538066</v>
      </c>
      <c r="Q476" s="58">
        <f t="shared" si="55"/>
        <v>81.821656050955411</v>
      </c>
      <c r="R476" s="69">
        <f t="shared" si="56"/>
        <v>0.21419281688731784</v>
      </c>
    </row>
    <row r="477" spans="1:18" s="4" customFormat="1" ht="11.25" x14ac:dyDescent="0.2">
      <c r="A477" s="74" t="s">
        <v>501</v>
      </c>
      <c r="B477" s="107" t="s">
        <v>538</v>
      </c>
      <c r="C477" s="134" t="s">
        <v>958</v>
      </c>
      <c r="D477" s="97">
        <f>'10'!C477</f>
        <v>662</v>
      </c>
      <c r="E477" s="97">
        <f>'10'!D477</f>
        <v>267</v>
      </c>
      <c r="F477" s="97">
        <f>'10'!E477</f>
        <v>929</v>
      </c>
      <c r="G477" s="58">
        <f>'5'!M477</f>
        <v>53</v>
      </c>
      <c r="H477" s="69">
        <f t="shared" si="50"/>
        <v>5.7050592034445638E-2</v>
      </c>
      <c r="I477" s="58">
        <f>'6'!H477</f>
        <v>68</v>
      </c>
      <c r="J477" s="69">
        <f t="shared" si="51"/>
        <v>7.3196986006458561E-2</v>
      </c>
      <c r="K477" s="18">
        <f>'7'!F477</f>
        <v>41</v>
      </c>
      <c r="L477" s="69">
        <f t="shared" si="52"/>
        <v>4.4133476856835309E-2</v>
      </c>
      <c r="M477" s="58">
        <f>'8'!M477</f>
        <v>192</v>
      </c>
      <c r="N477" s="69">
        <f t="shared" si="53"/>
        <v>0.20667384284176535</v>
      </c>
      <c r="O477" s="58">
        <f>'9'!O477+'9'!P477</f>
        <v>37.910391176977427</v>
      </c>
      <c r="P477" s="69">
        <f t="shared" si="54"/>
        <v>4.0807740771773335E-2</v>
      </c>
      <c r="Q477" s="58">
        <f t="shared" si="55"/>
        <v>391.91039117697744</v>
      </c>
      <c r="R477" s="69">
        <f t="shared" si="56"/>
        <v>0.4218626385112782</v>
      </c>
    </row>
    <row r="478" spans="1:18" s="4" customFormat="1" ht="11.25" x14ac:dyDescent="0.2">
      <c r="A478" s="75" t="s">
        <v>502</v>
      </c>
      <c r="B478" s="104" t="s">
        <v>595</v>
      </c>
      <c r="C478" s="131" t="s">
        <v>957</v>
      </c>
      <c r="D478" s="97">
        <f>'10'!C478</f>
        <v>682</v>
      </c>
      <c r="E478" s="97">
        <f>'10'!D478</f>
        <v>484</v>
      </c>
      <c r="F478" s="97">
        <f>'10'!E478</f>
        <v>1166</v>
      </c>
      <c r="G478" s="58">
        <f>'5'!M478</f>
        <v>22</v>
      </c>
      <c r="H478" s="69">
        <f t="shared" si="50"/>
        <v>1.8867924528301886E-2</v>
      </c>
      <c r="I478" s="58">
        <f>'6'!H478</f>
        <v>34</v>
      </c>
      <c r="J478" s="69">
        <f t="shared" si="51"/>
        <v>2.9159519725557463E-2</v>
      </c>
      <c r="K478" s="18">
        <f>'7'!F478</f>
        <v>0</v>
      </c>
      <c r="L478" s="69">
        <f t="shared" si="52"/>
        <v>0</v>
      </c>
      <c r="M478" s="58">
        <f>'8'!M478</f>
        <v>92</v>
      </c>
      <c r="N478" s="69">
        <f t="shared" si="53"/>
        <v>7.8902229845626073E-2</v>
      </c>
      <c r="O478" s="58">
        <f>'9'!O478+'9'!P478</f>
        <v>171.23076923076923</v>
      </c>
      <c r="P478" s="69">
        <f t="shared" si="54"/>
        <v>0.14685314685314685</v>
      </c>
      <c r="Q478" s="58">
        <f t="shared" si="55"/>
        <v>319.23076923076923</v>
      </c>
      <c r="R478" s="69">
        <f t="shared" si="56"/>
        <v>0.27378282095263229</v>
      </c>
    </row>
    <row r="479" spans="1:18" s="4" customFormat="1" ht="11.25" x14ac:dyDescent="0.2">
      <c r="A479" s="74" t="s">
        <v>503</v>
      </c>
      <c r="B479" s="107" t="s">
        <v>555</v>
      </c>
      <c r="C479" s="134" t="s">
        <v>958</v>
      </c>
      <c r="D479" s="97">
        <f>'10'!C479</f>
        <v>2108</v>
      </c>
      <c r="E479" s="97">
        <f>'10'!D479</f>
        <v>1226</v>
      </c>
      <c r="F479" s="97">
        <f>'10'!E479</f>
        <v>3334</v>
      </c>
      <c r="G479" s="58">
        <f>'5'!M479</f>
        <v>46</v>
      </c>
      <c r="H479" s="69">
        <f t="shared" si="50"/>
        <v>1.3797240551889621E-2</v>
      </c>
      <c r="I479" s="58">
        <f>'6'!H479</f>
        <v>0</v>
      </c>
      <c r="J479" s="69">
        <f t="shared" si="51"/>
        <v>0</v>
      </c>
      <c r="K479" s="18">
        <f>'7'!F479</f>
        <v>0</v>
      </c>
      <c r="L479" s="69">
        <f t="shared" si="52"/>
        <v>0</v>
      </c>
      <c r="M479" s="58">
        <f>'8'!M479</f>
        <v>332</v>
      </c>
      <c r="N479" s="69">
        <f t="shared" si="53"/>
        <v>9.9580083983203366E-2</v>
      </c>
      <c r="O479" s="58">
        <f>'9'!O479+'9'!P479</f>
        <v>192.42047781569966</v>
      </c>
      <c r="P479" s="69">
        <f t="shared" si="54"/>
        <v>5.7714600424624972E-2</v>
      </c>
      <c r="Q479" s="58">
        <f t="shared" si="55"/>
        <v>570.42047781569966</v>
      </c>
      <c r="R479" s="69">
        <f t="shared" si="56"/>
        <v>0.17109192495971795</v>
      </c>
    </row>
    <row r="480" spans="1:18" s="4" customFormat="1" ht="11.25" x14ac:dyDescent="0.2">
      <c r="A480" s="74" t="s">
        <v>504</v>
      </c>
      <c r="B480" s="107" t="s">
        <v>555</v>
      </c>
      <c r="C480" s="134" t="s">
        <v>958</v>
      </c>
      <c r="D480" s="97">
        <f>'10'!C480</f>
        <v>814</v>
      </c>
      <c r="E480" s="97">
        <f>'10'!D480</f>
        <v>680</v>
      </c>
      <c r="F480" s="97">
        <f>'10'!E480</f>
        <v>1494</v>
      </c>
      <c r="G480" s="58">
        <f>'5'!M480</f>
        <v>20</v>
      </c>
      <c r="H480" s="69">
        <f t="shared" si="50"/>
        <v>1.3386880856760375E-2</v>
      </c>
      <c r="I480" s="58">
        <f>'6'!H480</f>
        <v>0</v>
      </c>
      <c r="J480" s="69">
        <f t="shared" si="51"/>
        <v>0</v>
      </c>
      <c r="K480" s="18">
        <f>'7'!F480</f>
        <v>0</v>
      </c>
      <c r="L480" s="69">
        <f t="shared" si="52"/>
        <v>0</v>
      </c>
      <c r="M480" s="58">
        <f>'8'!M480</f>
        <v>159</v>
      </c>
      <c r="N480" s="69">
        <f t="shared" si="53"/>
        <v>0.10642570281124498</v>
      </c>
      <c r="O480" s="58">
        <f>'9'!O480+'9'!P480</f>
        <v>186.08327645051196</v>
      </c>
      <c r="P480" s="69">
        <f t="shared" si="54"/>
        <v>0.12455373256393036</v>
      </c>
      <c r="Q480" s="58">
        <f t="shared" si="55"/>
        <v>365.08327645051196</v>
      </c>
      <c r="R480" s="69">
        <f t="shared" si="56"/>
        <v>0.24436631623193572</v>
      </c>
    </row>
    <row r="481" spans="1:18" s="4" customFormat="1" ht="11.25" x14ac:dyDescent="0.2">
      <c r="A481" s="74" t="s">
        <v>505</v>
      </c>
      <c r="B481" s="107" t="s">
        <v>564</v>
      </c>
      <c r="C481" s="134" t="s">
        <v>958</v>
      </c>
      <c r="D481" s="97">
        <f>'10'!C481</f>
        <v>119</v>
      </c>
      <c r="E481" s="97">
        <f>'10'!D481</f>
        <v>51</v>
      </c>
      <c r="F481" s="97">
        <f>'10'!E481</f>
        <v>170</v>
      </c>
      <c r="G481" s="58">
        <f>'5'!M481</f>
        <v>1</v>
      </c>
      <c r="H481" s="69">
        <f t="shared" si="50"/>
        <v>5.8823529411764705E-3</v>
      </c>
      <c r="I481" s="58">
        <f>'6'!H481</f>
        <v>19</v>
      </c>
      <c r="J481" s="69">
        <f t="shared" si="51"/>
        <v>0.11176470588235295</v>
      </c>
      <c r="K481" s="18">
        <f>'7'!F481</f>
        <v>43</v>
      </c>
      <c r="L481" s="69">
        <f t="shared" si="52"/>
        <v>0.25294117647058822</v>
      </c>
      <c r="M481" s="58">
        <f>'8'!M481</f>
        <v>51</v>
      </c>
      <c r="N481" s="69">
        <f t="shared" si="53"/>
        <v>0.3</v>
      </c>
      <c r="O481" s="58">
        <f>'9'!O481+'9'!P481</f>
        <v>33.074581430745809</v>
      </c>
      <c r="P481" s="69">
        <f t="shared" si="54"/>
        <v>0.19455636135732829</v>
      </c>
      <c r="Q481" s="58">
        <f t="shared" si="55"/>
        <v>147.07458143074581</v>
      </c>
      <c r="R481" s="69">
        <f t="shared" si="56"/>
        <v>0.86514459665144594</v>
      </c>
    </row>
    <row r="482" spans="1:18" s="4" customFormat="1" ht="11.25" x14ac:dyDescent="0.2">
      <c r="A482" s="72" t="s">
        <v>506</v>
      </c>
      <c r="B482" s="105" t="s">
        <v>608</v>
      </c>
      <c r="C482" s="133" t="s">
        <v>649</v>
      </c>
      <c r="D482" s="97">
        <f>'10'!C482</f>
        <v>299</v>
      </c>
      <c r="E482" s="97">
        <f>'10'!D482</f>
        <v>293</v>
      </c>
      <c r="F482" s="97">
        <f>'10'!E482</f>
        <v>592</v>
      </c>
      <c r="G482" s="58">
        <f>'5'!M482</f>
        <v>29</v>
      </c>
      <c r="H482" s="69">
        <f t="shared" si="50"/>
        <v>4.8986486486486486E-2</v>
      </c>
      <c r="I482" s="58">
        <f>'6'!H482</f>
        <v>0</v>
      </c>
      <c r="J482" s="69">
        <f t="shared" si="51"/>
        <v>0</v>
      </c>
      <c r="K482" s="18">
        <f>'7'!F482</f>
        <v>105</v>
      </c>
      <c r="L482" s="69">
        <f t="shared" si="52"/>
        <v>0.17736486486486486</v>
      </c>
      <c r="M482" s="58">
        <f>'8'!M482</f>
        <v>105</v>
      </c>
      <c r="N482" s="69">
        <f t="shared" si="53"/>
        <v>0.17736486486486486</v>
      </c>
      <c r="O482" s="58">
        <f>'9'!O482+'9'!P482</f>
        <v>131.94166666666666</v>
      </c>
      <c r="P482" s="69">
        <f t="shared" si="54"/>
        <v>0.22287443693693693</v>
      </c>
      <c r="Q482" s="58">
        <f t="shared" si="55"/>
        <v>370.94166666666666</v>
      </c>
      <c r="R482" s="69">
        <f t="shared" si="56"/>
        <v>0.6265906531531531</v>
      </c>
    </row>
    <row r="483" spans="1:18" s="4" customFormat="1" ht="11.25" x14ac:dyDescent="0.2">
      <c r="A483" s="75" t="s">
        <v>507</v>
      </c>
      <c r="B483" s="104" t="s">
        <v>545</v>
      </c>
      <c r="C483" s="131" t="s">
        <v>957</v>
      </c>
      <c r="D483" s="97">
        <f>'10'!C483</f>
        <v>292</v>
      </c>
      <c r="E483" s="97">
        <f>'10'!D483</f>
        <v>133</v>
      </c>
      <c r="F483" s="97">
        <f>'10'!E483</f>
        <v>425</v>
      </c>
      <c r="G483" s="58">
        <f>'5'!M483</f>
        <v>0</v>
      </c>
      <c r="H483" s="69">
        <f t="shared" si="50"/>
        <v>0</v>
      </c>
      <c r="I483" s="58">
        <f>'6'!H483</f>
        <v>17</v>
      </c>
      <c r="J483" s="69">
        <f t="shared" si="51"/>
        <v>0.04</v>
      </c>
      <c r="K483" s="18">
        <f>'7'!F483</f>
        <v>0</v>
      </c>
      <c r="L483" s="69">
        <f t="shared" si="52"/>
        <v>0</v>
      </c>
      <c r="M483" s="58">
        <f>'8'!M483</f>
        <v>58</v>
      </c>
      <c r="N483" s="69">
        <f t="shared" si="53"/>
        <v>0.13647058823529412</v>
      </c>
      <c r="O483" s="58">
        <f>'9'!O483+'9'!P483</f>
        <v>105.28378378378378</v>
      </c>
      <c r="P483" s="69">
        <f t="shared" si="54"/>
        <v>0.24772655007949124</v>
      </c>
      <c r="Q483" s="58">
        <f t="shared" si="55"/>
        <v>180.28378378378378</v>
      </c>
      <c r="R483" s="69">
        <f t="shared" si="56"/>
        <v>0.42419713831478534</v>
      </c>
    </row>
    <row r="484" spans="1:18" s="4" customFormat="1" ht="11.25" x14ac:dyDescent="0.2">
      <c r="A484" s="75" t="s">
        <v>508</v>
      </c>
      <c r="B484" s="104" t="s">
        <v>536</v>
      </c>
      <c r="C484" s="131" t="s">
        <v>957</v>
      </c>
      <c r="D484" s="97">
        <f>'10'!C484</f>
        <v>847</v>
      </c>
      <c r="E484" s="97">
        <f>'10'!D484</f>
        <v>431</v>
      </c>
      <c r="F484" s="97">
        <f>'10'!E484</f>
        <v>1278</v>
      </c>
      <c r="G484" s="58">
        <f>'5'!M484</f>
        <v>7</v>
      </c>
      <c r="H484" s="69">
        <f t="shared" si="50"/>
        <v>5.4773082942097028E-3</v>
      </c>
      <c r="I484" s="58">
        <f>'6'!H484</f>
        <v>0</v>
      </c>
      <c r="J484" s="69">
        <f t="shared" si="51"/>
        <v>0</v>
      </c>
      <c r="K484" s="18">
        <f>'7'!F484</f>
        <v>0</v>
      </c>
      <c r="L484" s="69">
        <f t="shared" si="52"/>
        <v>0</v>
      </c>
      <c r="M484" s="58">
        <f>'8'!M484</f>
        <v>293</v>
      </c>
      <c r="N484" s="69">
        <f t="shared" si="53"/>
        <v>0.22926447574334899</v>
      </c>
      <c r="O484" s="58">
        <f>'9'!O484+'9'!P484</f>
        <v>334.25663082437279</v>
      </c>
      <c r="P484" s="69">
        <f t="shared" si="54"/>
        <v>0.26154665948698969</v>
      </c>
      <c r="Q484" s="58">
        <f t="shared" si="55"/>
        <v>634.25663082437279</v>
      </c>
      <c r="R484" s="69">
        <f t="shared" si="56"/>
        <v>0.49628844352454837</v>
      </c>
    </row>
    <row r="485" spans="1:18" s="4" customFormat="1" ht="11.25" x14ac:dyDescent="0.2">
      <c r="A485" s="73" t="s">
        <v>509</v>
      </c>
      <c r="B485" s="106" t="s">
        <v>544</v>
      </c>
      <c r="C485" s="132" t="s">
        <v>648</v>
      </c>
      <c r="D485" s="97">
        <f>'10'!C485</f>
        <v>2185</v>
      </c>
      <c r="E485" s="97">
        <f>'10'!D485</f>
        <v>1424</v>
      </c>
      <c r="F485" s="97">
        <f>'10'!E485</f>
        <v>3609</v>
      </c>
      <c r="G485" s="58">
        <f>'5'!M485</f>
        <v>335</v>
      </c>
      <c r="H485" s="69">
        <f t="shared" si="50"/>
        <v>9.2823496813521755E-2</v>
      </c>
      <c r="I485" s="58">
        <f>'6'!H485</f>
        <v>215</v>
      </c>
      <c r="J485" s="69">
        <f t="shared" si="51"/>
        <v>5.9573288999722918E-2</v>
      </c>
      <c r="K485" s="18">
        <f>'7'!F485</f>
        <v>0</v>
      </c>
      <c r="L485" s="69">
        <f t="shared" si="52"/>
        <v>0</v>
      </c>
      <c r="M485" s="58">
        <f>'8'!M485</f>
        <v>303</v>
      </c>
      <c r="N485" s="69">
        <f t="shared" si="53"/>
        <v>8.395677472984206E-2</v>
      </c>
      <c r="O485" s="58">
        <f>'9'!O485+'9'!P485</f>
        <v>638.26843100189035</v>
      </c>
      <c r="P485" s="69">
        <f t="shared" si="54"/>
        <v>0.17685464976500148</v>
      </c>
      <c r="Q485" s="58">
        <f t="shared" si="55"/>
        <v>1491.2684310018903</v>
      </c>
      <c r="R485" s="69">
        <f t="shared" si="56"/>
        <v>0.41320821030808819</v>
      </c>
    </row>
    <row r="486" spans="1:18" s="4" customFormat="1" ht="11.25" x14ac:dyDescent="0.2">
      <c r="A486" s="74" t="s">
        <v>510</v>
      </c>
      <c r="B486" s="107" t="s">
        <v>538</v>
      </c>
      <c r="C486" s="134" t="s">
        <v>958</v>
      </c>
      <c r="D486" s="97">
        <f>'10'!C486</f>
        <v>573</v>
      </c>
      <c r="E486" s="97">
        <f>'10'!D486</f>
        <v>341</v>
      </c>
      <c r="F486" s="97">
        <f>'10'!E486</f>
        <v>914</v>
      </c>
      <c r="G486" s="58">
        <f>'5'!M486</f>
        <v>75</v>
      </c>
      <c r="H486" s="69">
        <f t="shared" si="50"/>
        <v>8.2056892778993432E-2</v>
      </c>
      <c r="I486" s="58">
        <f>'6'!H486</f>
        <v>104</v>
      </c>
      <c r="J486" s="69">
        <f t="shared" si="51"/>
        <v>0.1137855579868709</v>
      </c>
      <c r="K486" s="18">
        <f>'7'!F486</f>
        <v>56</v>
      </c>
      <c r="L486" s="69">
        <f t="shared" si="52"/>
        <v>6.1269146608315096E-2</v>
      </c>
      <c r="M486" s="58">
        <f>'8'!M486</f>
        <v>119</v>
      </c>
      <c r="N486" s="69">
        <f t="shared" si="53"/>
        <v>0.13019693654266959</v>
      </c>
      <c r="O486" s="58">
        <f>'9'!O486+'9'!P486</f>
        <v>192.16646562123043</v>
      </c>
      <c r="P486" s="69">
        <f t="shared" si="54"/>
        <v>0.21024777420265911</v>
      </c>
      <c r="Q486" s="58">
        <f t="shared" si="55"/>
        <v>546.16646562123037</v>
      </c>
      <c r="R486" s="69">
        <f t="shared" si="56"/>
        <v>0.59755630811950811</v>
      </c>
    </row>
    <row r="487" spans="1:18" s="4" customFormat="1" ht="11.25" x14ac:dyDescent="0.2">
      <c r="A487" s="74" t="s">
        <v>511</v>
      </c>
      <c r="B487" s="107" t="s">
        <v>541</v>
      </c>
      <c r="C487" s="134" t="s">
        <v>958</v>
      </c>
      <c r="D487" s="97">
        <f>'10'!C487</f>
        <v>1751</v>
      </c>
      <c r="E487" s="97">
        <f>'10'!D487</f>
        <v>1024</v>
      </c>
      <c r="F487" s="97">
        <f>'10'!E487</f>
        <v>2775</v>
      </c>
      <c r="G487" s="58">
        <f>'5'!M487</f>
        <v>266</v>
      </c>
      <c r="H487" s="69">
        <f t="shared" si="50"/>
        <v>9.5855855855855862E-2</v>
      </c>
      <c r="I487" s="58">
        <f>'6'!H487</f>
        <v>163</v>
      </c>
      <c r="J487" s="69">
        <f t="shared" si="51"/>
        <v>5.8738738738738736E-2</v>
      </c>
      <c r="K487" s="18">
        <f>'7'!F487</f>
        <v>0</v>
      </c>
      <c r="L487" s="69">
        <f t="shared" si="52"/>
        <v>0</v>
      </c>
      <c r="M487" s="58">
        <f>'8'!M487</f>
        <v>280</v>
      </c>
      <c r="N487" s="69">
        <f t="shared" si="53"/>
        <v>0.1009009009009009</v>
      </c>
      <c r="O487" s="58">
        <f>'9'!O487+'9'!P487</f>
        <v>409.74663341645885</v>
      </c>
      <c r="P487" s="69">
        <f t="shared" si="54"/>
        <v>0.14765644447439957</v>
      </c>
      <c r="Q487" s="58">
        <f t="shared" si="55"/>
        <v>1118.7466334164587</v>
      </c>
      <c r="R487" s="69">
        <f t="shared" si="56"/>
        <v>0.40315193996989501</v>
      </c>
    </row>
    <row r="488" spans="1:18" s="4" customFormat="1" ht="11.25" x14ac:dyDescent="0.2">
      <c r="A488" s="75" t="s">
        <v>512</v>
      </c>
      <c r="B488" s="104" t="s">
        <v>578</v>
      </c>
      <c r="C488" s="131" t="s">
        <v>957</v>
      </c>
      <c r="D488" s="97">
        <f>'10'!C488</f>
        <v>196</v>
      </c>
      <c r="E488" s="97">
        <f>'10'!D488</f>
        <v>154</v>
      </c>
      <c r="F488" s="97">
        <f>'10'!E488</f>
        <v>350</v>
      </c>
      <c r="G488" s="58">
        <f>'5'!M488</f>
        <v>0</v>
      </c>
      <c r="H488" s="69">
        <f t="shared" si="50"/>
        <v>0</v>
      </c>
      <c r="I488" s="58">
        <f>'6'!H488</f>
        <v>20</v>
      </c>
      <c r="J488" s="69">
        <f t="shared" si="51"/>
        <v>5.7142857142857141E-2</v>
      </c>
      <c r="K488" s="18">
        <f>'7'!F488</f>
        <v>0</v>
      </c>
      <c r="L488" s="69">
        <f t="shared" si="52"/>
        <v>0</v>
      </c>
      <c r="M488" s="58">
        <f>'8'!M488</f>
        <v>41</v>
      </c>
      <c r="N488" s="69">
        <f t="shared" si="53"/>
        <v>0.11714285714285715</v>
      </c>
      <c r="O488" s="58">
        <f>'9'!O488+'9'!P488</f>
        <v>0</v>
      </c>
      <c r="P488" s="69">
        <f t="shared" si="54"/>
        <v>0</v>
      </c>
      <c r="Q488" s="58">
        <f t="shared" si="55"/>
        <v>61</v>
      </c>
      <c r="R488" s="69">
        <f t="shared" si="56"/>
        <v>0.17428571428571429</v>
      </c>
    </row>
    <row r="489" spans="1:18" s="4" customFormat="1" ht="11.25" x14ac:dyDescent="0.2">
      <c r="A489" s="75" t="s">
        <v>513</v>
      </c>
      <c r="B489" s="104" t="s">
        <v>537</v>
      </c>
      <c r="C489" s="131" t="s">
        <v>957</v>
      </c>
      <c r="D489" s="97">
        <f>'10'!C489</f>
        <v>127</v>
      </c>
      <c r="E489" s="97">
        <f>'10'!D489</f>
        <v>119</v>
      </c>
      <c r="F489" s="97">
        <f>'10'!E489</f>
        <v>246</v>
      </c>
      <c r="G489" s="58">
        <f>'5'!M489</f>
        <v>8</v>
      </c>
      <c r="H489" s="69">
        <f t="shared" si="50"/>
        <v>3.2520325203252036E-2</v>
      </c>
      <c r="I489" s="58">
        <f>'6'!H489</f>
        <v>17</v>
      </c>
      <c r="J489" s="69">
        <f t="shared" si="51"/>
        <v>6.910569105691057E-2</v>
      </c>
      <c r="K489" s="18">
        <f>'7'!F489</f>
        <v>0</v>
      </c>
      <c r="L489" s="69">
        <f t="shared" si="52"/>
        <v>0</v>
      </c>
      <c r="M489" s="58">
        <f>'8'!M489</f>
        <v>23</v>
      </c>
      <c r="N489" s="69">
        <f t="shared" si="53"/>
        <v>9.3495934959349589E-2</v>
      </c>
      <c r="O489" s="58">
        <f>'9'!O489+'9'!P489</f>
        <v>0</v>
      </c>
      <c r="P489" s="69">
        <f t="shared" si="54"/>
        <v>0</v>
      </c>
      <c r="Q489" s="58">
        <f t="shared" si="55"/>
        <v>48</v>
      </c>
      <c r="R489" s="69">
        <f t="shared" si="56"/>
        <v>0.1951219512195122</v>
      </c>
    </row>
    <row r="490" spans="1:18" s="4" customFormat="1" ht="11.25" x14ac:dyDescent="0.2">
      <c r="A490" s="75" t="s">
        <v>514</v>
      </c>
      <c r="B490" s="104" t="s">
        <v>554</v>
      </c>
      <c r="C490" s="131" t="s">
        <v>957</v>
      </c>
      <c r="D490" s="97">
        <f>'10'!C490</f>
        <v>1313</v>
      </c>
      <c r="E490" s="97">
        <f>'10'!D490</f>
        <v>959</v>
      </c>
      <c r="F490" s="97">
        <f>'10'!E490</f>
        <v>2272</v>
      </c>
      <c r="G490" s="58">
        <f>'5'!M490</f>
        <v>96</v>
      </c>
      <c r="H490" s="69">
        <f t="shared" si="50"/>
        <v>4.2253521126760563E-2</v>
      </c>
      <c r="I490" s="58">
        <f>'6'!H490</f>
        <v>84</v>
      </c>
      <c r="J490" s="69">
        <f t="shared" si="51"/>
        <v>3.6971830985915492E-2</v>
      </c>
      <c r="K490" s="18">
        <f>'7'!F490</f>
        <v>0</v>
      </c>
      <c r="L490" s="69">
        <f t="shared" si="52"/>
        <v>0</v>
      </c>
      <c r="M490" s="58">
        <f>'8'!M490</f>
        <v>297</v>
      </c>
      <c r="N490" s="69">
        <f t="shared" si="53"/>
        <v>0.1307218309859155</v>
      </c>
      <c r="O490" s="58">
        <f>'9'!O490+'9'!P490</f>
        <v>486.40866035182682</v>
      </c>
      <c r="P490" s="69">
        <f t="shared" si="54"/>
        <v>0.21408831881682519</v>
      </c>
      <c r="Q490" s="58">
        <f t="shared" si="55"/>
        <v>963.40866035182682</v>
      </c>
      <c r="R490" s="69">
        <f t="shared" si="56"/>
        <v>0.42403550191541672</v>
      </c>
    </row>
    <row r="491" spans="1:18" s="4" customFormat="1" ht="11.25" x14ac:dyDescent="0.2">
      <c r="A491" s="75" t="s">
        <v>515</v>
      </c>
      <c r="B491" s="104" t="s">
        <v>548</v>
      </c>
      <c r="C491" s="131" t="s">
        <v>957</v>
      </c>
      <c r="D491" s="97">
        <f>'10'!C491</f>
        <v>328</v>
      </c>
      <c r="E491" s="97">
        <f>'10'!D491</f>
        <v>237</v>
      </c>
      <c r="F491" s="97">
        <f>'10'!E491</f>
        <v>565</v>
      </c>
      <c r="G491" s="58">
        <f>'5'!M491</f>
        <v>20</v>
      </c>
      <c r="H491" s="69">
        <f t="shared" si="50"/>
        <v>3.5398230088495575E-2</v>
      </c>
      <c r="I491" s="58">
        <f>'6'!H491</f>
        <v>0</v>
      </c>
      <c r="J491" s="69">
        <f t="shared" si="51"/>
        <v>0</v>
      </c>
      <c r="K491" s="18">
        <f>'7'!F491</f>
        <v>0</v>
      </c>
      <c r="L491" s="69">
        <f t="shared" si="52"/>
        <v>0</v>
      </c>
      <c r="M491" s="58">
        <f>'8'!M491</f>
        <v>38</v>
      </c>
      <c r="N491" s="69">
        <f t="shared" si="53"/>
        <v>6.7256637168141592E-2</v>
      </c>
      <c r="O491" s="58">
        <f>'9'!O491+'9'!P491</f>
        <v>0</v>
      </c>
      <c r="P491" s="69">
        <f t="shared" si="54"/>
        <v>0</v>
      </c>
      <c r="Q491" s="58">
        <f t="shared" si="55"/>
        <v>58</v>
      </c>
      <c r="R491" s="69">
        <f t="shared" si="56"/>
        <v>0.10265486725663717</v>
      </c>
    </row>
    <row r="492" spans="1:18" s="4" customFormat="1" ht="11.25" x14ac:dyDescent="0.2">
      <c r="A492" s="74" t="s">
        <v>516</v>
      </c>
      <c r="B492" s="107" t="s">
        <v>539</v>
      </c>
      <c r="C492" s="134" t="s">
        <v>958</v>
      </c>
      <c r="D492" s="97">
        <f>'10'!C492</f>
        <v>482</v>
      </c>
      <c r="E492" s="97">
        <f>'10'!D492</f>
        <v>290</v>
      </c>
      <c r="F492" s="97">
        <f>'10'!E492</f>
        <v>772</v>
      </c>
      <c r="G492" s="58">
        <f>'5'!M492</f>
        <v>0</v>
      </c>
      <c r="H492" s="69">
        <f t="shared" si="50"/>
        <v>0</v>
      </c>
      <c r="I492" s="58">
        <f>'6'!H492</f>
        <v>0</v>
      </c>
      <c r="J492" s="69">
        <f t="shared" si="51"/>
        <v>0</v>
      </c>
      <c r="K492" s="18">
        <f>'7'!F492</f>
        <v>0</v>
      </c>
      <c r="L492" s="69">
        <f t="shared" si="52"/>
        <v>0</v>
      </c>
      <c r="M492" s="58">
        <f>'8'!M492</f>
        <v>107</v>
      </c>
      <c r="N492" s="69">
        <f t="shared" si="53"/>
        <v>0.13860103626943004</v>
      </c>
      <c r="O492" s="58">
        <f>'9'!O492+'9'!P492</f>
        <v>95.858064516129019</v>
      </c>
      <c r="P492" s="69">
        <f t="shared" si="54"/>
        <v>0.12416847735249872</v>
      </c>
      <c r="Q492" s="58">
        <f t="shared" si="55"/>
        <v>202.85806451612902</v>
      </c>
      <c r="R492" s="69">
        <f t="shared" si="56"/>
        <v>0.2627695136219288</v>
      </c>
    </row>
    <row r="493" spans="1:18" s="4" customFormat="1" ht="11.25" x14ac:dyDescent="0.2">
      <c r="A493" s="75" t="s">
        <v>517</v>
      </c>
      <c r="B493" s="104" t="s">
        <v>551</v>
      </c>
      <c r="C493" s="131" t="s">
        <v>957</v>
      </c>
      <c r="D493" s="97">
        <f>'10'!C493</f>
        <v>1272</v>
      </c>
      <c r="E493" s="97">
        <f>'10'!D493</f>
        <v>1074</v>
      </c>
      <c r="F493" s="97">
        <f>'10'!E493</f>
        <v>2346</v>
      </c>
      <c r="G493" s="58">
        <f>'5'!M493</f>
        <v>28</v>
      </c>
      <c r="H493" s="69">
        <f t="shared" si="50"/>
        <v>1.1935208866155157E-2</v>
      </c>
      <c r="I493" s="58">
        <f>'6'!H493</f>
        <v>0</v>
      </c>
      <c r="J493" s="69">
        <f t="shared" si="51"/>
        <v>0</v>
      </c>
      <c r="K493" s="18">
        <f>'7'!F493</f>
        <v>0</v>
      </c>
      <c r="L493" s="69">
        <f t="shared" si="52"/>
        <v>0</v>
      </c>
      <c r="M493" s="58">
        <f>'8'!M493</f>
        <v>266</v>
      </c>
      <c r="N493" s="69">
        <f t="shared" si="53"/>
        <v>0.113384484228474</v>
      </c>
      <c r="O493" s="58">
        <f>'9'!O493+'9'!P493</f>
        <v>457.26572261557681</v>
      </c>
      <c r="P493" s="69">
        <f t="shared" si="54"/>
        <v>0.19491292524108134</v>
      </c>
      <c r="Q493" s="58">
        <f t="shared" si="55"/>
        <v>751.26572261557681</v>
      </c>
      <c r="R493" s="69">
        <f t="shared" si="56"/>
        <v>0.32023261833571048</v>
      </c>
    </row>
    <row r="494" spans="1:18" s="4" customFormat="1" ht="11.25" x14ac:dyDescent="0.2">
      <c r="A494" s="74" t="s">
        <v>518</v>
      </c>
      <c r="B494" s="107" t="s">
        <v>574</v>
      </c>
      <c r="C494" s="134" t="s">
        <v>958</v>
      </c>
      <c r="D494" s="97">
        <f>'10'!C494</f>
        <v>303</v>
      </c>
      <c r="E494" s="97">
        <f>'10'!D494</f>
        <v>128</v>
      </c>
      <c r="F494" s="97">
        <f>'10'!E494</f>
        <v>431</v>
      </c>
      <c r="G494" s="58">
        <f>'5'!M494</f>
        <v>18</v>
      </c>
      <c r="H494" s="69">
        <f t="shared" si="50"/>
        <v>4.1763341067285381E-2</v>
      </c>
      <c r="I494" s="58">
        <f>'6'!H494</f>
        <v>0</v>
      </c>
      <c r="J494" s="69">
        <f t="shared" si="51"/>
        <v>0</v>
      </c>
      <c r="K494" s="18">
        <f>'7'!F494</f>
        <v>64</v>
      </c>
      <c r="L494" s="69">
        <f t="shared" si="52"/>
        <v>0.14849187935034802</v>
      </c>
      <c r="M494" s="58">
        <f>'8'!M494</f>
        <v>62</v>
      </c>
      <c r="N494" s="69">
        <f t="shared" si="53"/>
        <v>0.14385150812064965</v>
      </c>
      <c r="O494" s="58">
        <f>'9'!O494+'9'!P494</f>
        <v>31.726495726495727</v>
      </c>
      <c r="P494" s="69">
        <f t="shared" si="54"/>
        <v>7.3611358994189621E-2</v>
      </c>
      <c r="Q494" s="58">
        <f t="shared" si="55"/>
        <v>175.72649572649573</v>
      </c>
      <c r="R494" s="69">
        <f t="shared" si="56"/>
        <v>0.40771808753247268</v>
      </c>
    </row>
    <row r="495" spans="1:18" s="4" customFormat="1" ht="11.25" x14ac:dyDescent="0.2">
      <c r="A495" s="72" t="s">
        <v>519</v>
      </c>
      <c r="B495" s="105" t="s">
        <v>549</v>
      </c>
      <c r="C495" s="133" t="s">
        <v>649</v>
      </c>
      <c r="D495" s="97">
        <f>'10'!C495</f>
        <v>999</v>
      </c>
      <c r="E495" s="97">
        <f>'10'!D495</f>
        <v>749</v>
      </c>
      <c r="F495" s="97">
        <f>'10'!E495</f>
        <v>1748</v>
      </c>
      <c r="G495" s="58">
        <f>'5'!M495</f>
        <v>0</v>
      </c>
      <c r="H495" s="69">
        <f t="shared" si="50"/>
        <v>0</v>
      </c>
      <c r="I495" s="58">
        <f>'6'!H495</f>
        <v>10</v>
      </c>
      <c r="J495" s="69">
        <f t="shared" si="51"/>
        <v>5.7208237986270021E-3</v>
      </c>
      <c r="K495" s="18">
        <f>'7'!F495</f>
        <v>0</v>
      </c>
      <c r="L495" s="69">
        <f t="shared" si="52"/>
        <v>0</v>
      </c>
      <c r="M495" s="58">
        <f>'8'!M495</f>
        <v>216</v>
      </c>
      <c r="N495" s="69">
        <f t="shared" si="53"/>
        <v>0.12356979405034325</v>
      </c>
      <c r="O495" s="58">
        <f>'9'!O495+'9'!P495</f>
        <v>386.98607888631091</v>
      </c>
      <c r="P495" s="69">
        <f t="shared" si="54"/>
        <v>0.22138791698301538</v>
      </c>
      <c r="Q495" s="58">
        <f t="shared" si="55"/>
        <v>612.98607888631091</v>
      </c>
      <c r="R495" s="69">
        <f t="shared" si="56"/>
        <v>0.35067853483198563</v>
      </c>
    </row>
    <row r="496" spans="1:18" s="4" customFormat="1" ht="11.25" x14ac:dyDescent="0.2">
      <c r="A496" s="74" t="s">
        <v>520</v>
      </c>
      <c r="B496" s="107" t="s">
        <v>538</v>
      </c>
      <c r="C496" s="134" t="s">
        <v>958</v>
      </c>
      <c r="D496" s="97">
        <f>'10'!C496</f>
        <v>1723</v>
      </c>
      <c r="E496" s="97">
        <f>'10'!D496</f>
        <v>1088</v>
      </c>
      <c r="F496" s="97">
        <f>'10'!E496</f>
        <v>2811</v>
      </c>
      <c r="G496" s="58">
        <f>'5'!M496</f>
        <v>139</v>
      </c>
      <c r="H496" s="69">
        <f t="shared" si="50"/>
        <v>4.9448594806118816E-2</v>
      </c>
      <c r="I496" s="58">
        <f>'6'!H496</f>
        <v>28</v>
      </c>
      <c r="J496" s="69">
        <f t="shared" si="51"/>
        <v>9.9608680184987541E-3</v>
      </c>
      <c r="K496" s="18">
        <f>'7'!F496</f>
        <v>0</v>
      </c>
      <c r="L496" s="69">
        <f t="shared" si="52"/>
        <v>0</v>
      </c>
      <c r="M496" s="58">
        <f>'8'!M496</f>
        <v>334</v>
      </c>
      <c r="N496" s="69">
        <f t="shared" si="53"/>
        <v>0.11881892564923514</v>
      </c>
      <c r="O496" s="58">
        <f>'9'!O496+'9'!P496</f>
        <v>575.84576942960541</v>
      </c>
      <c r="P496" s="69">
        <f t="shared" si="54"/>
        <v>0.20485441815354158</v>
      </c>
      <c r="Q496" s="58">
        <f t="shared" si="55"/>
        <v>1076.8457694296053</v>
      </c>
      <c r="R496" s="69">
        <f t="shared" si="56"/>
        <v>0.38308280662739425</v>
      </c>
    </row>
    <row r="497" spans="1:18" s="4" customFormat="1" ht="11.25" x14ac:dyDescent="0.2">
      <c r="A497" s="73" t="s">
        <v>521</v>
      </c>
      <c r="B497" s="106" t="s">
        <v>567</v>
      </c>
      <c r="C497" s="132" t="s">
        <v>648</v>
      </c>
      <c r="D497" s="97">
        <f>'10'!C497</f>
        <v>331</v>
      </c>
      <c r="E497" s="97">
        <f>'10'!D497</f>
        <v>256</v>
      </c>
      <c r="F497" s="97">
        <f>'10'!E497</f>
        <v>587</v>
      </c>
      <c r="G497" s="58">
        <f>'5'!M497</f>
        <v>40</v>
      </c>
      <c r="H497" s="69">
        <f t="shared" si="50"/>
        <v>6.8143100511073251E-2</v>
      </c>
      <c r="I497" s="58">
        <f>'6'!H497</f>
        <v>71</v>
      </c>
      <c r="J497" s="69">
        <f t="shared" si="51"/>
        <v>0.12095400340715502</v>
      </c>
      <c r="K497" s="18">
        <f>'7'!F497</f>
        <v>0</v>
      </c>
      <c r="L497" s="69">
        <f t="shared" si="52"/>
        <v>0</v>
      </c>
      <c r="M497" s="58">
        <f>'8'!M497</f>
        <v>52</v>
      </c>
      <c r="N497" s="69">
        <f t="shared" si="53"/>
        <v>8.8586030664395229E-2</v>
      </c>
      <c r="O497" s="58">
        <f>'9'!O497+'9'!P497</f>
        <v>70.530769230769238</v>
      </c>
      <c r="P497" s="69">
        <f t="shared" si="54"/>
        <v>0.12015463242039053</v>
      </c>
      <c r="Q497" s="58">
        <f t="shared" si="55"/>
        <v>233.53076923076924</v>
      </c>
      <c r="R497" s="69">
        <f t="shared" si="56"/>
        <v>0.39783776700301404</v>
      </c>
    </row>
    <row r="498" spans="1:18" s="4" customFormat="1" ht="11.25" x14ac:dyDescent="0.2">
      <c r="A498" s="73" t="s">
        <v>522</v>
      </c>
      <c r="B498" s="106" t="s">
        <v>544</v>
      </c>
      <c r="C498" s="132" t="s">
        <v>648</v>
      </c>
      <c r="D498" s="97">
        <f>'10'!C498</f>
        <v>335</v>
      </c>
      <c r="E498" s="97">
        <f>'10'!D498</f>
        <v>439</v>
      </c>
      <c r="F498" s="97">
        <f>'10'!E498</f>
        <v>774</v>
      </c>
      <c r="G498" s="58">
        <f>'5'!M498</f>
        <v>39</v>
      </c>
      <c r="H498" s="69">
        <f t="shared" si="50"/>
        <v>5.0387596899224806E-2</v>
      </c>
      <c r="I498" s="58">
        <f>'6'!H498</f>
        <v>0</v>
      </c>
      <c r="J498" s="69">
        <f t="shared" si="51"/>
        <v>0</v>
      </c>
      <c r="K498" s="18">
        <f>'7'!F498</f>
        <v>0</v>
      </c>
      <c r="L498" s="69">
        <f t="shared" si="52"/>
        <v>0</v>
      </c>
      <c r="M498" s="58">
        <f>'8'!M498</f>
        <v>84</v>
      </c>
      <c r="N498" s="69">
        <f t="shared" si="53"/>
        <v>0.10852713178294573</v>
      </c>
      <c r="O498" s="58">
        <f>'9'!O498+'9'!P498</f>
        <v>106.69187145557656</v>
      </c>
      <c r="P498" s="69">
        <f t="shared" si="54"/>
        <v>0.13784479516224363</v>
      </c>
      <c r="Q498" s="58">
        <f t="shared" si="55"/>
        <v>229.69187145557657</v>
      </c>
      <c r="R498" s="69">
        <f t="shared" si="56"/>
        <v>0.29675952384441417</v>
      </c>
    </row>
    <row r="499" spans="1:18" s="4" customFormat="1" ht="11.25" x14ac:dyDescent="0.2">
      <c r="A499" s="73" t="s">
        <v>523</v>
      </c>
      <c r="B499" s="106" t="s">
        <v>544</v>
      </c>
      <c r="C499" s="132" t="s">
        <v>648</v>
      </c>
      <c r="D499" s="97">
        <f>'10'!C499</f>
        <v>1191</v>
      </c>
      <c r="E499" s="97">
        <f>'10'!D499</f>
        <v>948</v>
      </c>
      <c r="F499" s="97">
        <f>'10'!E499</f>
        <v>2139</v>
      </c>
      <c r="G499" s="58">
        <f>'5'!M499</f>
        <v>166</v>
      </c>
      <c r="H499" s="69">
        <f t="shared" si="50"/>
        <v>7.760635811126694E-2</v>
      </c>
      <c r="I499" s="58">
        <f>'6'!H499</f>
        <v>64</v>
      </c>
      <c r="J499" s="69">
        <f t="shared" si="51"/>
        <v>2.9920523609163162E-2</v>
      </c>
      <c r="K499" s="18">
        <f>'7'!F499</f>
        <v>0</v>
      </c>
      <c r="L499" s="69">
        <f t="shared" si="52"/>
        <v>0</v>
      </c>
      <c r="M499" s="58">
        <f>'8'!M499</f>
        <v>252</v>
      </c>
      <c r="N499" s="69">
        <f t="shared" si="53"/>
        <v>0.11781206171107994</v>
      </c>
      <c r="O499" s="58">
        <f>'9'!O499+'9'!P499</f>
        <v>242.88090737240077</v>
      </c>
      <c r="P499" s="69">
        <f t="shared" si="54"/>
        <v>0.11354881130079512</v>
      </c>
      <c r="Q499" s="58">
        <f t="shared" si="55"/>
        <v>724.88090737240077</v>
      </c>
      <c r="R499" s="69">
        <f t="shared" si="56"/>
        <v>0.3388877547323052</v>
      </c>
    </row>
    <row r="500" spans="1:18" s="4" customFormat="1" ht="11.25" x14ac:dyDescent="0.2">
      <c r="A500" s="75" t="s">
        <v>524</v>
      </c>
      <c r="B500" s="104" t="s">
        <v>551</v>
      </c>
      <c r="C500" s="131" t="s">
        <v>957</v>
      </c>
      <c r="D500" s="97">
        <f>'10'!C500</f>
        <v>441</v>
      </c>
      <c r="E500" s="97">
        <f>'10'!D500</f>
        <v>312</v>
      </c>
      <c r="F500" s="97">
        <f>'10'!E500</f>
        <v>753</v>
      </c>
      <c r="G500" s="58">
        <f>'5'!M500</f>
        <v>9</v>
      </c>
      <c r="H500" s="69">
        <f t="shared" si="50"/>
        <v>1.1952191235059761E-2</v>
      </c>
      <c r="I500" s="58">
        <f>'6'!H500</f>
        <v>0</v>
      </c>
      <c r="J500" s="69">
        <f t="shared" si="51"/>
        <v>0</v>
      </c>
      <c r="K500" s="18">
        <f>'7'!F500</f>
        <v>0</v>
      </c>
      <c r="L500" s="69">
        <f t="shared" si="52"/>
        <v>0</v>
      </c>
      <c r="M500" s="58">
        <f>'8'!M500</f>
        <v>106</v>
      </c>
      <c r="N500" s="69">
        <f t="shared" si="53"/>
        <v>0.1407702523240372</v>
      </c>
      <c r="O500" s="58">
        <f>'9'!O500+'9'!P500</f>
        <v>30.484381507705123</v>
      </c>
      <c r="P500" s="69">
        <f t="shared" si="54"/>
        <v>4.0483906384734557E-2</v>
      </c>
      <c r="Q500" s="58">
        <f t="shared" si="55"/>
        <v>145.48438150770511</v>
      </c>
      <c r="R500" s="69">
        <f t="shared" si="56"/>
        <v>0.19320634994383148</v>
      </c>
    </row>
    <row r="501" spans="1:18" s="4" customFormat="1" ht="11.25" x14ac:dyDescent="0.2">
      <c r="A501" s="74" t="s">
        <v>525</v>
      </c>
      <c r="B501" s="107" t="s">
        <v>555</v>
      </c>
      <c r="C501" s="134" t="s">
        <v>958</v>
      </c>
      <c r="D501" s="97">
        <f>'10'!C501</f>
        <v>2134</v>
      </c>
      <c r="E501" s="97">
        <f>'10'!D501</f>
        <v>1425</v>
      </c>
      <c r="F501" s="97">
        <f>'10'!E501</f>
        <v>3559</v>
      </c>
      <c r="G501" s="58">
        <f>'5'!M501</f>
        <v>376</v>
      </c>
      <c r="H501" s="69">
        <f t="shared" si="50"/>
        <v>0.10564765383534701</v>
      </c>
      <c r="I501" s="58">
        <f>'6'!H501</f>
        <v>330</v>
      </c>
      <c r="J501" s="69">
        <f t="shared" si="51"/>
        <v>9.2722674908682218E-2</v>
      </c>
      <c r="K501" s="18">
        <f>'7'!F501</f>
        <v>224</v>
      </c>
      <c r="L501" s="69">
        <f t="shared" si="52"/>
        <v>6.2939027816802467E-2</v>
      </c>
      <c r="M501" s="58">
        <f>'8'!M501</f>
        <v>511</v>
      </c>
      <c r="N501" s="69">
        <f t="shared" si="53"/>
        <v>0.14357965720708063</v>
      </c>
      <c r="O501" s="58">
        <f>'9'!O501+'9'!P501</f>
        <v>436.11467576791813</v>
      </c>
      <c r="P501" s="69">
        <f t="shared" si="54"/>
        <v>0.12253854334586067</v>
      </c>
      <c r="Q501" s="58">
        <f t="shared" si="55"/>
        <v>1877.114675767918</v>
      </c>
      <c r="R501" s="69">
        <f t="shared" si="56"/>
        <v>0.52742755711377298</v>
      </c>
    </row>
    <row r="502" spans="1:18" s="4" customFormat="1" ht="11.25" x14ac:dyDescent="0.2">
      <c r="A502" s="74" t="s">
        <v>526</v>
      </c>
      <c r="B502" s="107" t="s">
        <v>555</v>
      </c>
      <c r="C502" s="134" t="s">
        <v>958</v>
      </c>
      <c r="D502" s="97">
        <f>'10'!C502</f>
        <v>514</v>
      </c>
      <c r="E502" s="97">
        <f>'10'!D502</f>
        <v>403</v>
      </c>
      <c r="F502" s="97">
        <f>'10'!E502</f>
        <v>917</v>
      </c>
      <c r="G502" s="58">
        <f>'5'!M502</f>
        <v>20</v>
      </c>
      <c r="H502" s="69">
        <f t="shared" si="50"/>
        <v>2.1810250817884406E-2</v>
      </c>
      <c r="I502" s="58">
        <f>'6'!H502</f>
        <v>39</v>
      </c>
      <c r="J502" s="69">
        <f t="shared" si="51"/>
        <v>4.2529989094874592E-2</v>
      </c>
      <c r="K502" s="18">
        <f>'7'!F502</f>
        <v>0</v>
      </c>
      <c r="L502" s="69">
        <f t="shared" si="52"/>
        <v>0</v>
      </c>
      <c r="M502" s="58">
        <f>'8'!M502</f>
        <v>110</v>
      </c>
      <c r="N502" s="69">
        <f t="shared" si="53"/>
        <v>0.11995637949836423</v>
      </c>
      <c r="O502" s="58">
        <f>'9'!O502+'9'!P502</f>
        <v>158.43003412969284</v>
      </c>
      <c r="P502" s="69">
        <f t="shared" si="54"/>
        <v>0.17276993907272939</v>
      </c>
      <c r="Q502" s="58">
        <f t="shared" si="55"/>
        <v>327.43003412969284</v>
      </c>
      <c r="R502" s="69">
        <f t="shared" si="56"/>
        <v>0.3570665584838526</v>
      </c>
    </row>
    <row r="503" spans="1:18" s="4" customFormat="1" ht="11.25" x14ac:dyDescent="0.2">
      <c r="A503" s="74" t="s">
        <v>527</v>
      </c>
      <c r="B503" s="107" t="s">
        <v>571</v>
      </c>
      <c r="C503" s="134" t="s">
        <v>958</v>
      </c>
      <c r="D503" s="97">
        <f>'10'!C503</f>
        <v>320</v>
      </c>
      <c r="E503" s="97">
        <f>'10'!D503</f>
        <v>261</v>
      </c>
      <c r="F503" s="97">
        <f>'10'!E503</f>
        <v>581</v>
      </c>
      <c r="G503" s="58">
        <f>'5'!M503</f>
        <v>1</v>
      </c>
      <c r="H503" s="69">
        <f t="shared" si="50"/>
        <v>1.7211703958691911E-3</v>
      </c>
      <c r="I503" s="58">
        <f>'6'!H503</f>
        <v>18</v>
      </c>
      <c r="J503" s="69">
        <f t="shared" si="51"/>
        <v>3.098106712564544E-2</v>
      </c>
      <c r="K503" s="18">
        <f>'7'!F503</f>
        <v>0</v>
      </c>
      <c r="L503" s="69">
        <f t="shared" si="52"/>
        <v>0</v>
      </c>
      <c r="M503" s="58">
        <f>'8'!M503</f>
        <v>101</v>
      </c>
      <c r="N503" s="69">
        <f t="shared" si="53"/>
        <v>0.17383820998278829</v>
      </c>
      <c r="O503" s="58">
        <f>'9'!O503+'9'!P503</f>
        <v>13.937297297297299</v>
      </c>
      <c r="P503" s="69">
        <f t="shared" si="54"/>
        <v>2.3988463506535797E-2</v>
      </c>
      <c r="Q503" s="58">
        <f t="shared" si="55"/>
        <v>133.93729729729731</v>
      </c>
      <c r="R503" s="69">
        <f t="shared" si="56"/>
        <v>0.23052891101083875</v>
      </c>
    </row>
    <row r="504" spans="1:18" s="4" customFormat="1" x14ac:dyDescent="0.2">
      <c r="A504" s="171" t="s">
        <v>528</v>
      </c>
      <c r="B504" s="172"/>
      <c r="C504" s="173"/>
      <c r="D504" s="98">
        <f>'10'!C504</f>
        <v>418384</v>
      </c>
      <c r="E504" s="98">
        <f>'10'!D504</f>
        <v>299039</v>
      </c>
      <c r="F504" s="98">
        <f>'10'!E504</f>
        <v>717423</v>
      </c>
      <c r="G504" s="98">
        <f>SUM(G4:G503)</f>
        <v>33214</v>
      </c>
      <c r="H504" s="70">
        <f>G504/F504</f>
        <v>4.6296257577468247E-2</v>
      </c>
      <c r="I504" s="98">
        <f>SUM(I4:I503)</f>
        <v>17115</v>
      </c>
      <c r="J504" s="70">
        <f>I504/F504</f>
        <v>2.3856218716154905E-2</v>
      </c>
      <c r="K504" s="98">
        <f>SUM(K4:K503)</f>
        <v>8998</v>
      </c>
      <c r="L504" s="70">
        <f>K504/F504</f>
        <v>1.2542112533331103E-2</v>
      </c>
      <c r="M504" s="98">
        <f>SUM(M4:M503)</f>
        <v>91904</v>
      </c>
      <c r="N504" s="70">
        <f>M504/F504</f>
        <v>0.12810294623952675</v>
      </c>
      <c r="O504" s="59">
        <f>SUM(O4:O503)</f>
        <v>102079.33161755482</v>
      </c>
      <c r="P504" s="70">
        <f>O504/F504</f>
        <v>0.14228611518944168</v>
      </c>
      <c r="Q504" s="59">
        <f>SUM(G504,I504,K504,M504,O504)</f>
        <v>253310.33161755482</v>
      </c>
      <c r="R504" s="70">
        <f t="shared" ref="R504" si="57">Q504/F504</f>
        <v>0.3530836502559227</v>
      </c>
    </row>
    <row r="505" spans="1:18" x14ac:dyDescent="0.25">
      <c r="A505" s="4" t="str">
        <f>'10'!A505</f>
        <v>* 2011-2015 American Community Survey</v>
      </c>
    </row>
    <row r="506" spans="1:18" x14ac:dyDescent="0.25">
      <c r="A506" s="4" t="s">
        <v>654</v>
      </c>
    </row>
  </sheetData>
  <mergeCells count="4">
    <mergeCell ref="A1:XFD1"/>
    <mergeCell ref="A504:C504"/>
    <mergeCell ref="A2:F2"/>
    <mergeCell ref="G2:R2"/>
  </mergeCells>
  <pageMargins left="0.3" right="0.3" top="0.4" bottom="0.5" header="0.3" footer="0.3"/>
  <pageSetup orientation="landscape" r:id="rId1"/>
  <headerFooter>
    <oddFooter>&amp;L&amp;"Arial,Regular"&amp;8Prepared by:  Office of Child Development and Early Learning&amp;C&amp;P&amp;R&amp;"Arial,Regular"&amp;8Updated 11/1/2011</oddFooter>
  </headerFooter>
  <ignoredErrors>
    <ignoredError sqref="H504 J50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sheetPr>
  <dimension ref="A1:J505"/>
  <sheetViews>
    <sheetView workbookViewId="0">
      <pane ySplit="3" topLeftCell="A4" activePane="bottomLeft" state="frozen"/>
      <selection pane="bottomLeft" activeCell="F4" sqref="F4"/>
    </sheetView>
  </sheetViews>
  <sheetFormatPr defaultRowHeight="15" x14ac:dyDescent="0.25"/>
  <cols>
    <col min="1" max="1" width="26.7109375" bestFit="1" customWidth="1"/>
    <col min="2" max="2" width="13.28515625" style="108" bestFit="1" customWidth="1"/>
    <col min="3" max="4" width="8.85546875" bestFit="1" customWidth="1"/>
    <col min="5" max="5" width="8" bestFit="1" customWidth="1"/>
    <col min="6" max="6" width="14" bestFit="1" customWidth="1"/>
    <col min="7" max="7" width="15.140625" bestFit="1" customWidth="1"/>
    <col min="8" max="8" width="14.7109375" bestFit="1" customWidth="1"/>
    <col min="9" max="9" width="12.140625" bestFit="1" customWidth="1"/>
    <col min="10" max="10" width="14.42578125" bestFit="1" customWidth="1"/>
  </cols>
  <sheetData>
    <row r="1" spans="1:10" x14ac:dyDescent="0.25">
      <c r="A1" s="175" t="str">
        <f>'Table of Contents'!B6&amp;": "&amp;'Table of Contents'!C6</f>
        <v>Tab 2: Early Childhood Education Programs - Infants and Toddlers Served</v>
      </c>
      <c r="B1" s="175"/>
      <c r="C1" s="175"/>
      <c r="D1" s="175"/>
      <c r="E1" s="175"/>
      <c r="F1" s="175"/>
      <c r="G1" s="175"/>
      <c r="H1" s="175"/>
      <c r="I1" s="175"/>
    </row>
    <row r="2" spans="1:10" x14ac:dyDescent="0.25">
      <c r="A2" s="176" t="str">
        <f>'3'!A2:E2</f>
        <v>2015-16</v>
      </c>
      <c r="B2" s="176"/>
      <c r="C2" s="176"/>
      <c r="D2" s="176"/>
      <c r="E2" s="177"/>
      <c r="F2" s="178"/>
      <c r="G2" s="174"/>
      <c r="H2" s="174"/>
      <c r="I2" s="174"/>
      <c r="J2" s="179"/>
    </row>
    <row r="3" spans="1:10" ht="48" x14ac:dyDescent="0.25">
      <c r="A3" s="38" t="str">
        <f>'1'!A3</f>
        <v>School District</v>
      </c>
      <c r="B3" s="39" t="str">
        <f>'1'!B3</f>
        <v>County</v>
      </c>
      <c r="C3" s="40" t="str">
        <f>'1'!D3</f>
        <v># of Children Ages 0-2*</v>
      </c>
      <c r="D3" s="40" t="str">
        <f>'1'!E3</f>
        <v># of Children Ages 3-4*</v>
      </c>
      <c r="E3" s="40" t="str">
        <f>'1'!F3</f>
        <v># of Children Under 5*</v>
      </c>
      <c r="F3" s="153" t="s">
        <v>635</v>
      </c>
      <c r="G3" s="154" t="s">
        <v>617</v>
      </c>
      <c r="H3" s="155" t="s">
        <v>618</v>
      </c>
      <c r="I3" s="40" t="s">
        <v>559</v>
      </c>
      <c r="J3" s="156" t="s">
        <v>619</v>
      </c>
    </row>
    <row r="4" spans="1:10" x14ac:dyDescent="0.25">
      <c r="A4" s="9" t="str">
        <f>'10'!A4</f>
        <v>Abington Heights SD</v>
      </c>
      <c r="B4" s="10" t="str">
        <f>'10'!B4</f>
        <v>Lackawanna</v>
      </c>
      <c r="C4" s="97">
        <f>'10'!C4</f>
        <v>636</v>
      </c>
      <c r="D4" s="97">
        <f>'10'!D4</f>
        <v>472</v>
      </c>
      <c r="E4" s="97">
        <f>'10'!E4</f>
        <v>1108</v>
      </c>
      <c r="F4" s="11">
        <f>'5'!I4</f>
        <v>0</v>
      </c>
      <c r="G4" s="11">
        <f>'8'!I4</f>
        <v>66</v>
      </c>
      <c r="H4" s="11">
        <f>'9'!O4</f>
        <v>49.172222222222224</v>
      </c>
      <c r="I4" s="11">
        <f t="shared" ref="I4" si="0">SUM(F4:H4)</f>
        <v>115.17222222222222</v>
      </c>
      <c r="J4" s="45">
        <f t="shared" ref="J4" si="1">I4/C4</f>
        <v>0.18108839972047519</v>
      </c>
    </row>
    <row r="5" spans="1:10" x14ac:dyDescent="0.25">
      <c r="A5" s="9" t="str">
        <f>'10'!A5</f>
        <v>Abington SD</v>
      </c>
      <c r="B5" s="10" t="str">
        <f>'10'!B5</f>
        <v>Montgomery</v>
      </c>
      <c r="C5" s="97">
        <f>'10'!C5</f>
        <v>2058</v>
      </c>
      <c r="D5" s="97">
        <f>'10'!D5</f>
        <v>1313</v>
      </c>
      <c r="E5" s="97">
        <f>'10'!E5</f>
        <v>3371</v>
      </c>
      <c r="F5" s="11">
        <f>'5'!I5</f>
        <v>0</v>
      </c>
      <c r="G5" s="11">
        <f>'8'!I5</f>
        <v>170</v>
      </c>
      <c r="H5" s="11">
        <f>'9'!O5</f>
        <v>247.35382830626449</v>
      </c>
      <c r="I5" s="11">
        <f t="shared" ref="I5:I68" si="2">SUM(F5:H5)</f>
        <v>417.35382830626452</v>
      </c>
      <c r="J5" s="45">
        <f t="shared" ref="J5:J68" si="3">I5/C5</f>
        <v>0.20279583493987585</v>
      </c>
    </row>
    <row r="6" spans="1:10" x14ac:dyDescent="0.25">
      <c r="A6" s="9" t="str">
        <f>'10'!A6</f>
        <v>Albert Gallatin Area SD</v>
      </c>
      <c r="B6" s="10" t="str">
        <f>'10'!B6</f>
        <v>Fayette</v>
      </c>
      <c r="C6" s="97">
        <f>'10'!C6</f>
        <v>718</v>
      </c>
      <c r="D6" s="97">
        <f>'10'!D6</f>
        <v>551</v>
      </c>
      <c r="E6" s="97">
        <f>'10'!E6</f>
        <v>1269</v>
      </c>
      <c r="F6" s="11">
        <f>'5'!I6</f>
        <v>48</v>
      </c>
      <c r="G6" s="11">
        <f>'8'!I6</f>
        <v>102</v>
      </c>
      <c r="H6" s="11">
        <f>'9'!O6</f>
        <v>38.225653206650833</v>
      </c>
      <c r="I6" s="11">
        <f t="shared" si="2"/>
        <v>188.22565320665083</v>
      </c>
      <c r="J6" s="45">
        <f t="shared" si="3"/>
        <v>0.26215272034352483</v>
      </c>
    </row>
    <row r="7" spans="1:10" x14ac:dyDescent="0.25">
      <c r="A7" s="9" t="str">
        <f>'10'!A7</f>
        <v>Aliquippa SD</v>
      </c>
      <c r="B7" s="10" t="str">
        <f>'10'!B7</f>
        <v>Beaver</v>
      </c>
      <c r="C7" s="97">
        <f>'10'!C7</f>
        <v>314</v>
      </c>
      <c r="D7" s="97">
        <f>'10'!D7</f>
        <v>266</v>
      </c>
      <c r="E7" s="97">
        <f>'10'!E7</f>
        <v>580</v>
      </c>
      <c r="F7" s="11">
        <f>'5'!I7</f>
        <v>12</v>
      </c>
      <c r="G7" s="11">
        <f>'8'!I7</f>
        <v>46</v>
      </c>
      <c r="H7" s="11">
        <f>'9'!O7</f>
        <v>47.945205479452049</v>
      </c>
      <c r="I7" s="11">
        <f t="shared" si="2"/>
        <v>105.94520547945206</v>
      </c>
      <c r="J7" s="45">
        <f t="shared" si="3"/>
        <v>0.33740511299188553</v>
      </c>
    </row>
    <row r="8" spans="1:10" x14ac:dyDescent="0.25">
      <c r="A8" s="9" t="str">
        <f>'10'!A8</f>
        <v>Allegheny Valley SD</v>
      </c>
      <c r="B8" s="10" t="str">
        <f>'10'!B8</f>
        <v>Allegheny</v>
      </c>
      <c r="C8" s="97">
        <f>'10'!C8</f>
        <v>300</v>
      </c>
      <c r="D8" s="97">
        <f>'10'!D8</f>
        <v>189</v>
      </c>
      <c r="E8" s="97">
        <f>'10'!E8</f>
        <v>489</v>
      </c>
      <c r="F8" s="11">
        <f>'5'!I8</f>
        <v>0</v>
      </c>
      <c r="G8" s="11">
        <f>'8'!I8</f>
        <v>27</v>
      </c>
      <c r="H8" s="11">
        <f>'9'!O8</f>
        <v>31.947957952783042</v>
      </c>
      <c r="I8" s="11">
        <f t="shared" si="2"/>
        <v>58.947957952783042</v>
      </c>
      <c r="J8" s="45">
        <f t="shared" si="3"/>
        <v>0.19649319317594346</v>
      </c>
    </row>
    <row r="9" spans="1:10" x14ac:dyDescent="0.25">
      <c r="A9" s="9" t="str">
        <f>'10'!A9</f>
        <v>Allegheny-Clarion Valley SD</v>
      </c>
      <c r="B9" s="10" t="str">
        <f>'10'!B9</f>
        <v>Clarion</v>
      </c>
      <c r="C9" s="97">
        <f>'10'!C9</f>
        <v>124</v>
      </c>
      <c r="D9" s="97">
        <f>'10'!D9</f>
        <v>118</v>
      </c>
      <c r="E9" s="97">
        <f>'10'!E9</f>
        <v>242</v>
      </c>
      <c r="F9" s="11">
        <f>'5'!I9</f>
        <v>0</v>
      </c>
      <c r="G9" s="11">
        <f>'8'!I9</f>
        <v>9</v>
      </c>
      <c r="H9" s="11">
        <f>'9'!O9</f>
        <v>0</v>
      </c>
      <c r="I9" s="11">
        <f t="shared" si="2"/>
        <v>9</v>
      </c>
      <c r="J9" s="45">
        <f t="shared" si="3"/>
        <v>7.2580645161290328E-2</v>
      </c>
    </row>
    <row r="10" spans="1:10" x14ac:dyDescent="0.25">
      <c r="A10" s="9" t="str">
        <f>'10'!A10</f>
        <v>Allentown City SD</v>
      </c>
      <c r="B10" s="10" t="str">
        <f>'10'!B10</f>
        <v>Lehigh</v>
      </c>
      <c r="C10" s="97">
        <f>'10'!C10</f>
        <v>5546</v>
      </c>
      <c r="D10" s="97">
        <f>'10'!D10</f>
        <v>3471</v>
      </c>
      <c r="E10" s="97">
        <f>'10'!E10</f>
        <v>9017</v>
      </c>
      <c r="F10" s="11">
        <f>'5'!I10</f>
        <v>176</v>
      </c>
      <c r="G10" s="11">
        <f>'8'!I10</f>
        <v>784</v>
      </c>
      <c r="H10" s="11">
        <f>'9'!O10</f>
        <v>531.13118279569892</v>
      </c>
      <c r="I10" s="11">
        <f t="shared" si="2"/>
        <v>1491.1311827956988</v>
      </c>
      <c r="J10" s="45">
        <f t="shared" si="3"/>
        <v>0.26886606253077872</v>
      </c>
    </row>
    <row r="11" spans="1:10" x14ac:dyDescent="0.25">
      <c r="A11" s="9" t="str">
        <f>'10'!A11</f>
        <v>Altoona Area SD</v>
      </c>
      <c r="B11" s="10" t="str">
        <f>'10'!B11</f>
        <v>Blair</v>
      </c>
      <c r="C11" s="97">
        <f>'10'!C11</f>
        <v>1950</v>
      </c>
      <c r="D11" s="97">
        <f>'10'!D11</f>
        <v>1480</v>
      </c>
      <c r="E11" s="97">
        <f>'10'!E11</f>
        <v>3430</v>
      </c>
      <c r="F11" s="11">
        <f>'5'!I11</f>
        <v>0</v>
      </c>
      <c r="G11" s="11">
        <f>'8'!I11</f>
        <v>241</v>
      </c>
      <c r="H11" s="11">
        <f>'9'!O11</f>
        <v>281.48837209302326</v>
      </c>
      <c r="I11" s="11">
        <f t="shared" si="2"/>
        <v>522.48837209302326</v>
      </c>
      <c r="J11" s="45">
        <f t="shared" si="3"/>
        <v>0.26794275491949909</v>
      </c>
    </row>
    <row r="12" spans="1:10" x14ac:dyDescent="0.25">
      <c r="A12" s="9" t="str">
        <f>'10'!A12</f>
        <v>Ambridge Area SD</v>
      </c>
      <c r="B12" s="10" t="str">
        <f>'10'!B12</f>
        <v>Beaver</v>
      </c>
      <c r="C12" s="97">
        <f>'10'!C12</f>
        <v>614</v>
      </c>
      <c r="D12" s="97">
        <f>'10'!D12</f>
        <v>464</v>
      </c>
      <c r="E12" s="97">
        <f>'10'!E12</f>
        <v>1078</v>
      </c>
      <c r="F12" s="11">
        <f>'5'!I12</f>
        <v>10</v>
      </c>
      <c r="G12" s="11">
        <f>'8'!I12</f>
        <v>88</v>
      </c>
      <c r="H12" s="11">
        <f>'9'!O12</f>
        <v>14.520547945205479</v>
      </c>
      <c r="I12" s="11">
        <f t="shared" si="2"/>
        <v>112.52054794520548</v>
      </c>
      <c r="J12" s="45">
        <f t="shared" si="3"/>
        <v>0.18325822140912945</v>
      </c>
    </row>
    <row r="13" spans="1:10" x14ac:dyDescent="0.25">
      <c r="A13" s="9" t="str">
        <f>'10'!A13</f>
        <v>Annville-Cleona SD</v>
      </c>
      <c r="B13" s="10" t="str">
        <f>'10'!B13</f>
        <v>Lebanon</v>
      </c>
      <c r="C13" s="97">
        <f>'10'!C13</f>
        <v>325</v>
      </c>
      <c r="D13" s="97">
        <f>'10'!D13</f>
        <v>209</v>
      </c>
      <c r="E13" s="97">
        <f>'10'!E13</f>
        <v>534</v>
      </c>
      <c r="F13" s="11">
        <f>'5'!I13</f>
        <v>7</v>
      </c>
      <c r="G13" s="11">
        <f>'8'!I13</f>
        <v>12</v>
      </c>
      <c r="H13" s="11">
        <f>'9'!O13</f>
        <v>47.825443786982248</v>
      </c>
      <c r="I13" s="11">
        <f t="shared" si="2"/>
        <v>66.825443786982248</v>
      </c>
      <c r="J13" s="45">
        <f t="shared" si="3"/>
        <v>0.20561675011379155</v>
      </c>
    </row>
    <row r="14" spans="1:10" x14ac:dyDescent="0.25">
      <c r="A14" s="9" t="str">
        <f>'10'!A14</f>
        <v>Antietam SD</v>
      </c>
      <c r="B14" s="10" t="str">
        <f>'10'!B14</f>
        <v>Berks</v>
      </c>
      <c r="C14" s="97">
        <f>'10'!C14</f>
        <v>321</v>
      </c>
      <c r="D14" s="97">
        <f>'10'!D14</f>
        <v>299</v>
      </c>
      <c r="E14" s="97">
        <f>'10'!E14</f>
        <v>620</v>
      </c>
      <c r="F14" s="11">
        <f>'5'!I14</f>
        <v>0</v>
      </c>
      <c r="G14" s="11">
        <f>'8'!I14</f>
        <v>41</v>
      </c>
      <c r="H14" s="11">
        <f>'9'!O14</f>
        <v>13.310703873386089</v>
      </c>
      <c r="I14" s="11">
        <f t="shared" si="2"/>
        <v>54.310703873386089</v>
      </c>
      <c r="J14" s="45">
        <f t="shared" si="3"/>
        <v>0.16919222390462957</v>
      </c>
    </row>
    <row r="15" spans="1:10" x14ac:dyDescent="0.25">
      <c r="A15" s="9" t="str">
        <f>'10'!A15</f>
        <v>Apollo-Ridge SD</v>
      </c>
      <c r="B15" s="10" t="str">
        <f>'10'!B15</f>
        <v>Armstrong</v>
      </c>
      <c r="C15" s="97">
        <f>'10'!C15</f>
        <v>239</v>
      </c>
      <c r="D15" s="97">
        <f>'10'!D15</f>
        <v>172</v>
      </c>
      <c r="E15" s="97">
        <f>'10'!E15</f>
        <v>411</v>
      </c>
      <c r="F15" s="11">
        <f>'5'!I15</f>
        <v>0</v>
      </c>
      <c r="G15" s="11">
        <f>'8'!I15</f>
        <v>34</v>
      </c>
      <c r="H15" s="11">
        <f>'9'!O15</f>
        <v>38.313253012048193</v>
      </c>
      <c r="I15" s="11">
        <f t="shared" si="2"/>
        <v>72.313253012048193</v>
      </c>
      <c r="J15" s="45">
        <f t="shared" si="3"/>
        <v>0.30256591218430207</v>
      </c>
    </row>
    <row r="16" spans="1:10" x14ac:dyDescent="0.25">
      <c r="A16" s="9" t="str">
        <f>'10'!A16</f>
        <v>Armstrong SD</v>
      </c>
      <c r="B16" s="10" t="str">
        <f>'10'!B16</f>
        <v>Armstrong</v>
      </c>
      <c r="C16" s="97">
        <f>'10'!C16</f>
        <v>1315</v>
      </c>
      <c r="D16" s="97">
        <f>'10'!D16</f>
        <v>990</v>
      </c>
      <c r="E16" s="97">
        <f>'10'!E16</f>
        <v>2305</v>
      </c>
      <c r="F16" s="11">
        <f>'5'!I16</f>
        <v>0</v>
      </c>
      <c r="G16" s="11">
        <f>'8'!I16</f>
        <v>142</v>
      </c>
      <c r="H16" s="11">
        <f>'9'!O16</f>
        <v>45.783132530120483</v>
      </c>
      <c r="I16" s="11">
        <f t="shared" si="2"/>
        <v>187.7831325301205</v>
      </c>
      <c r="J16" s="45">
        <f t="shared" si="3"/>
        <v>0.14280086123963537</v>
      </c>
    </row>
    <row r="17" spans="1:10" x14ac:dyDescent="0.25">
      <c r="A17" s="9" t="str">
        <f>'10'!A17</f>
        <v>Athens Area SD</v>
      </c>
      <c r="B17" s="10" t="str">
        <f>'10'!B17</f>
        <v>Bradford</v>
      </c>
      <c r="C17" s="97">
        <f>'10'!C17</f>
        <v>440</v>
      </c>
      <c r="D17" s="97">
        <f>'10'!D17</f>
        <v>353</v>
      </c>
      <c r="E17" s="97">
        <f>'10'!E17</f>
        <v>793</v>
      </c>
      <c r="F17" s="11">
        <f>'5'!I17</f>
        <v>9</v>
      </c>
      <c r="G17" s="11">
        <f>'8'!I17</f>
        <v>58</v>
      </c>
      <c r="H17" s="11">
        <f>'9'!O17</f>
        <v>99.384615384615387</v>
      </c>
      <c r="I17" s="11">
        <f t="shared" si="2"/>
        <v>166.38461538461539</v>
      </c>
      <c r="J17" s="45">
        <f t="shared" si="3"/>
        <v>0.37814685314685315</v>
      </c>
    </row>
    <row r="18" spans="1:10" x14ac:dyDescent="0.25">
      <c r="A18" s="9" t="str">
        <f>'10'!A18</f>
        <v>Austin Area SD</v>
      </c>
      <c r="B18" s="10" t="str">
        <f>'10'!B18</f>
        <v>Potter</v>
      </c>
      <c r="C18" s="97">
        <f>'10'!C18</f>
        <v>46</v>
      </c>
      <c r="D18" s="97">
        <f>'10'!D18</f>
        <v>18</v>
      </c>
      <c r="E18" s="97">
        <f>'10'!E18</f>
        <v>64</v>
      </c>
      <c r="F18" s="11">
        <f>'5'!I18</f>
        <v>0</v>
      </c>
      <c r="G18" s="11">
        <f>'8'!I18</f>
        <v>7</v>
      </c>
      <c r="H18" s="11">
        <f>'9'!O18</f>
        <v>0</v>
      </c>
      <c r="I18" s="11">
        <f t="shared" si="2"/>
        <v>7</v>
      </c>
      <c r="J18" s="45">
        <f t="shared" si="3"/>
        <v>0.15217391304347827</v>
      </c>
    </row>
    <row r="19" spans="1:10" x14ac:dyDescent="0.25">
      <c r="A19" s="9" t="str">
        <f>'10'!A19</f>
        <v>Avella Area SD</v>
      </c>
      <c r="B19" s="10" t="str">
        <f>'10'!B19</f>
        <v>Washington</v>
      </c>
      <c r="C19" s="97">
        <f>'10'!C19</f>
        <v>97</v>
      </c>
      <c r="D19" s="97">
        <f>'10'!D19</f>
        <v>48</v>
      </c>
      <c r="E19" s="97">
        <f>'10'!E19</f>
        <v>145</v>
      </c>
      <c r="F19" s="11">
        <f>'5'!I19</f>
        <v>0</v>
      </c>
      <c r="G19" s="11">
        <f>'8'!I19</f>
        <v>5</v>
      </c>
      <c r="H19" s="11">
        <f>'9'!O19</f>
        <v>0</v>
      </c>
      <c r="I19" s="11">
        <f t="shared" si="2"/>
        <v>5</v>
      </c>
      <c r="J19" s="45">
        <f t="shared" si="3"/>
        <v>5.1546391752577317E-2</v>
      </c>
    </row>
    <row r="20" spans="1:10" x14ac:dyDescent="0.25">
      <c r="A20" s="9" t="str">
        <f>'10'!A20</f>
        <v>Avon Grove SD</v>
      </c>
      <c r="B20" s="10" t="str">
        <f>'10'!B20</f>
        <v>Chester</v>
      </c>
      <c r="C20" s="97">
        <f>'10'!C20</f>
        <v>1267</v>
      </c>
      <c r="D20" s="97">
        <f>'10'!D20</f>
        <v>774</v>
      </c>
      <c r="E20" s="97">
        <f>'10'!E20</f>
        <v>2041</v>
      </c>
      <c r="F20" s="11">
        <f>'5'!I20</f>
        <v>5</v>
      </c>
      <c r="G20" s="11">
        <f>'8'!I20</f>
        <v>56</v>
      </c>
      <c r="H20" s="11">
        <f>'9'!O20</f>
        <v>142.45768449559921</v>
      </c>
      <c r="I20" s="11">
        <f t="shared" si="2"/>
        <v>203.45768449559921</v>
      </c>
      <c r="J20" s="45">
        <f t="shared" si="3"/>
        <v>0.16058222927829457</v>
      </c>
    </row>
    <row r="21" spans="1:10" x14ac:dyDescent="0.25">
      <c r="A21" s="9" t="str">
        <f>'10'!A21</f>
        <v>Avonworth SD</v>
      </c>
      <c r="B21" s="10" t="str">
        <f>'10'!B21</f>
        <v>Allegheny</v>
      </c>
      <c r="C21" s="97">
        <f>'10'!C21</f>
        <v>435</v>
      </c>
      <c r="D21" s="97">
        <f>'10'!D21</f>
        <v>343</v>
      </c>
      <c r="E21" s="97">
        <f>'10'!E21</f>
        <v>778</v>
      </c>
      <c r="F21" s="11">
        <f>'5'!I21</f>
        <v>0</v>
      </c>
      <c r="G21" s="11">
        <f>'8'!I21</f>
        <v>30</v>
      </c>
      <c r="H21" s="11">
        <f>'9'!O21</f>
        <v>31.947957952783042</v>
      </c>
      <c r="I21" s="11">
        <f t="shared" si="2"/>
        <v>61.947957952783042</v>
      </c>
      <c r="J21" s="45">
        <f t="shared" si="3"/>
        <v>0.14240909874202998</v>
      </c>
    </row>
    <row r="22" spans="1:10" x14ac:dyDescent="0.25">
      <c r="A22" s="9" t="str">
        <f>'10'!A22</f>
        <v>Bald Eagle Area SD</v>
      </c>
      <c r="B22" s="10" t="str">
        <f>'10'!B22</f>
        <v>Centre</v>
      </c>
      <c r="C22" s="97">
        <f>'10'!C22</f>
        <v>353</v>
      </c>
      <c r="D22" s="97">
        <f>'10'!D22</f>
        <v>241</v>
      </c>
      <c r="E22" s="97">
        <f>'10'!E22</f>
        <v>594</v>
      </c>
      <c r="F22" s="11">
        <f>'5'!I22</f>
        <v>13</v>
      </c>
      <c r="G22" s="11">
        <f>'8'!I22</f>
        <v>20</v>
      </c>
      <c r="H22" s="11">
        <f>'9'!O22</f>
        <v>13.978021978021978</v>
      </c>
      <c r="I22" s="11">
        <f t="shared" si="2"/>
        <v>46.978021978021978</v>
      </c>
      <c r="J22" s="45">
        <f t="shared" si="3"/>
        <v>0.13308221523518973</v>
      </c>
    </row>
    <row r="23" spans="1:10" x14ac:dyDescent="0.25">
      <c r="A23" s="9" t="str">
        <f>'10'!A23</f>
        <v>Baldwin-Whitehall SD</v>
      </c>
      <c r="B23" s="10" t="str">
        <f>'10'!B23</f>
        <v>Allegheny</v>
      </c>
      <c r="C23" s="97">
        <f>'10'!C23</f>
        <v>1399</v>
      </c>
      <c r="D23" s="97">
        <f>'10'!D23</f>
        <v>748</v>
      </c>
      <c r="E23" s="97">
        <f>'10'!E23</f>
        <v>2147</v>
      </c>
      <c r="F23" s="11">
        <f>'5'!I23</f>
        <v>0</v>
      </c>
      <c r="G23" s="11">
        <f>'8'!I23</f>
        <v>178</v>
      </c>
      <c r="H23" s="11">
        <f>'9'!O23</f>
        <v>79.869894881957606</v>
      </c>
      <c r="I23" s="11">
        <f t="shared" si="2"/>
        <v>257.86989488195763</v>
      </c>
      <c r="J23" s="45">
        <f t="shared" si="3"/>
        <v>0.18432444237452297</v>
      </c>
    </row>
    <row r="24" spans="1:10" x14ac:dyDescent="0.25">
      <c r="A24" s="9" t="str">
        <f>'10'!A24</f>
        <v>Bangor Area SD</v>
      </c>
      <c r="B24" s="10" t="str">
        <f>'10'!B24</f>
        <v>Northampton</v>
      </c>
      <c r="C24" s="97">
        <f>'10'!C24</f>
        <v>628</v>
      </c>
      <c r="D24" s="97">
        <f>'10'!D24</f>
        <v>474</v>
      </c>
      <c r="E24" s="97">
        <f>'10'!E24</f>
        <v>1102</v>
      </c>
      <c r="F24" s="11">
        <f>'5'!I24</f>
        <v>0</v>
      </c>
      <c r="G24" s="11">
        <f>'8'!I24</f>
        <v>48</v>
      </c>
      <c r="H24" s="11">
        <f>'9'!O24</f>
        <v>47.050322580645158</v>
      </c>
      <c r="I24" s="11">
        <f t="shared" si="2"/>
        <v>95.050322580645158</v>
      </c>
      <c r="J24" s="45">
        <f t="shared" si="3"/>
        <v>0.15135401684816108</v>
      </c>
    </row>
    <row r="25" spans="1:10" x14ac:dyDescent="0.25">
      <c r="A25" s="9" t="str">
        <f>'10'!A25</f>
        <v>Beaver Area SD</v>
      </c>
      <c r="B25" s="10" t="str">
        <f>'10'!B25</f>
        <v>Beaver</v>
      </c>
      <c r="C25" s="97">
        <f>'10'!C25</f>
        <v>445</v>
      </c>
      <c r="D25" s="97">
        <f>'10'!D25</f>
        <v>305</v>
      </c>
      <c r="E25" s="97">
        <f>'10'!E25</f>
        <v>750</v>
      </c>
      <c r="F25" s="11">
        <f>'5'!I25</f>
        <v>1</v>
      </c>
      <c r="G25" s="11">
        <f>'8'!I25</f>
        <v>62</v>
      </c>
      <c r="H25" s="11">
        <f>'9'!O25</f>
        <v>43.561643835616437</v>
      </c>
      <c r="I25" s="11">
        <f t="shared" si="2"/>
        <v>106.56164383561644</v>
      </c>
      <c r="J25" s="45">
        <f t="shared" si="3"/>
        <v>0.23946436816992459</v>
      </c>
    </row>
    <row r="26" spans="1:10" x14ac:dyDescent="0.25">
      <c r="A26" s="9" t="str">
        <f>'10'!A26</f>
        <v>Bedford Area SD</v>
      </c>
      <c r="B26" s="10" t="str">
        <f>'10'!B26</f>
        <v>Bedford</v>
      </c>
      <c r="C26" s="97">
        <f>'10'!C26</f>
        <v>441</v>
      </c>
      <c r="D26" s="97">
        <f>'10'!D26</f>
        <v>275</v>
      </c>
      <c r="E26" s="97">
        <f>'10'!E26</f>
        <v>716</v>
      </c>
      <c r="F26" s="11">
        <f>'5'!I26</f>
        <v>23</v>
      </c>
      <c r="G26" s="11">
        <f>'8'!I26</f>
        <v>20</v>
      </c>
      <c r="H26" s="11">
        <f>'9'!O26</f>
        <v>22.058823529411764</v>
      </c>
      <c r="I26" s="11">
        <f t="shared" si="2"/>
        <v>65.058823529411768</v>
      </c>
      <c r="J26" s="45">
        <f t="shared" si="3"/>
        <v>0.14752567693744165</v>
      </c>
    </row>
    <row r="27" spans="1:10" x14ac:dyDescent="0.25">
      <c r="A27" s="9" t="str">
        <f>'10'!A27</f>
        <v>Belle Vernon Area SD</v>
      </c>
      <c r="B27" s="10" t="str">
        <f>'10'!B27</f>
        <v>Westmoreland</v>
      </c>
      <c r="C27" s="97">
        <f>'10'!C27</f>
        <v>473</v>
      </c>
      <c r="D27" s="97">
        <f>'10'!D27</f>
        <v>341</v>
      </c>
      <c r="E27" s="97">
        <f>'10'!E27</f>
        <v>814</v>
      </c>
      <c r="F27" s="11">
        <f>'5'!I27</f>
        <v>5</v>
      </c>
      <c r="G27" s="11">
        <f>'8'!I27</f>
        <v>60</v>
      </c>
      <c r="H27" s="11">
        <f>'9'!O27</f>
        <v>45.723243243243246</v>
      </c>
      <c r="I27" s="11">
        <f t="shared" si="2"/>
        <v>110.72324324324325</v>
      </c>
      <c r="J27" s="45">
        <f t="shared" si="3"/>
        <v>0.23408719501742759</v>
      </c>
    </row>
    <row r="28" spans="1:10" x14ac:dyDescent="0.25">
      <c r="A28" s="9" t="str">
        <f>'10'!A28</f>
        <v>Bellefonte Area SD</v>
      </c>
      <c r="B28" s="10" t="str">
        <f>'10'!B28</f>
        <v>Centre</v>
      </c>
      <c r="C28" s="97">
        <f>'10'!C28</f>
        <v>1015</v>
      </c>
      <c r="D28" s="97">
        <f>'10'!D28</f>
        <v>521</v>
      </c>
      <c r="E28" s="97">
        <f>'10'!E28</f>
        <v>1536</v>
      </c>
      <c r="F28" s="11">
        <f>'5'!I28</f>
        <v>32</v>
      </c>
      <c r="G28" s="11">
        <f>'8'!I28</f>
        <v>67</v>
      </c>
      <c r="H28" s="11">
        <f>'9'!O28</f>
        <v>114.46153846153847</v>
      </c>
      <c r="I28" s="11">
        <f t="shared" si="2"/>
        <v>213.46153846153845</v>
      </c>
      <c r="J28" s="45">
        <f t="shared" si="3"/>
        <v>0.21030693444486548</v>
      </c>
    </row>
    <row r="29" spans="1:10" x14ac:dyDescent="0.25">
      <c r="A29" s="9" t="str">
        <f>'10'!A29</f>
        <v>Bellwood-Antis SD</v>
      </c>
      <c r="B29" s="10" t="str">
        <f>'10'!B29</f>
        <v>Blair</v>
      </c>
      <c r="C29" s="97">
        <f>'10'!C29</f>
        <v>251</v>
      </c>
      <c r="D29" s="97">
        <f>'10'!D29</f>
        <v>193</v>
      </c>
      <c r="E29" s="97">
        <f>'10'!E29</f>
        <v>444</v>
      </c>
      <c r="F29" s="11">
        <f>'5'!I29</f>
        <v>0</v>
      </c>
      <c r="G29" s="11">
        <f>'8'!I29</f>
        <v>16</v>
      </c>
      <c r="H29" s="11">
        <f>'9'!O29</f>
        <v>38.68336314847943</v>
      </c>
      <c r="I29" s="11">
        <f t="shared" si="2"/>
        <v>54.68336314847943</v>
      </c>
      <c r="J29" s="45">
        <f t="shared" si="3"/>
        <v>0.21786200457561525</v>
      </c>
    </row>
    <row r="30" spans="1:10" x14ac:dyDescent="0.25">
      <c r="A30" s="9" t="str">
        <f>'10'!A30</f>
        <v>Bensalem Township SD</v>
      </c>
      <c r="B30" s="10" t="str">
        <f>'10'!B30</f>
        <v>Bucks</v>
      </c>
      <c r="C30" s="97">
        <f>'10'!C30</f>
        <v>2072</v>
      </c>
      <c r="D30" s="97">
        <f>'10'!D30</f>
        <v>1308</v>
      </c>
      <c r="E30" s="97">
        <f>'10'!E30</f>
        <v>3380</v>
      </c>
      <c r="F30" s="11">
        <f>'5'!I30</f>
        <v>0</v>
      </c>
      <c r="G30" s="11">
        <f>'8'!I30</f>
        <v>183</v>
      </c>
      <c r="H30" s="11">
        <f>'9'!O30</f>
        <v>231.98595396020289</v>
      </c>
      <c r="I30" s="11">
        <f t="shared" si="2"/>
        <v>414.98595396020289</v>
      </c>
      <c r="J30" s="45">
        <f t="shared" si="3"/>
        <v>0.20028279631283924</v>
      </c>
    </row>
    <row r="31" spans="1:10" x14ac:dyDescent="0.25">
      <c r="A31" s="9" t="str">
        <f>'10'!A31</f>
        <v>Benton Area SD</v>
      </c>
      <c r="B31" s="10" t="str">
        <f>'10'!B31</f>
        <v>Columbia</v>
      </c>
      <c r="C31" s="97">
        <f>'10'!C31</f>
        <v>100</v>
      </c>
      <c r="D31" s="97">
        <f>'10'!D31</f>
        <v>86</v>
      </c>
      <c r="E31" s="97">
        <f>'10'!E31</f>
        <v>186</v>
      </c>
      <c r="F31" s="11">
        <f>'5'!I31</f>
        <v>0</v>
      </c>
      <c r="G31" s="11">
        <f>'8'!I31</f>
        <v>11</v>
      </c>
      <c r="H31" s="11">
        <f>'9'!O31</f>
        <v>0</v>
      </c>
      <c r="I31" s="11">
        <f t="shared" si="2"/>
        <v>11</v>
      </c>
      <c r="J31" s="45">
        <f t="shared" si="3"/>
        <v>0.11</v>
      </c>
    </row>
    <row r="32" spans="1:10" x14ac:dyDescent="0.25">
      <c r="A32" s="9" t="str">
        <f>'10'!A32</f>
        <v>Bentworth SD</v>
      </c>
      <c r="B32" s="10" t="str">
        <f>'10'!B32</f>
        <v>Washington</v>
      </c>
      <c r="C32" s="97">
        <f>'10'!C32</f>
        <v>229</v>
      </c>
      <c r="D32" s="97">
        <f>'10'!D32</f>
        <v>175</v>
      </c>
      <c r="E32" s="97">
        <f>'10'!E32</f>
        <v>404</v>
      </c>
      <c r="F32" s="11">
        <f>'5'!I32</f>
        <v>10</v>
      </c>
      <c r="G32" s="11">
        <f>'8'!I32</f>
        <v>41</v>
      </c>
      <c r="H32" s="11">
        <f>'9'!O32</f>
        <v>15.258692628650904</v>
      </c>
      <c r="I32" s="11">
        <f t="shared" si="2"/>
        <v>66.258692628650905</v>
      </c>
      <c r="J32" s="45">
        <f t="shared" si="3"/>
        <v>0.28933926912074631</v>
      </c>
    </row>
    <row r="33" spans="1:10" x14ac:dyDescent="0.25">
      <c r="A33" s="9" t="str">
        <f>'10'!A33</f>
        <v>Berlin Brothersvalley SD</v>
      </c>
      <c r="B33" s="10" t="str">
        <f>'10'!B33</f>
        <v>Somerset</v>
      </c>
      <c r="C33" s="97">
        <f>'10'!C33</f>
        <v>128</v>
      </c>
      <c r="D33" s="97">
        <f>'10'!D33</f>
        <v>83</v>
      </c>
      <c r="E33" s="97">
        <f>'10'!E33</f>
        <v>211</v>
      </c>
      <c r="F33" s="11">
        <f>'5'!I33</f>
        <v>4</v>
      </c>
      <c r="G33" s="11">
        <f>'8'!I33</f>
        <v>16</v>
      </c>
      <c r="H33" s="11">
        <f>'9'!O33</f>
        <v>14.948717948717949</v>
      </c>
      <c r="I33" s="11">
        <f t="shared" si="2"/>
        <v>34.948717948717949</v>
      </c>
      <c r="J33" s="45">
        <f t="shared" si="3"/>
        <v>0.27303685897435898</v>
      </c>
    </row>
    <row r="34" spans="1:10" x14ac:dyDescent="0.25">
      <c r="A34" s="9" t="str">
        <f>'10'!A34</f>
        <v>Bermudian Springs SD</v>
      </c>
      <c r="B34" s="10" t="str">
        <f>'10'!B34</f>
        <v>Adams</v>
      </c>
      <c r="C34" s="97">
        <f>'10'!C34</f>
        <v>347</v>
      </c>
      <c r="D34" s="97">
        <f>'10'!D34</f>
        <v>367</v>
      </c>
      <c r="E34" s="97">
        <f>'10'!E34</f>
        <v>714</v>
      </c>
      <c r="F34" s="11">
        <f>'5'!I34</f>
        <v>0</v>
      </c>
      <c r="G34" s="11">
        <f>'8'!I34</f>
        <v>28</v>
      </c>
      <c r="H34" s="11">
        <f>'9'!O34</f>
        <v>32.144404332129959</v>
      </c>
      <c r="I34" s="11">
        <f t="shared" si="2"/>
        <v>60.144404332129959</v>
      </c>
      <c r="J34" s="45">
        <f t="shared" si="3"/>
        <v>0.17332681363726213</v>
      </c>
    </row>
    <row r="35" spans="1:10" x14ac:dyDescent="0.25">
      <c r="A35" s="9" t="str">
        <f>'10'!A35</f>
        <v>Berwick Area SD</v>
      </c>
      <c r="B35" s="10" t="str">
        <f>'10'!B35</f>
        <v>Columbia</v>
      </c>
      <c r="C35" s="97">
        <f>'10'!C35</f>
        <v>668</v>
      </c>
      <c r="D35" s="97">
        <f>'10'!D35</f>
        <v>405</v>
      </c>
      <c r="E35" s="97">
        <f>'10'!E35</f>
        <v>1073</v>
      </c>
      <c r="F35" s="11">
        <f>'5'!I35</f>
        <v>0</v>
      </c>
      <c r="G35" s="11">
        <f>'8'!I35</f>
        <v>42</v>
      </c>
      <c r="H35" s="11">
        <f>'9'!O35</f>
        <v>24.84375</v>
      </c>
      <c r="I35" s="11">
        <f t="shared" si="2"/>
        <v>66.84375</v>
      </c>
      <c r="J35" s="45">
        <f t="shared" si="3"/>
        <v>0.10006549401197605</v>
      </c>
    </row>
    <row r="36" spans="1:10" x14ac:dyDescent="0.25">
      <c r="A36" s="9" t="str">
        <f>'10'!A36</f>
        <v>Bethel Park SD</v>
      </c>
      <c r="B36" s="10" t="str">
        <f>'10'!B36</f>
        <v>Allegheny</v>
      </c>
      <c r="C36" s="97">
        <f>'10'!C36</f>
        <v>825</v>
      </c>
      <c r="D36" s="97">
        <f>'10'!D36</f>
        <v>657</v>
      </c>
      <c r="E36" s="97">
        <f>'10'!E36</f>
        <v>1482</v>
      </c>
      <c r="F36" s="11">
        <f>'5'!I36</f>
        <v>0</v>
      </c>
      <c r="G36" s="11">
        <f>'8'!I36</f>
        <v>101</v>
      </c>
      <c r="H36" s="11">
        <f>'9'!O36</f>
        <v>161.24676891263141</v>
      </c>
      <c r="I36" s="11">
        <f t="shared" si="2"/>
        <v>262.24676891263141</v>
      </c>
      <c r="J36" s="45">
        <f t="shared" si="3"/>
        <v>0.31787487140925019</v>
      </c>
    </row>
    <row r="37" spans="1:10" x14ac:dyDescent="0.25">
      <c r="A37" s="9" t="str">
        <f>'10'!A37</f>
        <v>Bethlehem Area SD</v>
      </c>
      <c r="B37" s="10" t="str">
        <f>'10'!B37</f>
        <v>Northampton</v>
      </c>
      <c r="C37" s="97">
        <f>'10'!C37</f>
        <v>3698</v>
      </c>
      <c r="D37" s="97">
        <f>'10'!D37</f>
        <v>2244</v>
      </c>
      <c r="E37" s="97">
        <f>'10'!E37</f>
        <v>5942</v>
      </c>
      <c r="F37" s="11">
        <f>'5'!I37</f>
        <v>29</v>
      </c>
      <c r="G37" s="11">
        <f>'8'!I37</f>
        <v>381</v>
      </c>
      <c r="H37" s="11">
        <f>'9'!O37</f>
        <v>393.93548387096774</v>
      </c>
      <c r="I37" s="11">
        <f t="shared" si="2"/>
        <v>803.9354838709678</v>
      </c>
      <c r="J37" s="45">
        <f t="shared" si="3"/>
        <v>0.21739737259896372</v>
      </c>
    </row>
    <row r="38" spans="1:10" x14ac:dyDescent="0.25">
      <c r="A38" s="9" t="str">
        <f>'10'!A38</f>
        <v>Bethlehem-Center SD</v>
      </c>
      <c r="B38" s="10" t="str">
        <f>'10'!B38</f>
        <v>Washington</v>
      </c>
      <c r="C38" s="97">
        <f>'10'!C38</f>
        <v>239</v>
      </c>
      <c r="D38" s="97">
        <f>'10'!D38</f>
        <v>202</v>
      </c>
      <c r="E38" s="97">
        <f>'10'!E38</f>
        <v>441</v>
      </c>
      <c r="F38" s="11">
        <f>'5'!I38</f>
        <v>0</v>
      </c>
      <c r="G38" s="11">
        <f>'8'!I38</f>
        <v>27</v>
      </c>
      <c r="H38" s="11">
        <f>'9'!O38</f>
        <v>0</v>
      </c>
      <c r="I38" s="11">
        <f t="shared" si="2"/>
        <v>27</v>
      </c>
      <c r="J38" s="45">
        <f t="shared" si="3"/>
        <v>0.11297071129707113</v>
      </c>
    </row>
    <row r="39" spans="1:10" x14ac:dyDescent="0.25">
      <c r="A39" s="9" t="str">
        <f>'10'!A39</f>
        <v>Big Beaver Falls Area SD</v>
      </c>
      <c r="B39" s="10" t="str">
        <f>'10'!B39</f>
        <v>Beaver</v>
      </c>
      <c r="C39" s="97">
        <f>'10'!C39</f>
        <v>433</v>
      </c>
      <c r="D39" s="97">
        <f>'10'!D39</f>
        <v>454</v>
      </c>
      <c r="E39" s="97">
        <f>'10'!E39</f>
        <v>887</v>
      </c>
      <c r="F39" s="11">
        <f>'5'!I39</f>
        <v>31</v>
      </c>
      <c r="G39" s="11">
        <f>'8'!I39</f>
        <v>53</v>
      </c>
      <c r="H39" s="11">
        <f>'9'!O39</f>
        <v>29.041095890410958</v>
      </c>
      <c r="I39" s="11">
        <f t="shared" si="2"/>
        <v>113.04109589041096</v>
      </c>
      <c r="J39" s="45">
        <f t="shared" si="3"/>
        <v>0.26106488658293525</v>
      </c>
    </row>
    <row r="40" spans="1:10" x14ac:dyDescent="0.25">
      <c r="A40" s="9" t="str">
        <f>'10'!A40</f>
        <v>Big Spring SD</v>
      </c>
      <c r="B40" s="10" t="str">
        <f>'10'!B40</f>
        <v>Cumberland</v>
      </c>
      <c r="C40" s="97">
        <f>'10'!C40</f>
        <v>788</v>
      </c>
      <c r="D40" s="97">
        <f>'10'!D40</f>
        <v>537</v>
      </c>
      <c r="E40" s="97">
        <f>'10'!E40</f>
        <v>1325</v>
      </c>
      <c r="F40" s="11">
        <f>'5'!I40</f>
        <v>7</v>
      </c>
      <c r="G40" s="11">
        <f>'8'!I40</f>
        <v>27</v>
      </c>
      <c r="H40" s="11">
        <f>'9'!O40</f>
        <v>16.034277198211626</v>
      </c>
      <c r="I40" s="11">
        <f t="shared" si="2"/>
        <v>50.034277198211626</v>
      </c>
      <c r="J40" s="45">
        <f t="shared" si="3"/>
        <v>6.3495275632248258E-2</v>
      </c>
    </row>
    <row r="41" spans="1:10" x14ac:dyDescent="0.25">
      <c r="A41" s="9" t="str">
        <f>'10'!A41</f>
        <v>Blackhawk SD</v>
      </c>
      <c r="B41" s="10" t="str">
        <f>'10'!B41</f>
        <v>Beaver</v>
      </c>
      <c r="C41" s="97">
        <f>'10'!C41</f>
        <v>469</v>
      </c>
      <c r="D41" s="97">
        <f>'10'!D41</f>
        <v>279</v>
      </c>
      <c r="E41" s="97">
        <f>'10'!E41</f>
        <v>748</v>
      </c>
      <c r="F41" s="11">
        <f>'5'!I41</f>
        <v>2</v>
      </c>
      <c r="G41" s="11">
        <f>'8'!I41</f>
        <v>48</v>
      </c>
      <c r="H41" s="11">
        <f>'9'!O41</f>
        <v>43.561643835616437</v>
      </c>
      <c r="I41" s="11">
        <f t="shared" si="2"/>
        <v>93.561643835616437</v>
      </c>
      <c r="J41" s="45">
        <f t="shared" si="3"/>
        <v>0.19949177790110115</v>
      </c>
    </row>
    <row r="42" spans="1:10" x14ac:dyDescent="0.25">
      <c r="A42" s="9" t="str">
        <f>'10'!A42</f>
        <v>Blacklick Valley SD</v>
      </c>
      <c r="B42" s="10" t="str">
        <f>'10'!B42</f>
        <v>Cambria</v>
      </c>
      <c r="C42" s="97">
        <f>'10'!C42</f>
        <v>206</v>
      </c>
      <c r="D42" s="97">
        <f>'10'!D42</f>
        <v>114</v>
      </c>
      <c r="E42" s="97">
        <f>'10'!E42</f>
        <v>320</v>
      </c>
      <c r="F42" s="11">
        <f>'5'!I42</f>
        <v>0</v>
      </c>
      <c r="G42" s="11">
        <f>'8'!I42</f>
        <v>15</v>
      </c>
      <c r="H42" s="11">
        <f>'9'!O42</f>
        <v>7.0926640926640934</v>
      </c>
      <c r="I42" s="11">
        <f t="shared" si="2"/>
        <v>22.092664092664094</v>
      </c>
      <c r="J42" s="45">
        <f t="shared" si="3"/>
        <v>0.10724594219739851</v>
      </c>
    </row>
    <row r="43" spans="1:10" x14ac:dyDescent="0.25">
      <c r="A43" s="9" t="str">
        <f>'10'!A43</f>
        <v>Blairsville-Saltsburg SD</v>
      </c>
      <c r="B43" s="10" t="str">
        <f>'10'!B43</f>
        <v>Indiana</v>
      </c>
      <c r="C43" s="97">
        <f>'10'!C43</f>
        <v>452</v>
      </c>
      <c r="D43" s="97">
        <f>'10'!D43</f>
        <v>319</v>
      </c>
      <c r="E43" s="97">
        <f>'10'!E43</f>
        <v>771</v>
      </c>
      <c r="F43" s="11">
        <f>'5'!I43</f>
        <v>7</v>
      </c>
      <c r="G43" s="11">
        <f>'8'!I43</f>
        <v>38</v>
      </c>
      <c r="H43" s="11">
        <f>'9'!O43</f>
        <v>18.938775510204081</v>
      </c>
      <c r="I43" s="11">
        <f t="shared" si="2"/>
        <v>63.938775510204081</v>
      </c>
      <c r="J43" s="45">
        <f t="shared" si="3"/>
        <v>0.14145746794292938</v>
      </c>
    </row>
    <row r="44" spans="1:10" x14ac:dyDescent="0.25">
      <c r="A44" s="9" t="str">
        <f>'10'!A44</f>
        <v>Bloomsburg Area SD</v>
      </c>
      <c r="B44" s="10" t="str">
        <f>'10'!B44</f>
        <v>Columbia</v>
      </c>
      <c r="C44" s="97">
        <f>'10'!C44</f>
        <v>620</v>
      </c>
      <c r="D44" s="97">
        <f>'10'!D44</f>
        <v>269</v>
      </c>
      <c r="E44" s="97">
        <f>'10'!E44</f>
        <v>889</v>
      </c>
      <c r="F44" s="11">
        <f>'5'!I44</f>
        <v>0</v>
      </c>
      <c r="G44" s="11">
        <f>'8'!I44</f>
        <v>28</v>
      </c>
      <c r="H44" s="11">
        <f>'9'!O44</f>
        <v>92.109375</v>
      </c>
      <c r="I44" s="11">
        <f t="shared" si="2"/>
        <v>120.109375</v>
      </c>
      <c r="J44" s="45">
        <f t="shared" si="3"/>
        <v>0.19372479838709677</v>
      </c>
    </row>
    <row r="45" spans="1:10" x14ac:dyDescent="0.25">
      <c r="A45" s="9" t="str">
        <f>'10'!A45</f>
        <v>Blue Mountain SD</v>
      </c>
      <c r="B45" s="10" t="str">
        <f>'10'!B45</f>
        <v>Schuylkill</v>
      </c>
      <c r="C45" s="97">
        <f>'10'!C45</f>
        <v>452</v>
      </c>
      <c r="D45" s="97">
        <f>'10'!D45</f>
        <v>458</v>
      </c>
      <c r="E45" s="97">
        <f>'10'!E45</f>
        <v>910</v>
      </c>
      <c r="F45" s="11">
        <f>'5'!I45</f>
        <v>0</v>
      </c>
      <c r="G45" s="11">
        <f>'8'!I45</f>
        <v>39</v>
      </c>
      <c r="H45" s="11">
        <f>'9'!O45</f>
        <v>14.341818181818182</v>
      </c>
      <c r="I45" s="11">
        <f t="shared" si="2"/>
        <v>53.341818181818184</v>
      </c>
      <c r="J45" s="45">
        <f t="shared" si="3"/>
        <v>0.11801287208366855</v>
      </c>
    </row>
    <row r="46" spans="1:10" x14ac:dyDescent="0.25">
      <c r="A46" s="9" t="str">
        <f>'10'!A46</f>
        <v>Blue Ridge SD</v>
      </c>
      <c r="B46" s="10" t="str">
        <f>'10'!B46</f>
        <v>Susquehanna</v>
      </c>
      <c r="C46" s="97">
        <f>'10'!C46</f>
        <v>257</v>
      </c>
      <c r="D46" s="97">
        <f>'10'!D46</f>
        <v>106</v>
      </c>
      <c r="E46" s="97">
        <f>'10'!E46</f>
        <v>363</v>
      </c>
      <c r="F46" s="11">
        <f>'5'!I46</f>
        <v>11</v>
      </c>
      <c r="G46" s="11">
        <f>'8'!I46</f>
        <v>19</v>
      </c>
      <c r="H46" s="11">
        <f>'9'!O46</f>
        <v>27.589041095890408</v>
      </c>
      <c r="I46" s="11">
        <f t="shared" si="2"/>
        <v>57.589041095890408</v>
      </c>
      <c r="J46" s="45">
        <f t="shared" si="3"/>
        <v>0.22408187196844517</v>
      </c>
    </row>
    <row r="47" spans="1:10" x14ac:dyDescent="0.25">
      <c r="A47" s="9" t="str">
        <f>'10'!A47</f>
        <v>Boyertown Area SD</v>
      </c>
      <c r="B47" s="10" t="str">
        <f>'10'!B47</f>
        <v>Berks</v>
      </c>
      <c r="C47" s="97">
        <f>'10'!C47</f>
        <v>1489</v>
      </c>
      <c r="D47" s="97">
        <f>'10'!D47</f>
        <v>879</v>
      </c>
      <c r="E47" s="97">
        <f>'10'!E47</f>
        <v>2368</v>
      </c>
      <c r="F47" s="11">
        <f>'5'!I47</f>
        <v>0</v>
      </c>
      <c r="G47" s="11">
        <f>'8'!I47</f>
        <v>144</v>
      </c>
      <c r="H47" s="11">
        <f>'9'!O47</f>
        <v>212.97126197417742</v>
      </c>
      <c r="I47" s="11">
        <f t="shared" si="2"/>
        <v>356.97126197417742</v>
      </c>
      <c r="J47" s="45">
        <f t="shared" si="3"/>
        <v>0.2397389267791655</v>
      </c>
    </row>
    <row r="48" spans="1:10" x14ac:dyDescent="0.25">
      <c r="A48" s="9" t="str">
        <f>'10'!A48</f>
        <v>Bradford Area SD</v>
      </c>
      <c r="B48" s="10" t="str">
        <f>'10'!B48</f>
        <v>McKean</v>
      </c>
      <c r="C48" s="97">
        <f>'10'!C48</f>
        <v>606</v>
      </c>
      <c r="D48" s="97">
        <f>'10'!D48</f>
        <v>493</v>
      </c>
      <c r="E48" s="97">
        <f>'10'!E48</f>
        <v>1099</v>
      </c>
      <c r="F48" s="11">
        <f>'5'!I48</f>
        <v>0</v>
      </c>
      <c r="G48" s="11">
        <f>'8'!I48</f>
        <v>108</v>
      </c>
      <c r="H48" s="11">
        <f>'9'!O48</f>
        <v>101.44680851063829</v>
      </c>
      <c r="I48" s="11">
        <f t="shared" si="2"/>
        <v>209.44680851063828</v>
      </c>
      <c r="J48" s="45">
        <f t="shared" si="3"/>
        <v>0.34562179622217537</v>
      </c>
    </row>
    <row r="49" spans="1:10" x14ac:dyDescent="0.25">
      <c r="A49" s="9" t="str">
        <f>'10'!A49</f>
        <v>Brandywine Heights Area SD</v>
      </c>
      <c r="B49" s="10" t="str">
        <f>'10'!B49</f>
        <v>Berks</v>
      </c>
      <c r="C49" s="97">
        <f>'10'!C49</f>
        <v>335</v>
      </c>
      <c r="D49" s="97">
        <f>'10'!D49</f>
        <v>255</v>
      </c>
      <c r="E49" s="97">
        <f>'10'!E49</f>
        <v>590</v>
      </c>
      <c r="F49" s="11">
        <f>'5'!I49</f>
        <v>0</v>
      </c>
      <c r="G49" s="11">
        <f>'8'!I49</f>
        <v>39</v>
      </c>
      <c r="H49" s="11">
        <f>'9'!O49</f>
        <v>13.310703873386089</v>
      </c>
      <c r="I49" s="11">
        <f t="shared" si="2"/>
        <v>52.310703873386089</v>
      </c>
      <c r="J49" s="45">
        <f t="shared" si="3"/>
        <v>0.15615135484592862</v>
      </c>
    </row>
    <row r="50" spans="1:10" x14ac:dyDescent="0.25">
      <c r="A50" s="9" t="str">
        <f>'10'!A50</f>
        <v>Brentwood Borough SD</v>
      </c>
      <c r="B50" s="10" t="str">
        <f>'10'!B50</f>
        <v>Allegheny</v>
      </c>
      <c r="C50" s="97">
        <f>'10'!C50</f>
        <v>270</v>
      </c>
      <c r="D50" s="97">
        <f>'10'!D50</f>
        <v>165</v>
      </c>
      <c r="E50" s="97">
        <f>'10'!E50</f>
        <v>435</v>
      </c>
      <c r="F50" s="11">
        <f>'5'!I50</f>
        <v>0</v>
      </c>
      <c r="G50" s="11">
        <f>'8'!I50</f>
        <v>43</v>
      </c>
      <c r="H50" s="11">
        <f>'9'!O50</f>
        <v>47.921936929174564</v>
      </c>
      <c r="I50" s="11">
        <f t="shared" si="2"/>
        <v>90.921936929174564</v>
      </c>
      <c r="J50" s="45">
        <f t="shared" si="3"/>
        <v>0.33674791455249836</v>
      </c>
    </row>
    <row r="51" spans="1:10" x14ac:dyDescent="0.25">
      <c r="A51" s="9" t="str">
        <f>'10'!A51</f>
        <v>Bristol Borough SD</v>
      </c>
      <c r="B51" s="10" t="str">
        <f>'10'!B51</f>
        <v>Bucks</v>
      </c>
      <c r="C51" s="97">
        <f>'10'!C51</f>
        <v>199</v>
      </c>
      <c r="D51" s="97">
        <f>'10'!D51</f>
        <v>288</v>
      </c>
      <c r="E51" s="97">
        <f>'10'!E51</f>
        <v>487</v>
      </c>
      <c r="F51" s="11">
        <f>'5'!I51</f>
        <v>0</v>
      </c>
      <c r="G51" s="11">
        <f>'8'!I51</f>
        <v>28</v>
      </c>
      <c r="H51" s="11">
        <f>'9'!O51</f>
        <v>38.462738977760438</v>
      </c>
      <c r="I51" s="11">
        <f t="shared" si="2"/>
        <v>66.462738977760438</v>
      </c>
      <c r="J51" s="45">
        <f t="shared" si="3"/>
        <v>0.33398361295357004</v>
      </c>
    </row>
    <row r="52" spans="1:10" x14ac:dyDescent="0.25">
      <c r="A52" s="9" t="str">
        <f>'10'!A52</f>
        <v>Bristol Township SD</v>
      </c>
      <c r="B52" s="10" t="str">
        <f>'10'!B52</f>
        <v>Bucks</v>
      </c>
      <c r="C52" s="97">
        <f>'10'!C52</f>
        <v>2072</v>
      </c>
      <c r="D52" s="97">
        <f>'10'!D52</f>
        <v>1203</v>
      </c>
      <c r="E52" s="97">
        <f>'10'!E52</f>
        <v>3275</v>
      </c>
      <c r="F52" s="11">
        <f>'5'!I52</f>
        <v>8</v>
      </c>
      <c r="G52" s="11">
        <f>'8'!I52</f>
        <v>163</v>
      </c>
      <c r="H52" s="11">
        <f>'9'!O52</f>
        <v>181.91182208349591</v>
      </c>
      <c r="I52" s="11">
        <f t="shared" si="2"/>
        <v>352.91182208349591</v>
      </c>
      <c r="J52" s="45">
        <f t="shared" si="3"/>
        <v>0.17032423845728567</v>
      </c>
    </row>
    <row r="53" spans="1:10" x14ac:dyDescent="0.25">
      <c r="A53" s="9" t="str">
        <f>'10'!A53</f>
        <v>Brockway Area SD</v>
      </c>
      <c r="B53" s="10" t="str">
        <f>'10'!B53</f>
        <v>Jefferson</v>
      </c>
      <c r="C53" s="97">
        <f>'10'!C53</f>
        <v>278</v>
      </c>
      <c r="D53" s="97">
        <f>'10'!D53</f>
        <v>173</v>
      </c>
      <c r="E53" s="97">
        <f>'10'!E53</f>
        <v>451</v>
      </c>
      <c r="F53" s="11">
        <f>'5'!I53</f>
        <v>12</v>
      </c>
      <c r="G53" s="11">
        <f>'8'!I53</f>
        <v>22</v>
      </c>
      <c r="H53" s="11">
        <f>'9'!O53</f>
        <v>30.345323741007196</v>
      </c>
      <c r="I53" s="11">
        <f t="shared" si="2"/>
        <v>64.345323741007192</v>
      </c>
      <c r="J53" s="45">
        <f t="shared" si="3"/>
        <v>0.2314579990683712</v>
      </c>
    </row>
    <row r="54" spans="1:10" x14ac:dyDescent="0.25">
      <c r="A54" s="9" t="str">
        <f>'10'!A54</f>
        <v>Brookville Area SD</v>
      </c>
      <c r="B54" s="10" t="str">
        <f>'10'!B54</f>
        <v>Jefferson</v>
      </c>
      <c r="C54" s="97">
        <f>'10'!C54</f>
        <v>315</v>
      </c>
      <c r="D54" s="97">
        <f>'10'!D54</f>
        <v>242</v>
      </c>
      <c r="E54" s="97">
        <f>'10'!E54</f>
        <v>557</v>
      </c>
      <c r="F54" s="11">
        <f>'5'!I54</f>
        <v>24</v>
      </c>
      <c r="G54" s="11">
        <f>'8'!I54</f>
        <v>25</v>
      </c>
      <c r="H54" s="11">
        <f>'9'!O54</f>
        <v>60.690647482014391</v>
      </c>
      <c r="I54" s="11">
        <f t="shared" si="2"/>
        <v>109.69064748201438</v>
      </c>
      <c r="J54" s="45">
        <f t="shared" si="3"/>
        <v>0.3482242777206806</v>
      </c>
    </row>
    <row r="55" spans="1:10" x14ac:dyDescent="0.25">
      <c r="A55" s="9" t="str">
        <f>'10'!A55</f>
        <v>Brownsville Area SD</v>
      </c>
      <c r="B55" s="10" t="str">
        <f>'10'!B55</f>
        <v>Fayette</v>
      </c>
      <c r="C55" s="97">
        <f>'10'!C55</f>
        <v>456</v>
      </c>
      <c r="D55" s="97">
        <f>'10'!D55</f>
        <v>264</v>
      </c>
      <c r="E55" s="97">
        <f>'10'!E55</f>
        <v>720</v>
      </c>
      <c r="F55" s="11">
        <f>'5'!I55</f>
        <v>48</v>
      </c>
      <c r="G55" s="11">
        <f>'8'!I55</f>
        <v>52</v>
      </c>
      <c r="H55" s="11">
        <f>'9'!O55</f>
        <v>0</v>
      </c>
      <c r="I55" s="11">
        <f t="shared" si="2"/>
        <v>100</v>
      </c>
      <c r="J55" s="45">
        <f t="shared" si="3"/>
        <v>0.21929824561403508</v>
      </c>
    </row>
    <row r="56" spans="1:10" x14ac:dyDescent="0.25">
      <c r="A56" s="9" t="str">
        <f>'10'!A56</f>
        <v>Bryn Athyn SD</v>
      </c>
      <c r="B56" s="10" t="str">
        <f>'10'!B56</f>
        <v>Montgomery</v>
      </c>
      <c r="C56" s="97">
        <f>'10'!C56</f>
        <v>26</v>
      </c>
      <c r="D56" s="97">
        <f>'10'!D56</f>
        <v>37</v>
      </c>
      <c r="E56" s="97">
        <f>'10'!E56</f>
        <v>63</v>
      </c>
      <c r="F56" s="11">
        <f>'5'!I56</f>
        <v>0</v>
      </c>
      <c r="G56" s="11">
        <f>'8'!I56</f>
        <v>1</v>
      </c>
      <c r="H56" s="11">
        <f>'9'!O56</f>
        <v>0</v>
      </c>
      <c r="I56" s="11">
        <f t="shared" si="2"/>
        <v>1</v>
      </c>
      <c r="J56" s="45">
        <f t="shared" si="3"/>
        <v>3.8461538461538464E-2</v>
      </c>
    </row>
    <row r="57" spans="1:10" x14ac:dyDescent="0.25">
      <c r="A57" s="9" t="str">
        <f>'10'!A57</f>
        <v>Burgettstown Area SD</v>
      </c>
      <c r="B57" s="10" t="str">
        <f>'10'!B57</f>
        <v>Washington</v>
      </c>
      <c r="C57" s="97">
        <f>'10'!C57</f>
        <v>213</v>
      </c>
      <c r="D57" s="97">
        <f>'10'!D57</f>
        <v>193</v>
      </c>
      <c r="E57" s="97">
        <f>'10'!E57</f>
        <v>406</v>
      </c>
      <c r="F57" s="11">
        <f>'5'!I57</f>
        <v>0</v>
      </c>
      <c r="G57" s="11">
        <f>'8'!I57</f>
        <v>23</v>
      </c>
      <c r="H57" s="11">
        <f>'9'!O57</f>
        <v>16.698191933240611</v>
      </c>
      <c r="I57" s="11">
        <f t="shared" si="2"/>
        <v>39.698191933240608</v>
      </c>
      <c r="J57" s="45">
        <f t="shared" si="3"/>
        <v>0.18637648794948641</v>
      </c>
    </row>
    <row r="58" spans="1:10" x14ac:dyDescent="0.25">
      <c r="A58" s="9" t="str">
        <f>'10'!A58</f>
        <v>Burrell SD</v>
      </c>
      <c r="B58" s="10" t="str">
        <f>'10'!B58</f>
        <v>Westmoreland</v>
      </c>
      <c r="C58" s="97">
        <f>'10'!C58</f>
        <v>338</v>
      </c>
      <c r="D58" s="97">
        <f>'10'!D58</f>
        <v>205</v>
      </c>
      <c r="E58" s="97">
        <f>'10'!E58</f>
        <v>543</v>
      </c>
      <c r="F58" s="11">
        <f>'5'!I58</f>
        <v>3</v>
      </c>
      <c r="G58" s="11">
        <f>'8'!I58</f>
        <v>25</v>
      </c>
      <c r="H58" s="11">
        <f>'9'!O58</f>
        <v>45.723243243243246</v>
      </c>
      <c r="I58" s="11">
        <f t="shared" si="2"/>
        <v>73.723243243243246</v>
      </c>
      <c r="J58" s="45">
        <f t="shared" si="3"/>
        <v>0.21811610426995043</v>
      </c>
    </row>
    <row r="59" spans="1:10" x14ac:dyDescent="0.25">
      <c r="A59" s="9" t="str">
        <f>'10'!A59</f>
        <v>Butler Area SD</v>
      </c>
      <c r="B59" s="10" t="str">
        <f>'10'!B59</f>
        <v>Butler</v>
      </c>
      <c r="C59" s="97">
        <f>'10'!C59</f>
        <v>1768</v>
      </c>
      <c r="D59" s="97">
        <f>'10'!D59</f>
        <v>1453</v>
      </c>
      <c r="E59" s="97">
        <f>'10'!E59</f>
        <v>3221</v>
      </c>
      <c r="F59" s="11">
        <f>'5'!I59</f>
        <v>56</v>
      </c>
      <c r="G59" s="11">
        <f>'8'!I59</f>
        <v>203</v>
      </c>
      <c r="H59" s="11">
        <f>'9'!O59</f>
        <v>144.39628482972137</v>
      </c>
      <c r="I59" s="11">
        <f t="shared" si="2"/>
        <v>403.39628482972137</v>
      </c>
      <c r="J59" s="45">
        <f t="shared" si="3"/>
        <v>0.22816531947382429</v>
      </c>
    </row>
    <row r="60" spans="1:10" x14ac:dyDescent="0.25">
      <c r="A60" s="9" t="str">
        <f>'10'!A60</f>
        <v>California Area SD</v>
      </c>
      <c r="B60" s="10" t="str">
        <f>'10'!B60</f>
        <v>Washington</v>
      </c>
      <c r="C60" s="97">
        <f>'10'!C60</f>
        <v>192</v>
      </c>
      <c r="D60" s="97">
        <f>'10'!D60</f>
        <v>131</v>
      </c>
      <c r="E60" s="97">
        <f>'10'!E60</f>
        <v>323</v>
      </c>
      <c r="F60" s="11">
        <f>'5'!I60</f>
        <v>5</v>
      </c>
      <c r="G60" s="11">
        <f>'8'!I60</f>
        <v>26</v>
      </c>
      <c r="H60" s="11">
        <f>'9'!O60</f>
        <v>30.517385257301807</v>
      </c>
      <c r="I60" s="11">
        <f t="shared" si="2"/>
        <v>61.517385257301811</v>
      </c>
      <c r="J60" s="45">
        <f t="shared" si="3"/>
        <v>0.32040304821511362</v>
      </c>
    </row>
    <row r="61" spans="1:10" x14ac:dyDescent="0.25">
      <c r="A61" s="9" t="str">
        <f>'10'!A61</f>
        <v>Cambria Heights SD</v>
      </c>
      <c r="B61" s="10" t="str">
        <f>'10'!B61</f>
        <v>Cambria</v>
      </c>
      <c r="C61" s="97">
        <f>'10'!C61</f>
        <v>255</v>
      </c>
      <c r="D61" s="97">
        <f>'10'!D61</f>
        <v>239</v>
      </c>
      <c r="E61" s="97">
        <f>'10'!E61</f>
        <v>494</v>
      </c>
      <c r="F61" s="11">
        <f>'5'!I61</f>
        <v>0</v>
      </c>
      <c r="G61" s="11">
        <f>'8'!I61</f>
        <v>18</v>
      </c>
      <c r="H61" s="11">
        <f>'9'!O61</f>
        <v>17.086872586872587</v>
      </c>
      <c r="I61" s="11">
        <f t="shared" si="2"/>
        <v>35.086872586872587</v>
      </c>
      <c r="J61" s="45">
        <f t="shared" si="3"/>
        <v>0.13759557877204937</v>
      </c>
    </row>
    <row r="62" spans="1:10" x14ac:dyDescent="0.25">
      <c r="A62" s="9" t="str">
        <f>'10'!A62</f>
        <v>Cameron County SD</v>
      </c>
      <c r="B62" s="10" t="str">
        <f>'10'!B62</f>
        <v>Cameron</v>
      </c>
      <c r="C62" s="97">
        <f>'10'!C62</f>
        <v>83</v>
      </c>
      <c r="D62" s="97">
        <f>'10'!D62</f>
        <v>128</v>
      </c>
      <c r="E62" s="97">
        <f>'10'!E62</f>
        <v>211</v>
      </c>
      <c r="F62" s="11">
        <f>'5'!I62</f>
        <v>0</v>
      </c>
      <c r="G62" s="11">
        <f>'8'!I62</f>
        <v>20</v>
      </c>
      <c r="H62" s="11">
        <f>'9'!O62</f>
        <v>8.8333333333333321</v>
      </c>
      <c r="I62" s="11">
        <f t="shared" si="2"/>
        <v>28.833333333333332</v>
      </c>
      <c r="J62" s="45">
        <f t="shared" si="3"/>
        <v>0.34738955823293172</v>
      </c>
    </row>
    <row r="63" spans="1:10" x14ac:dyDescent="0.25">
      <c r="A63" s="9" t="str">
        <f>'10'!A63</f>
        <v>Camp Hill SD</v>
      </c>
      <c r="B63" s="10" t="str">
        <f>'10'!B63</f>
        <v>Cumberland</v>
      </c>
      <c r="C63" s="97">
        <f>'10'!C63</f>
        <v>125</v>
      </c>
      <c r="D63" s="97">
        <f>'10'!D63</f>
        <v>222</v>
      </c>
      <c r="E63" s="97">
        <f>'10'!E63</f>
        <v>347</v>
      </c>
      <c r="F63" s="11">
        <f>'5'!I63</f>
        <v>0</v>
      </c>
      <c r="G63" s="11">
        <f>'8'!I63</f>
        <v>26</v>
      </c>
      <c r="H63" s="11">
        <f>'9'!O63</f>
        <v>48.102831594634878</v>
      </c>
      <c r="I63" s="11">
        <f t="shared" si="2"/>
        <v>74.102831594634878</v>
      </c>
      <c r="J63" s="45">
        <f t="shared" si="3"/>
        <v>0.59282265275707902</v>
      </c>
    </row>
    <row r="64" spans="1:10" x14ac:dyDescent="0.25">
      <c r="A64" s="9" t="str">
        <f>'10'!A64</f>
        <v>Canon-McMillan SD</v>
      </c>
      <c r="B64" s="10" t="str">
        <f>'10'!B64</f>
        <v>Washington</v>
      </c>
      <c r="C64" s="97">
        <f>'10'!C64</f>
        <v>1184</v>
      </c>
      <c r="D64" s="97">
        <f>'10'!D64</f>
        <v>919</v>
      </c>
      <c r="E64" s="97">
        <f>'10'!E64</f>
        <v>2103</v>
      </c>
      <c r="F64" s="11">
        <f>'5'!I64</f>
        <v>16</v>
      </c>
      <c r="G64" s="11">
        <f>'8'!I64</f>
        <v>142</v>
      </c>
      <c r="H64" s="11">
        <f>'9'!O64</f>
        <v>106.81084840055632</v>
      </c>
      <c r="I64" s="11">
        <f t="shared" si="2"/>
        <v>264.81084840055632</v>
      </c>
      <c r="J64" s="45">
        <f t="shared" si="3"/>
        <v>0.22365781114911851</v>
      </c>
    </row>
    <row r="65" spans="1:10" x14ac:dyDescent="0.25">
      <c r="A65" s="9" t="str">
        <f>'10'!A65</f>
        <v>Canton Area SD</v>
      </c>
      <c r="B65" s="10" t="str">
        <f>'10'!B65</f>
        <v>Bradford</v>
      </c>
      <c r="C65" s="97">
        <f>'10'!C65</f>
        <v>299</v>
      </c>
      <c r="D65" s="97">
        <f>'10'!D65</f>
        <v>145</v>
      </c>
      <c r="E65" s="97">
        <f>'10'!E65</f>
        <v>444</v>
      </c>
      <c r="F65" s="11">
        <f>'5'!I65</f>
        <v>7</v>
      </c>
      <c r="G65" s="11">
        <f>'8'!I65</f>
        <v>19</v>
      </c>
      <c r="H65" s="11">
        <f>'9'!O65</f>
        <v>15.492307692307692</v>
      </c>
      <c r="I65" s="11">
        <f t="shared" si="2"/>
        <v>41.492307692307691</v>
      </c>
      <c r="J65" s="45">
        <f t="shared" si="3"/>
        <v>0.13877025984049396</v>
      </c>
    </row>
    <row r="66" spans="1:10" x14ac:dyDescent="0.25">
      <c r="A66" s="9" t="str">
        <f>'10'!A66</f>
        <v>Carbondale Area SD</v>
      </c>
      <c r="B66" s="10" t="str">
        <f>'10'!B66</f>
        <v>Lackawanna</v>
      </c>
      <c r="C66" s="97">
        <f>'10'!C66</f>
        <v>280</v>
      </c>
      <c r="D66" s="97">
        <f>'10'!D66</f>
        <v>268</v>
      </c>
      <c r="E66" s="97">
        <f>'10'!E66</f>
        <v>548</v>
      </c>
      <c r="F66" s="11">
        <f>'5'!I66</f>
        <v>29</v>
      </c>
      <c r="G66" s="11">
        <f>'8'!I66</f>
        <v>41</v>
      </c>
      <c r="H66" s="11">
        <f>'9'!O66</f>
        <v>61.465277777777779</v>
      </c>
      <c r="I66" s="11">
        <f t="shared" si="2"/>
        <v>131.46527777777777</v>
      </c>
      <c r="J66" s="45">
        <f t="shared" si="3"/>
        <v>0.46951884920634918</v>
      </c>
    </row>
    <row r="67" spans="1:10" x14ac:dyDescent="0.25">
      <c r="A67" s="9" t="str">
        <f>'10'!A67</f>
        <v>Carlisle Area SD</v>
      </c>
      <c r="B67" s="10" t="str">
        <f>'10'!B67</f>
        <v>Cumberland</v>
      </c>
      <c r="C67" s="97">
        <f>'10'!C67</f>
        <v>1216</v>
      </c>
      <c r="D67" s="97">
        <f>'10'!D67</f>
        <v>943</v>
      </c>
      <c r="E67" s="97">
        <f>'10'!E67</f>
        <v>2159</v>
      </c>
      <c r="F67" s="11">
        <f>'5'!I67</f>
        <v>34</v>
      </c>
      <c r="G67" s="11">
        <f>'8'!I67</f>
        <v>102</v>
      </c>
      <c r="H67" s="11">
        <f>'9'!O67</f>
        <v>81.684053651266765</v>
      </c>
      <c r="I67" s="11">
        <f t="shared" si="2"/>
        <v>217.68405365126677</v>
      </c>
      <c r="J67" s="45">
        <f t="shared" si="3"/>
        <v>0.17901649148952858</v>
      </c>
    </row>
    <row r="68" spans="1:10" x14ac:dyDescent="0.25">
      <c r="A68" s="9" t="str">
        <f>'10'!A68</f>
        <v>Carlynton SD</v>
      </c>
      <c r="B68" s="10" t="str">
        <f>'10'!B68</f>
        <v>Allegheny</v>
      </c>
      <c r="C68" s="97">
        <f>'10'!C68</f>
        <v>785</v>
      </c>
      <c r="D68" s="97">
        <f>'10'!D68</f>
        <v>267</v>
      </c>
      <c r="E68" s="97">
        <f>'10'!E68</f>
        <v>1052</v>
      </c>
      <c r="F68" s="11">
        <f>'5'!I68</f>
        <v>0</v>
      </c>
      <c r="G68" s="11">
        <f>'8'!I68</f>
        <v>64</v>
      </c>
      <c r="H68" s="11">
        <f>'9'!O68</f>
        <v>47.921936929174564</v>
      </c>
      <c r="I68" s="11">
        <f t="shared" si="2"/>
        <v>111.92193692917456</v>
      </c>
      <c r="J68" s="45">
        <f t="shared" si="3"/>
        <v>0.14257571583334339</v>
      </c>
    </row>
    <row r="69" spans="1:10" x14ac:dyDescent="0.25">
      <c r="A69" s="9" t="str">
        <f>'10'!A69</f>
        <v>Carmichaels Area SD</v>
      </c>
      <c r="B69" s="10" t="str">
        <f>'10'!B69</f>
        <v>Greene</v>
      </c>
      <c r="C69" s="97">
        <f>'10'!C69</f>
        <v>233</v>
      </c>
      <c r="D69" s="97">
        <f>'10'!D69</f>
        <v>302</v>
      </c>
      <c r="E69" s="97">
        <f>'10'!E69</f>
        <v>535</v>
      </c>
      <c r="F69" s="11">
        <f>'5'!I69</f>
        <v>12</v>
      </c>
      <c r="G69" s="11">
        <f>'8'!I69</f>
        <v>46</v>
      </c>
      <c r="H69" s="11">
        <f>'9'!O69</f>
        <v>26.507462686567163</v>
      </c>
      <c r="I69" s="11">
        <f t="shared" ref="I69:I132" si="4">SUM(F69:H69)</f>
        <v>84.507462686567166</v>
      </c>
      <c r="J69" s="45">
        <f t="shared" ref="J69:J132" si="5">I69/C69</f>
        <v>0.36269297290372177</v>
      </c>
    </row>
    <row r="70" spans="1:10" x14ac:dyDescent="0.25">
      <c r="A70" s="9" t="str">
        <f>'10'!A70</f>
        <v>Catasauqua Area SD</v>
      </c>
      <c r="B70" s="10" t="str">
        <f>'10'!B70</f>
        <v>Lehigh</v>
      </c>
      <c r="C70" s="97">
        <f>'10'!C70</f>
        <v>417</v>
      </c>
      <c r="D70" s="97">
        <f>'10'!D70</f>
        <v>245</v>
      </c>
      <c r="E70" s="97">
        <f>'10'!E70</f>
        <v>662</v>
      </c>
      <c r="F70" s="11">
        <f>'5'!I70</f>
        <v>0</v>
      </c>
      <c r="G70" s="11">
        <f>'8'!I70</f>
        <v>51</v>
      </c>
      <c r="H70" s="11">
        <f>'9'!O70</f>
        <v>25.873118279569891</v>
      </c>
      <c r="I70" s="11">
        <f t="shared" si="4"/>
        <v>76.873118279569894</v>
      </c>
      <c r="J70" s="45">
        <f t="shared" si="5"/>
        <v>0.18434800546659447</v>
      </c>
    </row>
    <row r="71" spans="1:10" x14ac:dyDescent="0.25">
      <c r="A71" s="9" t="str">
        <f>'10'!A71</f>
        <v>Centennial SD</v>
      </c>
      <c r="B71" s="10" t="str">
        <f>'10'!B71</f>
        <v>Bucks</v>
      </c>
      <c r="C71" s="97">
        <f>'10'!C71</f>
        <v>1451</v>
      </c>
      <c r="D71" s="97">
        <f>'10'!D71</f>
        <v>1106</v>
      </c>
      <c r="E71" s="97">
        <f>'10'!E71</f>
        <v>2557</v>
      </c>
      <c r="F71" s="11">
        <f>'5'!I71</f>
        <v>0</v>
      </c>
      <c r="G71" s="11">
        <f>'8'!I71</f>
        <v>101</v>
      </c>
      <c r="H71" s="11">
        <f>'9'!O71</f>
        <v>166.67186890362856</v>
      </c>
      <c r="I71" s="11">
        <f t="shared" si="4"/>
        <v>267.67186890362859</v>
      </c>
      <c r="J71" s="45">
        <f t="shared" si="5"/>
        <v>0.18447406540567099</v>
      </c>
    </row>
    <row r="72" spans="1:10" x14ac:dyDescent="0.25">
      <c r="A72" s="9" t="str">
        <f>'10'!A72</f>
        <v>Central Valley SD</v>
      </c>
      <c r="B72" s="10" t="str">
        <f>'10'!B72</f>
        <v>Beaver</v>
      </c>
      <c r="C72" s="97">
        <f>'10'!C72</f>
        <v>350</v>
      </c>
      <c r="D72" s="97">
        <f>'10'!D72</f>
        <v>428</v>
      </c>
      <c r="E72" s="97">
        <f>'10'!E72</f>
        <v>778</v>
      </c>
      <c r="F72" s="11">
        <f>'5'!I72</f>
        <v>10</v>
      </c>
      <c r="G72" s="11">
        <f>'8'!I72</f>
        <v>63</v>
      </c>
      <c r="H72" s="11">
        <f>'9'!O72</f>
        <v>32.054794520547944</v>
      </c>
      <c r="I72" s="11">
        <f t="shared" si="4"/>
        <v>105.05479452054794</v>
      </c>
      <c r="J72" s="45">
        <f t="shared" si="5"/>
        <v>0.3001565557729941</v>
      </c>
    </row>
    <row r="73" spans="1:10" x14ac:dyDescent="0.25">
      <c r="A73" s="9" t="str">
        <f>'10'!A73</f>
        <v>Central Bucks SD</v>
      </c>
      <c r="B73" s="10" t="str">
        <f>'10'!B73</f>
        <v>Bucks</v>
      </c>
      <c r="C73" s="97">
        <f>'10'!C73</f>
        <v>2670</v>
      </c>
      <c r="D73" s="97">
        <f>'10'!D73</f>
        <v>2531</v>
      </c>
      <c r="E73" s="97">
        <f>'10'!E73</f>
        <v>5201</v>
      </c>
      <c r="F73" s="11">
        <f>'5'!I73</f>
        <v>0</v>
      </c>
      <c r="G73" s="11">
        <f>'8'!I73</f>
        <v>378</v>
      </c>
      <c r="H73" s="11">
        <f>'9'!O73</f>
        <v>551.29925868123291</v>
      </c>
      <c r="I73" s="11">
        <f t="shared" si="4"/>
        <v>929.29925868123291</v>
      </c>
      <c r="J73" s="45">
        <f t="shared" si="5"/>
        <v>0.34805215680945051</v>
      </c>
    </row>
    <row r="74" spans="1:10" x14ac:dyDescent="0.25">
      <c r="A74" s="9" t="str">
        <f>'10'!A74</f>
        <v>Central Cambria SD</v>
      </c>
      <c r="B74" s="10" t="str">
        <f>'10'!B74</f>
        <v>Cambria</v>
      </c>
      <c r="C74" s="97">
        <f>'10'!C74</f>
        <v>280</v>
      </c>
      <c r="D74" s="97">
        <f>'10'!D74</f>
        <v>238</v>
      </c>
      <c r="E74" s="97">
        <f>'10'!E74</f>
        <v>518</v>
      </c>
      <c r="F74" s="11">
        <f>'5'!I74</f>
        <v>2</v>
      </c>
      <c r="G74" s="11">
        <f>'8'!I74</f>
        <v>26</v>
      </c>
      <c r="H74" s="11">
        <f>'9'!O74</f>
        <v>69.959459459459467</v>
      </c>
      <c r="I74" s="11">
        <f t="shared" si="4"/>
        <v>97.959459459459467</v>
      </c>
      <c r="J74" s="45">
        <f t="shared" si="5"/>
        <v>0.34985521235521239</v>
      </c>
    </row>
    <row r="75" spans="1:10" x14ac:dyDescent="0.25">
      <c r="A75" s="9" t="str">
        <f>'10'!A75</f>
        <v>Central Columbia SD</v>
      </c>
      <c r="B75" s="10" t="str">
        <f>'10'!B75</f>
        <v>Columbia</v>
      </c>
      <c r="C75" s="97">
        <f>'10'!C75</f>
        <v>336</v>
      </c>
      <c r="D75" s="97">
        <f>'10'!D75</f>
        <v>369</v>
      </c>
      <c r="E75" s="97">
        <f>'10'!E75</f>
        <v>705</v>
      </c>
      <c r="F75" s="11">
        <f>'5'!I75</f>
        <v>0</v>
      </c>
      <c r="G75" s="11">
        <f>'8'!I75</f>
        <v>27</v>
      </c>
      <c r="H75" s="11">
        <f>'9'!O75</f>
        <v>52.265625</v>
      </c>
      <c r="I75" s="11">
        <f t="shared" si="4"/>
        <v>79.265625</v>
      </c>
      <c r="J75" s="45">
        <f t="shared" si="5"/>
        <v>0.23590959821428573</v>
      </c>
    </row>
    <row r="76" spans="1:10" x14ac:dyDescent="0.25">
      <c r="A76" s="9" t="str">
        <f>'10'!A76</f>
        <v>Central Dauphin SD</v>
      </c>
      <c r="B76" s="10" t="str">
        <f>'10'!B76</f>
        <v>Dauphin</v>
      </c>
      <c r="C76" s="97">
        <f>'10'!C76</f>
        <v>3230</v>
      </c>
      <c r="D76" s="97">
        <f>'10'!D76</f>
        <v>2100</v>
      </c>
      <c r="E76" s="97">
        <f>'10'!E76</f>
        <v>5330</v>
      </c>
      <c r="F76" s="11">
        <f>'5'!I76</f>
        <v>0</v>
      </c>
      <c r="G76" s="11">
        <f>'8'!I76</f>
        <v>244</v>
      </c>
      <c r="H76" s="11">
        <f>'9'!O76</f>
        <v>366.96081081081081</v>
      </c>
      <c r="I76" s="11">
        <f t="shared" si="4"/>
        <v>610.96081081081081</v>
      </c>
      <c r="J76" s="45">
        <f t="shared" si="5"/>
        <v>0.18915195381139654</v>
      </c>
    </row>
    <row r="77" spans="1:10" x14ac:dyDescent="0.25">
      <c r="A77" s="9" t="str">
        <f>'10'!A77</f>
        <v>Central Fulton SD</v>
      </c>
      <c r="B77" s="10" t="str">
        <f>'10'!B77</f>
        <v>Fulton</v>
      </c>
      <c r="C77" s="97">
        <f>'10'!C77</f>
        <v>224</v>
      </c>
      <c r="D77" s="97">
        <f>'10'!D77</f>
        <v>217</v>
      </c>
      <c r="E77" s="97">
        <f>'10'!E77</f>
        <v>441</v>
      </c>
      <c r="F77" s="11">
        <f>'5'!I77</f>
        <v>11</v>
      </c>
      <c r="G77" s="11">
        <f>'8'!I77</f>
        <v>29</v>
      </c>
      <c r="H77" s="11">
        <f>'9'!O77</f>
        <v>23.555555555555554</v>
      </c>
      <c r="I77" s="11">
        <f t="shared" si="4"/>
        <v>63.555555555555557</v>
      </c>
      <c r="J77" s="45">
        <f t="shared" si="5"/>
        <v>0.28373015873015872</v>
      </c>
    </row>
    <row r="78" spans="1:10" x14ac:dyDescent="0.25">
      <c r="A78" s="9" t="str">
        <f>'10'!A78</f>
        <v>Central Greene SD</v>
      </c>
      <c r="B78" s="10" t="str">
        <f>'10'!B78</f>
        <v>Greene</v>
      </c>
      <c r="C78" s="97">
        <f>'10'!C78</f>
        <v>352</v>
      </c>
      <c r="D78" s="97">
        <f>'10'!D78</f>
        <v>299</v>
      </c>
      <c r="E78" s="97">
        <f>'10'!E78</f>
        <v>651</v>
      </c>
      <c r="F78" s="11">
        <f>'5'!I78</f>
        <v>12</v>
      </c>
      <c r="G78" s="11">
        <f>'8'!I78</f>
        <v>69</v>
      </c>
      <c r="H78" s="11">
        <f>'9'!O78</f>
        <v>18.985074626865671</v>
      </c>
      <c r="I78" s="11">
        <f t="shared" si="4"/>
        <v>99.985074626865668</v>
      </c>
      <c r="J78" s="45">
        <f t="shared" si="5"/>
        <v>0.28404850746268656</v>
      </c>
    </row>
    <row r="79" spans="1:10" x14ac:dyDescent="0.25">
      <c r="A79" s="9" t="str">
        <f>'10'!A79</f>
        <v>Central York SD</v>
      </c>
      <c r="B79" s="10" t="str">
        <f>'10'!B79</f>
        <v>York</v>
      </c>
      <c r="C79" s="97">
        <f>'10'!C79</f>
        <v>1059</v>
      </c>
      <c r="D79" s="97">
        <f>'10'!D79</f>
        <v>688</v>
      </c>
      <c r="E79" s="97">
        <f>'10'!E79</f>
        <v>1747</v>
      </c>
      <c r="F79" s="11">
        <f>'5'!I79</f>
        <v>7</v>
      </c>
      <c r="G79" s="11">
        <f>'8'!I79</f>
        <v>114</v>
      </c>
      <c r="H79" s="11">
        <f>'9'!O79</f>
        <v>92.324914675767928</v>
      </c>
      <c r="I79" s="11">
        <f t="shared" si="4"/>
        <v>213.32491467576793</v>
      </c>
      <c r="J79" s="45">
        <f t="shared" si="5"/>
        <v>0.20143995720091401</v>
      </c>
    </row>
    <row r="80" spans="1:10" x14ac:dyDescent="0.25">
      <c r="A80" s="9" t="str">
        <f>'10'!A80</f>
        <v>Chambersburg Area SD</v>
      </c>
      <c r="B80" s="10" t="str">
        <f>'10'!B80</f>
        <v>Franklin</v>
      </c>
      <c r="C80" s="97">
        <f>'10'!C80</f>
        <v>2358</v>
      </c>
      <c r="D80" s="97">
        <f>'10'!D80</f>
        <v>1919</v>
      </c>
      <c r="E80" s="97">
        <f>'10'!E80</f>
        <v>4277</v>
      </c>
      <c r="F80" s="11">
        <f>'5'!I80</f>
        <v>42</v>
      </c>
      <c r="G80" s="11">
        <f>'8'!I80</f>
        <v>222</v>
      </c>
      <c r="H80" s="11">
        <f>'9'!O80</f>
        <v>252.10824742268042</v>
      </c>
      <c r="I80" s="11">
        <f t="shared" si="4"/>
        <v>516.10824742268039</v>
      </c>
      <c r="J80" s="45">
        <f t="shared" si="5"/>
        <v>0.21887542299519949</v>
      </c>
    </row>
    <row r="81" spans="1:10" x14ac:dyDescent="0.25">
      <c r="A81" s="9" t="str">
        <f>'10'!A81</f>
        <v>Charleroi SD</v>
      </c>
      <c r="B81" s="10" t="str">
        <f>'10'!B81</f>
        <v>Washington</v>
      </c>
      <c r="C81" s="97">
        <f>'10'!C81</f>
        <v>308</v>
      </c>
      <c r="D81" s="97">
        <f>'10'!D81</f>
        <v>234</v>
      </c>
      <c r="E81" s="97">
        <f>'10'!E81</f>
        <v>542</v>
      </c>
      <c r="F81" s="11">
        <f>'5'!I81</f>
        <v>0</v>
      </c>
      <c r="G81" s="11">
        <f>'8'!I81</f>
        <v>45</v>
      </c>
      <c r="H81" s="11">
        <f>'9'!O81</f>
        <v>15.258692628650904</v>
      </c>
      <c r="I81" s="11">
        <f t="shared" si="4"/>
        <v>60.258692628650905</v>
      </c>
      <c r="J81" s="45">
        <f t="shared" si="5"/>
        <v>0.19564510593717827</v>
      </c>
    </row>
    <row r="82" spans="1:10" x14ac:dyDescent="0.25">
      <c r="A82" s="9" t="str">
        <f>'10'!A82</f>
        <v>Chartiers Valley SD</v>
      </c>
      <c r="B82" s="10" t="str">
        <f>'10'!B82</f>
        <v>Allegheny</v>
      </c>
      <c r="C82" s="97">
        <f>'10'!C82</f>
        <v>725</v>
      </c>
      <c r="D82" s="97">
        <f>'10'!D82</f>
        <v>606</v>
      </c>
      <c r="E82" s="97">
        <f>'10'!E82</f>
        <v>1331</v>
      </c>
      <c r="F82" s="11">
        <f>'5'!I82</f>
        <v>0</v>
      </c>
      <c r="G82" s="11">
        <f>'8'!I82</f>
        <v>101</v>
      </c>
      <c r="H82" s="11">
        <f>'9'!O82</f>
        <v>143.76581078752369</v>
      </c>
      <c r="I82" s="11">
        <f t="shared" si="4"/>
        <v>244.76581078752369</v>
      </c>
      <c r="J82" s="45">
        <f t="shared" si="5"/>
        <v>0.337608014879343</v>
      </c>
    </row>
    <row r="83" spans="1:10" x14ac:dyDescent="0.25">
      <c r="A83" s="9" t="str">
        <f>'10'!A83</f>
        <v>Chartiers-Houston SD</v>
      </c>
      <c r="B83" s="10" t="str">
        <f>'10'!B83</f>
        <v>Washington</v>
      </c>
      <c r="C83" s="97">
        <f>'10'!C83</f>
        <v>203</v>
      </c>
      <c r="D83" s="97">
        <f>'10'!D83</f>
        <v>206</v>
      </c>
      <c r="E83" s="97">
        <f>'10'!E83</f>
        <v>409</v>
      </c>
      <c r="F83" s="11">
        <f>'5'!I83</f>
        <v>2</v>
      </c>
      <c r="G83" s="11">
        <f>'8'!I83</f>
        <v>23</v>
      </c>
      <c r="H83" s="11">
        <f>'9'!O83</f>
        <v>35.123783031988872</v>
      </c>
      <c r="I83" s="11">
        <f t="shared" si="4"/>
        <v>60.123783031988872</v>
      </c>
      <c r="J83" s="45">
        <f t="shared" si="5"/>
        <v>0.29617627109354122</v>
      </c>
    </row>
    <row r="84" spans="1:10" x14ac:dyDescent="0.25">
      <c r="A84" s="9" t="str">
        <f>'10'!A84</f>
        <v>Cheltenham Township SD</v>
      </c>
      <c r="B84" s="10" t="str">
        <f>'10'!B84</f>
        <v>Montgomery</v>
      </c>
      <c r="C84" s="97">
        <f>'10'!C84</f>
        <v>1103</v>
      </c>
      <c r="D84" s="97">
        <f>'10'!D84</f>
        <v>729</v>
      </c>
      <c r="E84" s="97">
        <f>'10'!E84</f>
        <v>1832</v>
      </c>
      <c r="F84" s="11">
        <f>'5'!I84</f>
        <v>0</v>
      </c>
      <c r="G84" s="11">
        <f>'8'!I84</f>
        <v>81</v>
      </c>
      <c r="H84" s="11">
        <f>'9'!O84</f>
        <v>151.16067285382832</v>
      </c>
      <c r="I84" s="11">
        <f t="shared" si="4"/>
        <v>232.16067285382832</v>
      </c>
      <c r="J84" s="45">
        <f t="shared" si="5"/>
        <v>0.21048111772785885</v>
      </c>
    </row>
    <row r="85" spans="1:10" x14ac:dyDescent="0.25">
      <c r="A85" s="9" t="str">
        <f>'10'!A85</f>
        <v>Chester-Upland SD</v>
      </c>
      <c r="B85" s="10" t="str">
        <f>'10'!B85</f>
        <v>Delaware</v>
      </c>
      <c r="C85" s="97">
        <f>'10'!C85</f>
        <v>1483</v>
      </c>
      <c r="D85" s="97">
        <f>'10'!D85</f>
        <v>1162</v>
      </c>
      <c r="E85" s="97">
        <f>'10'!E85</f>
        <v>2645</v>
      </c>
      <c r="F85" s="11">
        <f>'5'!I85</f>
        <v>0</v>
      </c>
      <c r="G85" s="11">
        <f>'8'!I85</f>
        <v>120</v>
      </c>
      <c r="H85" s="11">
        <f>'9'!O85</f>
        <v>196.93890274314214</v>
      </c>
      <c r="I85" s="11">
        <f t="shared" si="4"/>
        <v>316.93890274314214</v>
      </c>
      <c r="J85" s="45">
        <f t="shared" si="5"/>
        <v>0.2137147017822941</v>
      </c>
    </row>
    <row r="86" spans="1:10" x14ac:dyDescent="0.25">
      <c r="A86" s="9" t="str">
        <f>'10'!A86</f>
        <v>Chestnut Ridge SD</v>
      </c>
      <c r="B86" s="10" t="str">
        <f>'10'!B86</f>
        <v>Bedford</v>
      </c>
      <c r="C86" s="97">
        <f>'10'!C86</f>
        <v>276</v>
      </c>
      <c r="D86" s="97">
        <f>'10'!D86</f>
        <v>261</v>
      </c>
      <c r="E86" s="97">
        <f>'10'!E86</f>
        <v>537</v>
      </c>
      <c r="F86" s="11">
        <f>'5'!I86</f>
        <v>16</v>
      </c>
      <c r="G86" s="11">
        <f>'8'!I86</f>
        <v>20</v>
      </c>
      <c r="H86" s="11">
        <f>'9'!O86</f>
        <v>7.7941176470588234</v>
      </c>
      <c r="I86" s="11">
        <f t="shared" si="4"/>
        <v>43.794117647058826</v>
      </c>
      <c r="J86" s="45">
        <f t="shared" si="5"/>
        <v>0.15867433930093777</v>
      </c>
    </row>
    <row r="87" spans="1:10" x14ac:dyDescent="0.25">
      <c r="A87" s="9" t="str">
        <f>'10'!A87</f>
        <v>Chichester SD</v>
      </c>
      <c r="B87" s="10" t="str">
        <f>'10'!B87</f>
        <v>Delaware</v>
      </c>
      <c r="C87" s="97">
        <f>'10'!C87</f>
        <v>1064</v>
      </c>
      <c r="D87" s="97">
        <f>'10'!D87</f>
        <v>533</v>
      </c>
      <c r="E87" s="97">
        <f>'10'!E87</f>
        <v>1597</v>
      </c>
      <c r="F87" s="11">
        <f>'5'!I87</f>
        <v>0</v>
      </c>
      <c r="G87" s="11">
        <f>'8'!I87</f>
        <v>50</v>
      </c>
      <c r="H87" s="11">
        <f>'9'!O87</f>
        <v>56.413466334164589</v>
      </c>
      <c r="I87" s="11">
        <f t="shared" si="4"/>
        <v>106.41346633416458</v>
      </c>
      <c r="J87" s="45">
        <f t="shared" si="5"/>
        <v>0.10001265632910206</v>
      </c>
    </row>
    <row r="88" spans="1:10" x14ac:dyDescent="0.25">
      <c r="A88" s="9" t="str">
        <f>'10'!A88</f>
        <v>Clairton City SD</v>
      </c>
      <c r="B88" s="10" t="str">
        <f>'10'!B88</f>
        <v>Allegheny</v>
      </c>
      <c r="C88" s="97">
        <f>'10'!C88</f>
        <v>201</v>
      </c>
      <c r="D88" s="97">
        <f>'10'!D88</f>
        <v>223</v>
      </c>
      <c r="E88" s="97">
        <f>'10'!E88</f>
        <v>424</v>
      </c>
      <c r="F88" s="11">
        <f>'5'!I88</f>
        <v>0</v>
      </c>
      <c r="G88" s="11">
        <f>'8'!I88</f>
        <v>46</v>
      </c>
      <c r="H88" s="11">
        <f>'9'!O88</f>
        <v>9.9460623815267972</v>
      </c>
      <c r="I88" s="11">
        <f t="shared" si="4"/>
        <v>55.946062381526801</v>
      </c>
      <c r="J88" s="45">
        <f t="shared" si="5"/>
        <v>0.2783386188135662</v>
      </c>
    </row>
    <row r="89" spans="1:10" x14ac:dyDescent="0.25">
      <c r="A89" s="9" t="str">
        <f>'10'!A89</f>
        <v>Clarion Area SD</v>
      </c>
      <c r="B89" s="10" t="str">
        <f>'10'!B89</f>
        <v>Clarion</v>
      </c>
      <c r="C89" s="97">
        <f>'10'!C89</f>
        <v>211</v>
      </c>
      <c r="D89" s="97">
        <f>'10'!D89</f>
        <v>107</v>
      </c>
      <c r="E89" s="97">
        <f>'10'!E89</f>
        <v>318</v>
      </c>
      <c r="F89" s="11">
        <f>'5'!I89</f>
        <v>4</v>
      </c>
      <c r="G89" s="11">
        <f>'8'!I89</f>
        <v>16</v>
      </c>
      <c r="H89" s="11">
        <f>'9'!O89</f>
        <v>42.523255813953483</v>
      </c>
      <c r="I89" s="11">
        <f t="shared" si="4"/>
        <v>62.523255813953483</v>
      </c>
      <c r="J89" s="45">
        <f t="shared" si="5"/>
        <v>0.29631874793342883</v>
      </c>
    </row>
    <row r="90" spans="1:10" x14ac:dyDescent="0.25">
      <c r="A90" s="9" t="str">
        <f>'10'!A90</f>
        <v>Clarion-Limestone Area SD</v>
      </c>
      <c r="B90" s="10" t="str">
        <f>'10'!B90</f>
        <v>Clarion</v>
      </c>
      <c r="C90" s="97">
        <f>'10'!C90</f>
        <v>256</v>
      </c>
      <c r="D90" s="97">
        <f>'10'!D90</f>
        <v>102</v>
      </c>
      <c r="E90" s="97">
        <f>'10'!E90</f>
        <v>358</v>
      </c>
      <c r="F90" s="11">
        <f>'5'!I90</f>
        <v>6</v>
      </c>
      <c r="G90" s="11">
        <f>'8'!I90</f>
        <v>29</v>
      </c>
      <c r="H90" s="11">
        <f>'9'!O90</f>
        <v>28.348837209302324</v>
      </c>
      <c r="I90" s="11">
        <f t="shared" si="4"/>
        <v>63.348837209302324</v>
      </c>
      <c r="J90" s="45">
        <f t="shared" si="5"/>
        <v>0.2474563953488372</v>
      </c>
    </row>
    <row r="91" spans="1:10" x14ac:dyDescent="0.25">
      <c r="A91" s="9" t="str">
        <f>'10'!A91</f>
        <v>Claysburg-Kimmel SD</v>
      </c>
      <c r="B91" s="10" t="str">
        <f>'10'!B91</f>
        <v>Blair</v>
      </c>
      <c r="C91" s="97">
        <f>'10'!C91</f>
        <v>271</v>
      </c>
      <c r="D91" s="97">
        <f>'10'!D91</f>
        <v>200</v>
      </c>
      <c r="E91" s="97">
        <f>'10'!E91</f>
        <v>471</v>
      </c>
      <c r="F91" s="11">
        <f>'5'!I91</f>
        <v>0</v>
      </c>
      <c r="G91" s="11">
        <f>'8'!I91</f>
        <v>18</v>
      </c>
      <c r="H91" s="11">
        <f>'9'!O91</f>
        <v>19.220035778175315</v>
      </c>
      <c r="I91" s="11">
        <f t="shared" si="4"/>
        <v>37.220035778175315</v>
      </c>
      <c r="J91" s="45">
        <f t="shared" si="5"/>
        <v>0.13734330545452145</v>
      </c>
    </row>
    <row r="92" spans="1:10" x14ac:dyDescent="0.25">
      <c r="A92" s="9" t="str">
        <f>'10'!A92</f>
        <v>Clearfield Area SD</v>
      </c>
      <c r="B92" s="10" t="str">
        <f>'10'!B92</f>
        <v>Clearfield</v>
      </c>
      <c r="C92" s="97">
        <f>'10'!C92</f>
        <v>589</v>
      </c>
      <c r="D92" s="97">
        <f>'10'!D92</f>
        <v>555</v>
      </c>
      <c r="E92" s="97">
        <f>'10'!E92</f>
        <v>1144</v>
      </c>
      <c r="F92" s="11">
        <f>'5'!I92</f>
        <v>50</v>
      </c>
      <c r="G92" s="11">
        <f>'8'!I92</f>
        <v>59</v>
      </c>
      <c r="H92" s="11">
        <f>'9'!O92</f>
        <v>61.982832618025753</v>
      </c>
      <c r="I92" s="11">
        <f t="shared" si="4"/>
        <v>170.98283261802575</v>
      </c>
      <c r="J92" s="45">
        <f t="shared" si="5"/>
        <v>0.2902934339864614</v>
      </c>
    </row>
    <row r="93" spans="1:10" x14ac:dyDescent="0.25">
      <c r="A93" s="9" t="str">
        <f>'10'!A93</f>
        <v>Coatesville Area SD</v>
      </c>
      <c r="B93" s="10" t="str">
        <f>'10'!B93</f>
        <v>Chester</v>
      </c>
      <c r="C93" s="97">
        <f>'10'!C93</f>
        <v>2974</v>
      </c>
      <c r="D93" s="97">
        <f>'10'!D93</f>
        <v>2104</v>
      </c>
      <c r="E93" s="97">
        <f>'10'!E93</f>
        <v>5078</v>
      </c>
      <c r="F93" s="11">
        <f>'5'!I93</f>
        <v>38</v>
      </c>
      <c r="G93" s="11">
        <f>'8'!I93</f>
        <v>154</v>
      </c>
      <c r="H93" s="11">
        <f>'9'!O93</f>
        <v>233.84563303994585</v>
      </c>
      <c r="I93" s="11">
        <f t="shared" si="4"/>
        <v>425.84563303994582</v>
      </c>
      <c r="J93" s="45">
        <f t="shared" si="5"/>
        <v>0.14318952018828038</v>
      </c>
    </row>
    <row r="94" spans="1:10" x14ac:dyDescent="0.25">
      <c r="A94" s="9" t="str">
        <f>'10'!A94</f>
        <v>Cocalico SD</v>
      </c>
      <c r="B94" s="10" t="str">
        <f>'10'!B94</f>
        <v>Lancaster</v>
      </c>
      <c r="C94" s="97">
        <f>'10'!C94</f>
        <v>1174</v>
      </c>
      <c r="D94" s="97">
        <f>'10'!D94</f>
        <v>582</v>
      </c>
      <c r="E94" s="97">
        <f>'10'!E94</f>
        <v>1756</v>
      </c>
      <c r="F94" s="11">
        <f>'5'!I94</f>
        <v>0</v>
      </c>
      <c r="G94" s="11">
        <f>'8'!I94</f>
        <v>54</v>
      </c>
      <c r="H94" s="11">
        <f>'9'!O94</f>
        <v>39.898598130841123</v>
      </c>
      <c r="I94" s="11">
        <f t="shared" si="4"/>
        <v>93.898598130841123</v>
      </c>
      <c r="J94" s="45">
        <f t="shared" si="5"/>
        <v>7.9981770128484772E-2</v>
      </c>
    </row>
    <row r="95" spans="1:10" x14ac:dyDescent="0.25">
      <c r="A95" s="9" t="str">
        <f>'10'!A95</f>
        <v>Colonial SD</v>
      </c>
      <c r="B95" s="10" t="str">
        <f>'10'!B95</f>
        <v>Montgomery</v>
      </c>
      <c r="C95" s="97">
        <f>'10'!C95</f>
        <v>1618</v>
      </c>
      <c r="D95" s="97">
        <f>'10'!D95</f>
        <v>900</v>
      </c>
      <c r="E95" s="97">
        <f>'10'!E95</f>
        <v>2518</v>
      </c>
      <c r="F95" s="11">
        <f>'5'!I95</f>
        <v>0</v>
      </c>
      <c r="G95" s="11">
        <f>'8'!I95</f>
        <v>137</v>
      </c>
      <c r="H95" s="11">
        <f>'9'!O95</f>
        <v>206.12819025522043</v>
      </c>
      <c r="I95" s="11">
        <f t="shared" si="4"/>
        <v>343.12819025522043</v>
      </c>
      <c r="J95" s="45">
        <f t="shared" si="5"/>
        <v>0.21206933884747864</v>
      </c>
    </row>
    <row r="96" spans="1:10" x14ac:dyDescent="0.25">
      <c r="A96" s="9" t="str">
        <f>'10'!A96</f>
        <v>Columbia Borough SD</v>
      </c>
      <c r="B96" s="10" t="str">
        <f>'10'!B96</f>
        <v>Lancaster</v>
      </c>
      <c r="C96" s="97">
        <f>'10'!C96</f>
        <v>503</v>
      </c>
      <c r="D96" s="97">
        <f>'10'!D96</f>
        <v>461</v>
      </c>
      <c r="E96" s="97">
        <f>'10'!E96</f>
        <v>964</v>
      </c>
      <c r="F96" s="11">
        <f>'5'!I96</f>
        <v>8</v>
      </c>
      <c r="G96" s="11">
        <f>'8'!I96</f>
        <v>32</v>
      </c>
      <c r="H96" s="11">
        <f>'9'!O96</f>
        <v>39.898598130841123</v>
      </c>
      <c r="I96" s="11">
        <f t="shared" si="4"/>
        <v>79.898598130841123</v>
      </c>
      <c r="J96" s="45">
        <f t="shared" si="5"/>
        <v>0.15884413147284518</v>
      </c>
    </row>
    <row r="97" spans="1:10" x14ac:dyDescent="0.25">
      <c r="A97" s="9" t="str">
        <f>'10'!A97</f>
        <v>Commodore Perry SD</v>
      </c>
      <c r="B97" s="10" t="str">
        <f>'10'!B97</f>
        <v>Mercer</v>
      </c>
      <c r="C97" s="97">
        <f>'10'!C97</f>
        <v>131</v>
      </c>
      <c r="D97" s="97">
        <f>'10'!D97</f>
        <v>122</v>
      </c>
      <c r="E97" s="97">
        <f>'10'!E97</f>
        <v>253</v>
      </c>
      <c r="F97" s="11">
        <f>'5'!I97</f>
        <v>2</v>
      </c>
      <c r="G97" s="11">
        <f>'8'!I97</f>
        <v>12</v>
      </c>
      <c r="H97" s="11">
        <f>'9'!O97</f>
        <v>16.035031847133759</v>
      </c>
      <c r="I97" s="11">
        <f t="shared" si="4"/>
        <v>30.035031847133759</v>
      </c>
      <c r="J97" s="45">
        <f t="shared" si="5"/>
        <v>0.22927505226819664</v>
      </c>
    </row>
    <row r="98" spans="1:10" x14ac:dyDescent="0.25">
      <c r="A98" s="9" t="str">
        <f>'10'!A98</f>
        <v>Conemaugh Township Area SD</v>
      </c>
      <c r="B98" s="10" t="str">
        <f>'10'!B98</f>
        <v>Somerset</v>
      </c>
      <c r="C98" s="97">
        <f>'10'!C98</f>
        <v>184</v>
      </c>
      <c r="D98" s="97">
        <f>'10'!D98</f>
        <v>162</v>
      </c>
      <c r="E98" s="97">
        <f>'10'!E98</f>
        <v>346</v>
      </c>
      <c r="F98" s="11">
        <f>'5'!I98</f>
        <v>5</v>
      </c>
      <c r="G98" s="11">
        <f>'8'!I98</f>
        <v>11</v>
      </c>
      <c r="H98" s="11">
        <f>'9'!O98</f>
        <v>14.948717948717949</v>
      </c>
      <c r="I98" s="11">
        <f t="shared" si="4"/>
        <v>30.948717948717949</v>
      </c>
      <c r="J98" s="45">
        <f t="shared" si="5"/>
        <v>0.16819955406911929</v>
      </c>
    </row>
    <row r="99" spans="1:10" x14ac:dyDescent="0.25">
      <c r="A99" s="9" t="str">
        <f>'10'!A99</f>
        <v>Conemaugh Valley SD</v>
      </c>
      <c r="B99" s="10" t="str">
        <f>'10'!B99</f>
        <v>Cambria</v>
      </c>
      <c r="C99" s="97">
        <f>'10'!C99</f>
        <v>253</v>
      </c>
      <c r="D99" s="97">
        <f>'10'!D99</f>
        <v>103</v>
      </c>
      <c r="E99" s="97">
        <f>'10'!E99</f>
        <v>356</v>
      </c>
      <c r="F99" s="11">
        <f>'5'!I99</f>
        <v>3</v>
      </c>
      <c r="G99" s="11">
        <f>'8'!I99</f>
        <v>18</v>
      </c>
      <c r="H99" s="11">
        <f>'9'!O99</f>
        <v>17.086872586872587</v>
      </c>
      <c r="I99" s="11">
        <f t="shared" si="4"/>
        <v>38.086872586872587</v>
      </c>
      <c r="J99" s="45">
        <f t="shared" si="5"/>
        <v>0.15054099836708532</v>
      </c>
    </row>
    <row r="100" spans="1:10" x14ac:dyDescent="0.25">
      <c r="A100" s="9" t="str">
        <f>'10'!A100</f>
        <v>Conestoga Valley SD</v>
      </c>
      <c r="B100" s="10" t="str">
        <f>'10'!B100</f>
        <v>Lancaster</v>
      </c>
      <c r="C100" s="97">
        <f>'10'!C100</f>
        <v>1439</v>
      </c>
      <c r="D100" s="97">
        <f>'10'!D100</f>
        <v>933</v>
      </c>
      <c r="E100" s="97">
        <f>'10'!E100</f>
        <v>2372</v>
      </c>
      <c r="F100" s="11">
        <f>'5'!I100</f>
        <v>0</v>
      </c>
      <c r="G100" s="11">
        <f>'8'!I100</f>
        <v>75</v>
      </c>
      <c r="H100" s="11">
        <f>'9'!O100</f>
        <v>119.69579439252337</v>
      </c>
      <c r="I100" s="11">
        <f t="shared" si="4"/>
        <v>194.69579439252337</v>
      </c>
      <c r="J100" s="45">
        <f t="shared" si="5"/>
        <v>0.13529937066888351</v>
      </c>
    </row>
    <row r="101" spans="1:10" x14ac:dyDescent="0.25">
      <c r="A101" s="9" t="str">
        <f>'10'!A101</f>
        <v>Conewago Valley SD</v>
      </c>
      <c r="B101" s="10" t="str">
        <f>'10'!B101</f>
        <v>Adams</v>
      </c>
      <c r="C101" s="97">
        <f>'10'!C101</f>
        <v>898</v>
      </c>
      <c r="D101" s="97">
        <f>'10'!D101</f>
        <v>676</v>
      </c>
      <c r="E101" s="97">
        <f>'10'!E101</f>
        <v>1574</v>
      </c>
      <c r="F101" s="11">
        <f>'5'!I101</f>
        <v>0</v>
      </c>
      <c r="G101" s="11">
        <f>'8'!I101</f>
        <v>71</v>
      </c>
      <c r="H101" s="11">
        <f>'9'!O101</f>
        <v>96.433212996389884</v>
      </c>
      <c r="I101" s="11">
        <f t="shared" si="4"/>
        <v>167.4332129963899</v>
      </c>
      <c r="J101" s="45">
        <f t="shared" si="5"/>
        <v>0.18645123941691524</v>
      </c>
    </row>
    <row r="102" spans="1:10" x14ac:dyDescent="0.25">
      <c r="A102" s="9" t="str">
        <f>'10'!A102</f>
        <v>Conneaut SD</v>
      </c>
      <c r="B102" s="10" t="str">
        <f>'10'!B102</f>
        <v>Crawford</v>
      </c>
      <c r="C102" s="97">
        <f>'10'!C102</f>
        <v>403</v>
      </c>
      <c r="D102" s="97">
        <f>'10'!D102</f>
        <v>298</v>
      </c>
      <c r="E102" s="97">
        <f>'10'!E102</f>
        <v>701</v>
      </c>
      <c r="F102" s="11">
        <f>'5'!I102</f>
        <v>12</v>
      </c>
      <c r="G102" s="11">
        <f>'8'!I102</f>
        <v>31</v>
      </c>
      <c r="H102" s="11">
        <f>'9'!O102</f>
        <v>49.564814814814817</v>
      </c>
      <c r="I102" s="11">
        <f t="shared" si="4"/>
        <v>92.56481481481481</v>
      </c>
      <c r="J102" s="45">
        <f t="shared" si="5"/>
        <v>0.22968936678614096</v>
      </c>
    </row>
    <row r="103" spans="1:10" x14ac:dyDescent="0.25">
      <c r="A103" s="9" t="str">
        <f>'10'!A103</f>
        <v>Connellsville Area SD</v>
      </c>
      <c r="B103" s="10" t="str">
        <f>'10'!B103</f>
        <v>Fayette</v>
      </c>
      <c r="C103" s="97">
        <f>'10'!C103</f>
        <v>1012</v>
      </c>
      <c r="D103" s="97">
        <f>'10'!D103</f>
        <v>828</v>
      </c>
      <c r="E103" s="97">
        <f>'10'!E103</f>
        <v>1840</v>
      </c>
      <c r="F103" s="11">
        <f>'5'!I103</f>
        <v>84</v>
      </c>
      <c r="G103" s="11">
        <f>'8'!I103</f>
        <v>117</v>
      </c>
      <c r="H103" s="11">
        <f>'9'!O103</f>
        <v>92.833729216152022</v>
      </c>
      <c r="I103" s="11">
        <f t="shared" si="4"/>
        <v>293.83372921615205</v>
      </c>
      <c r="J103" s="45">
        <f t="shared" si="5"/>
        <v>0.29034953479856923</v>
      </c>
    </row>
    <row r="104" spans="1:10" x14ac:dyDescent="0.25">
      <c r="A104" s="9" t="str">
        <f>'10'!A104</f>
        <v>Conrad Weiser Area SD</v>
      </c>
      <c r="B104" s="10" t="str">
        <f>'10'!B104</f>
        <v>Berks</v>
      </c>
      <c r="C104" s="97">
        <f>'10'!C104</f>
        <v>588</v>
      </c>
      <c r="D104" s="97">
        <f>'10'!D104</f>
        <v>409</v>
      </c>
      <c r="E104" s="97">
        <f>'10'!E104</f>
        <v>997</v>
      </c>
      <c r="F104" s="11">
        <f>'5'!I104</f>
        <v>0</v>
      </c>
      <c r="G104" s="11">
        <f>'8'!I104</f>
        <v>57</v>
      </c>
      <c r="H104" s="11">
        <f>'9'!O104</f>
        <v>13.310703873386089</v>
      </c>
      <c r="I104" s="11">
        <f t="shared" si="4"/>
        <v>70.310703873386089</v>
      </c>
      <c r="J104" s="45">
        <f t="shared" si="5"/>
        <v>0.11957602699555457</v>
      </c>
    </row>
    <row r="105" spans="1:10" x14ac:dyDescent="0.25">
      <c r="A105" s="9" t="str">
        <f>'10'!A105</f>
        <v>Cornell SD</v>
      </c>
      <c r="B105" s="10" t="str">
        <f>'10'!B105</f>
        <v>Allegheny</v>
      </c>
      <c r="C105" s="97">
        <f>'10'!C105</f>
        <v>279</v>
      </c>
      <c r="D105" s="97">
        <f>'10'!D105</f>
        <v>86</v>
      </c>
      <c r="E105" s="97">
        <f>'10'!E105</f>
        <v>365</v>
      </c>
      <c r="F105" s="11">
        <f>'5'!I105</f>
        <v>0</v>
      </c>
      <c r="G105" s="11">
        <f>'8'!I105</f>
        <v>20</v>
      </c>
      <c r="H105" s="11">
        <f>'9'!O105</f>
        <v>0</v>
      </c>
      <c r="I105" s="11">
        <f t="shared" si="4"/>
        <v>20</v>
      </c>
      <c r="J105" s="45">
        <f t="shared" si="5"/>
        <v>7.1684587813620068E-2</v>
      </c>
    </row>
    <row r="106" spans="1:10" x14ac:dyDescent="0.25">
      <c r="A106" s="9" t="str">
        <f>'10'!A106</f>
        <v>Cornwall-Lebanon SD</v>
      </c>
      <c r="B106" s="10" t="str">
        <f>'10'!B106</f>
        <v>Lebanon</v>
      </c>
      <c r="C106" s="97">
        <f>'10'!C106</f>
        <v>1269</v>
      </c>
      <c r="D106" s="97">
        <f>'10'!D106</f>
        <v>885</v>
      </c>
      <c r="E106" s="97">
        <f>'10'!E106</f>
        <v>2154</v>
      </c>
      <c r="F106" s="11">
        <f>'5'!I106</f>
        <v>10</v>
      </c>
      <c r="G106" s="11">
        <f>'8'!I106</f>
        <v>62</v>
      </c>
      <c r="H106" s="11">
        <f>'9'!O106</f>
        <v>69.662721893491124</v>
      </c>
      <c r="I106" s="11">
        <f t="shared" si="4"/>
        <v>141.66272189349112</v>
      </c>
      <c r="J106" s="45">
        <f t="shared" si="5"/>
        <v>0.11163335058588741</v>
      </c>
    </row>
    <row r="107" spans="1:10" x14ac:dyDescent="0.25">
      <c r="A107" s="9" t="str">
        <f>'10'!A107</f>
        <v>Corry Area SD</v>
      </c>
      <c r="B107" s="10" t="str">
        <f>'10'!B107</f>
        <v>Erie</v>
      </c>
      <c r="C107" s="97">
        <f>'10'!C107</f>
        <v>729</v>
      </c>
      <c r="D107" s="97">
        <f>'10'!D107</f>
        <v>420</v>
      </c>
      <c r="E107" s="97">
        <f>'10'!E107</f>
        <v>1149</v>
      </c>
      <c r="F107" s="11">
        <f>'5'!I107</f>
        <v>0</v>
      </c>
      <c r="G107" s="11">
        <f>'8'!I107</f>
        <v>54</v>
      </c>
      <c r="H107" s="11">
        <f>'9'!O107</f>
        <v>33.533303126415944</v>
      </c>
      <c r="I107" s="11">
        <f t="shared" si="4"/>
        <v>87.533303126415944</v>
      </c>
      <c r="J107" s="45">
        <f t="shared" si="5"/>
        <v>0.12007311814323175</v>
      </c>
    </row>
    <row r="108" spans="1:10" x14ac:dyDescent="0.25">
      <c r="A108" s="9" t="str">
        <f>'10'!A108</f>
        <v>Coudersport Area SD</v>
      </c>
      <c r="B108" s="10" t="str">
        <f>'10'!B108</f>
        <v>Potter</v>
      </c>
      <c r="C108" s="97">
        <f>'10'!C108</f>
        <v>188</v>
      </c>
      <c r="D108" s="97">
        <f>'10'!D108</f>
        <v>173</v>
      </c>
      <c r="E108" s="97">
        <f>'10'!E108</f>
        <v>361</v>
      </c>
      <c r="F108" s="11">
        <f>'5'!I108</f>
        <v>0</v>
      </c>
      <c r="G108" s="11">
        <f>'8'!I108</f>
        <v>32</v>
      </c>
      <c r="H108" s="11">
        <f>'9'!O108</f>
        <v>11.777777777777777</v>
      </c>
      <c r="I108" s="11">
        <f t="shared" si="4"/>
        <v>43.777777777777779</v>
      </c>
      <c r="J108" s="45">
        <f t="shared" si="5"/>
        <v>0.23286052009456265</v>
      </c>
    </row>
    <row r="109" spans="1:10" x14ac:dyDescent="0.25">
      <c r="A109" s="9" t="str">
        <f>'10'!A109</f>
        <v>Council Rock SD</v>
      </c>
      <c r="B109" s="10" t="str">
        <f>'10'!B109</f>
        <v>Bucks</v>
      </c>
      <c r="C109" s="97">
        <f>'10'!C109</f>
        <v>1795</v>
      </c>
      <c r="D109" s="97">
        <f>'10'!D109</f>
        <v>1645</v>
      </c>
      <c r="E109" s="97">
        <f>'10'!E109</f>
        <v>3440</v>
      </c>
      <c r="F109" s="11">
        <f>'5'!I109</f>
        <v>0</v>
      </c>
      <c r="G109" s="11">
        <f>'8'!I109</f>
        <v>213</v>
      </c>
      <c r="H109" s="11">
        <f>'9'!O109</f>
        <v>192.31369488880219</v>
      </c>
      <c r="I109" s="11">
        <f t="shared" si="4"/>
        <v>405.31369488880216</v>
      </c>
      <c r="J109" s="45">
        <f t="shared" si="5"/>
        <v>0.22580150133080901</v>
      </c>
    </row>
    <row r="110" spans="1:10" x14ac:dyDescent="0.25">
      <c r="A110" s="9" t="str">
        <f>'10'!A110</f>
        <v>Cranberry Area SD</v>
      </c>
      <c r="B110" s="10" t="str">
        <f>'10'!B110</f>
        <v>Venango</v>
      </c>
      <c r="C110" s="97">
        <f>'10'!C110</f>
        <v>277</v>
      </c>
      <c r="D110" s="97">
        <f>'10'!D110</f>
        <v>308</v>
      </c>
      <c r="E110" s="97">
        <f>'10'!E110</f>
        <v>585</v>
      </c>
      <c r="F110" s="11">
        <f>'5'!I110</f>
        <v>26</v>
      </c>
      <c r="G110" s="11">
        <f>'8'!I110</f>
        <v>26</v>
      </c>
      <c r="H110" s="11">
        <f>'9'!O110</f>
        <v>15.665594855305468</v>
      </c>
      <c r="I110" s="11">
        <f t="shared" si="4"/>
        <v>67.665594855305471</v>
      </c>
      <c r="J110" s="45">
        <f t="shared" si="5"/>
        <v>0.24428012583142769</v>
      </c>
    </row>
    <row r="111" spans="1:10" x14ac:dyDescent="0.25">
      <c r="A111" s="9" t="str">
        <f>'10'!A111</f>
        <v>Crawford Central SD</v>
      </c>
      <c r="B111" s="10" t="str">
        <f>'10'!B111</f>
        <v>Crawford</v>
      </c>
      <c r="C111" s="97">
        <f>'10'!C111</f>
        <v>972</v>
      </c>
      <c r="D111" s="97">
        <f>'10'!D111</f>
        <v>862</v>
      </c>
      <c r="E111" s="97">
        <f>'10'!E111</f>
        <v>1834</v>
      </c>
      <c r="F111" s="11">
        <f>'5'!I111</f>
        <v>52</v>
      </c>
      <c r="G111" s="11">
        <f>'8'!I111</f>
        <v>95</v>
      </c>
      <c r="H111" s="11">
        <f>'9'!O111</f>
        <v>270.58024691358025</v>
      </c>
      <c r="I111" s="11">
        <f t="shared" si="4"/>
        <v>417.58024691358025</v>
      </c>
      <c r="J111" s="45">
        <f t="shared" si="5"/>
        <v>0.42960930752425952</v>
      </c>
    </row>
    <row r="112" spans="1:10" x14ac:dyDescent="0.25">
      <c r="A112" s="9" t="str">
        <f>'10'!A112</f>
        <v>Crestwood SD</v>
      </c>
      <c r="B112" s="10" t="str">
        <f>'10'!B112</f>
        <v>Luzerne</v>
      </c>
      <c r="C112" s="97">
        <f>'10'!C112</f>
        <v>462</v>
      </c>
      <c r="D112" s="97">
        <f>'10'!D112</f>
        <v>489</v>
      </c>
      <c r="E112" s="97">
        <f>'10'!E112</f>
        <v>951</v>
      </c>
      <c r="F112" s="11">
        <f>'5'!I112</f>
        <v>0</v>
      </c>
      <c r="G112" s="11">
        <f>'8'!I112</f>
        <v>29</v>
      </c>
      <c r="H112" s="11">
        <f>'9'!O112</f>
        <v>85.278512917454321</v>
      </c>
      <c r="I112" s="11">
        <f t="shared" si="4"/>
        <v>114.27851291745432</v>
      </c>
      <c r="J112" s="45">
        <f t="shared" si="5"/>
        <v>0.24735608856591845</v>
      </c>
    </row>
    <row r="113" spans="1:10" x14ac:dyDescent="0.25">
      <c r="A113" s="9" t="str">
        <f>'10'!A113</f>
        <v>Cumberland Valley SD</v>
      </c>
      <c r="B113" s="10" t="str">
        <f>'10'!B113</f>
        <v>Cumberland</v>
      </c>
      <c r="C113" s="97">
        <f>'10'!C113</f>
        <v>1521</v>
      </c>
      <c r="D113" s="97">
        <f>'10'!D113</f>
        <v>1311</v>
      </c>
      <c r="E113" s="97">
        <f>'10'!E113</f>
        <v>2832</v>
      </c>
      <c r="F113" s="11">
        <f>'5'!I113</f>
        <v>0</v>
      </c>
      <c r="G113" s="11">
        <f>'8'!I113</f>
        <v>118</v>
      </c>
      <c r="H113" s="11">
        <f>'9'!O113</f>
        <v>97.718330849478392</v>
      </c>
      <c r="I113" s="11">
        <f t="shared" si="4"/>
        <v>215.71833084947838</v>
      </c>
      <c r="J113" s="45">
        <f t="shared" si="5"/>
        <v>0.1418266475013007</v>
      </c>
    </row>
    <row r="114" spans="1:10" x14ac:dyDescent="0.25">
      <c r="A114" s="9" t="str">
        <f>'10'!A114</f>
        <v>Curwensville Area SD</v>
      </c>
      <c r="B114" s="10" t="str">
        <f>'10'!B114</f>
        <v>Clearfield</v>
      </c>
      <c r="C114" s="97">
        <f>'10'!C114</f>
        <v>231</v>
      </c>
      <c r="D114" s="97">
        <f>'10'!D114</f>
        <v>151</v>
      </c>
      <c r="E114" s="97">
        <f>'10'!E114</f>
        <v>382</v>
      </c>
      <c r="F114" s="11">
        <f>'5'!I114</f>
        <v>17</v>
      </c>
      <c r="G114" s="11">
        <f>'8'!I114</f>
        <v>15</v>
      </c>
      <c r="H114" s="11">
        <f>'9'!O114</f>
        <v>10.454935622317597</v>
      </c>
      <c r="I114" s="11">
        <f t="shared" si="4"/>
        <v>42.454935622317599</v>
      </c>
      <c r="J114" s="45">
        <f t="shared" si="5"/>
        <v>0.18378760009661299</v>
      </c>
    </row>
    <row r="115" spans="1:10" x14ac:dyDescent="0.25">
      <c r="A115" s="9" t="str">
        <f>'10'!A115</f>
        <v>Dallas SD</v>
      </c>
      <c r="B115" s="10" t="str">
        <f>'10'!B115</f>
        <v>Luzerne</v>
      </c>
      <c r="C115" s="97">
        <f>'10'!C115</f>
        <v>478</v>
      </c>
      <c r="D115" s="97">
        <f>'10'!D115</f>
        <v>342</v>
      </c>
      <c r="E115" s="97">
        <f>'10'!E115</f>
        <v>820</v>
      </c>
      <c r="F115" s="11">
        <f>'5'!I115</f>
        <v>0</v>
      </c>
      <c r="G115" s="11">
        <f>'8'!I115</f>
        <v>25</v>
      </c>
      <c r="H115" s="11">
        <f>'9'!O115</f>
        <v>69.965343415248896</v>
      </c>
      <c r="I115" s="11">
        <f t="shared" si="4"/>
        <v>94.965343415248896</v>
      </c>
      <c r="J115" s="45">
        <f t="shared" si="5"/>
        <v>0.19867226655909812</v>
      </c>
    </row>
    <row r="116" spans="1:10" x14ac:dyDescent="0.25">
      <c r="A116" s="9" t="str">
        <f>'10'!A116</f>
        <v>Dallastown Area SD</v>
      </c>
      <c r="B116" s="10" t="str">
        <f>'10'!B116</f>
        <v>York</v>
      </c>
      <c r="C116" s="97">
        <f>'10'!C116</f>
        <v>1133</v>
      </c>
      <c r="D116" s="97">
        <f>'10'!D116</f>
        <v>831</v>
      </c>
      <c r="E116" s="97">
        <f>'10'!E116</f>
        <v>1964</v>
      </c>
      <c r="F116" s="11">
        <f>'5'!I116</f>
        <v>0</v>
      </c>
      <c r="G116" s="11">
        <f>'8'!I116</f>
        <v>128</v>
      </c>
      <c r="H116" s="11">
        <f>'9'!O116</f>
        <v>59.880546075085327</v>
      </c>
      <c r="I116" s="11">
        <f t="shared" si="4"/>
        <v>187.88054607508533</v>
      </c>
      <c r="J116" s="45">
        <f t="shared" si="5"/>
        <v>0.16582572469116094</v>
      </c>
    </row>
    <row r="117" spans="1:10" x14ac:dyDescent="0.25">
      <c r="A117" s="9" t="str">
        <f>'10'!A117</f>
        <v>Daniel Boone Area SD</v>
      </c>
      <c r="B117" s="10" t="str">
        <f>'10'!B117</f>
        <v>Berks</v>
      </c>
      <c r="C117" s="97">
        <f>'10'!C117</f>
        <v>458</v>
      </c>
      <c r="D117" s="97">
        <f>'10'!D117</f>
        <v>446</v>
      </c>
      <c r="E117" s="97">
        <f>'10'!E117</f>
        <v>904</v>
      </c>
      <c r="F117" s="11">
        <f>'5'!I117</f>
        <v>0</v>
      </c>
      <c r="G117" s="11">
        <f>'8'!I117</f>
        <v>47</v>
      </c>
      <c r="H117" s="11">
        <f>'9'!O117</f>
        <v>67.809246147438557</v>
      </c>
      <c r="I117" s="11">
        <f t="shared" si="4"/>
        <v>114.80924614743856</v>
      </c>
      <c r="J117" s="45">
        <f t="shared" si="5"/>
        <v>0.25067520992890513</v>
      </c>
    </row>
    <row r="118" spans="1:10" x14ac:dyDescent="0.25">
      <c r="A118" s="9" t="str">
        <f>'10'!A118</f>
        <v>Danville Area SD</v>
      </c>
      <c r="B118" s="10" t="str">
        <f>'10'!B118</f>
        <v>Montour</v>
      </c>
      <c r="C118" s="97">
        <f>'10'!C118</f>
        <v>680</v>
      </c>
      <c r="D118" s="97">
        <f>'10'!D118</f>
        <v>366</v>
      </c>
      <c r="E118" s="97">
        <f>'10'!E118</f>
        <v>1046</v>
      </c>
      <c r="F118" s="11">
        <f>'5'!I118</f>
        <v>0</v>
      </c>
      <c r="G118" s="11">
        <f>'8'!I118</f>
        <v>63</v>
      </c>
      <c r="H118" s="11">
        <f>'9'!O118</f>
        <v>77</v>
      </c>
      <c r="I118" s="11">
        <f t="shared" si="4"/>
        <v>140</v>
      </c>
      <c r="J118" s="45">
        <f t="shared" si="5"/>
        <v>0.20588235294117646</v>
      </c>
    </row>
    <row r="119" spans="1:10" x14ac:dyDescent="0.25">
      <c r="A119" s="9" t="str">
        <f>'10'!A119</f>
        <v>Deer Lakes SD</v>
      </c>
      <c r="B119" s="10" t="str">
        <f>'10'!B119</f>
        <v>Allegheny</v>
      </c>
      <c r="C119" s="97">
        <f>'10'!C119</f>
        <v>355</v>
      </c>
      <c r="D119" s="97">
        <f>'10'!D119</f>
        <v>391</v>
      </c>
      <c r="E119" s="97">
        <f>'10'!E119</f>
        <v>746</v>
      </c>
      <c r="F119" s="11">
        <f>'5'!I119</f>
        <v>0</v>
      </c>
      <c r="G119" s="11">
        <f>'8'!I119</f>
        <v>44</v>
      </c>
      <c r="H119" s="11">
        <f>'9'!O119</f>
        <v>31.947957952783042</v>
      </c>
      <c r="I119" s="11">
        <f t="shared" si="4"/>
        <v>75.947957952783042</v>
      </c>
      <c r="J119" s="45">
        <f t="shared" si="5"/>
        <v>0.21393790972614943</v>
      </c>
    </row>
    <row r="120" spans="1:10" x14ac:dyDescent="0.25">
      <c r="A120" s="9" t="str">
        <f>'10'!A120</f>
        <v>Delaware Valley SD</v>
      </c>
      <c r="B120" s="10" t="str">
        <f>'10'!B120</f>
        <v>Pike</v>
      </c>
      <c r="C120" s="97">
        <f>'10'!C120</f>
        <v>734</v>
      </c>
      <c r="D120" s="97">
        <f>'10'!D120</f>
        <v>398</v>
      </c>
      <c r="E120" s="97">
        <f>'10'!E120</f>
        <v>1132</v>
      </c>
      <c r="F120" s="11">
        <f>'5'!I120</f>
        <v>20</v>
      </c>
      <c r="G120" s="11">
        <f>'8'!I120</f>
        <v>76</v>
      </c>
      <c r="H120" s="11">
        <f>'9'!O120</f>
        <v>81.538461538461547</v>
      </c>
      <c r="I120" s="11">
        <f t="shared" si="4"/>
        <v>177.53846153846155</v>
      </c>
      <c r="J120" s="45">
        <f t="shared" si="5"/>
        <v>0.24187801299517922</v>
      </c>
    </row>
    <row r="121" spans="1:10" x14ac:dyDescent="0.25">
      <c r="A121" s="9" t="str">
        <f>'10'!A121</f>
        <v>Derry Area SD</v>
      </c>
      <c r="B121" s="10" t="str">
        <f>'10'!B121</f>
        <v>Westmoreland</v>
      </c>
      <c r="C121" s="97">
        <f>'10'!C121</f>
        <v>431</v>
      </c>
      <c r="D121" s="97">
        <f>'10'!D121</f>
        <v>430</v>
      </c>
      <c r="E121" s="97">
        <f>'10'!E121</f>
        <v>861</v>
      </c>
      <c r="F121" s="11">
        <f>'5'!I121</f>
        <v>1</v>
      </c>
      <c r="G121" s="11">
        <f>'8'!I121</f>
        <v>41</v>
      </c>
      <c r="H121" s="11">
        <f>'9'!O121</f>
        <v>15.241081081081081</v>
      </c>
      <c r="I121" s="11">
        <f t="shared" si="4"/>
        <v>57.241081081081077</v>
      </c>
      <c r="J121" s="45">
        <f t="shared" si="5"/>
        <v>0.13280993290274032</v>
      </c>
    </row>
    <row r="122" spans="1:10" x14ac:dyDescent="0.25">
      <c r="A122" s="9" t="str">
        <f>'10'!A122</f>
        <v>Derry Township SD</v>
      </c>
      <c r="B122" s="10" t="str">
        <f>'10'!B122</f>
        <v>Dauphin</v>
      </c>
      <c r="C122" s="97">
        <f>'10'!C122</f>
        <v>711</v>
      </c>
      <c r="D122" s="97">
        <f>'10'!D122</f>
        <v>449</v>
      </c>
      <c r="E122" s="97">
        <f>'10'!E122</f>
        <v>1160</v>
      </c>
      <c r="F122" s="11">
        <f>'5'!I122</f>
        <v>0</v>
      </c>
      <c r="G122" s="11">
        <f>'8'!I122</f>
        <v>61</v>
      </c>
      <c r="H122" s="11">
        <f>'9'!O122</f>
        <v>116.52567567567567</v>
      </c>
      <c r="I122" s="11">
        <f t="shared" si="4"/>
        <v>177.52567567567567</v>
      </c>
      <c r="J122" s="45">
        <f t="shared" si="5"/>
        <v>0.24968449462120348</v>
      </c>
    </row>
    <row r="123" spans="1:10" x14ac:dyDescent="0.25">
      <c r="A123" s="9" t="str">
        <f>'10'!A123</f>
        <v>Donegal SD</v>
      </c>
      <c r="B123" s="10" t="str">
        <f>'10'!B123</f>
        <v>Lancaster</v>
      </c>
      <c r="C123" s="97">
        <f>'10'!C123</f>
        <v>743</v>
      </c>
      <c r="D123" s="97">
        <f>'10'!D123</f>
        <v>457</v>
      </c>
      <c r="E123" s="97">
        <f>'10'!E123</f>
        <v>1200</v>
      </c>
      <c r="F123" s="11">
        <f>'5'!I123</f>
        <v>0</v>
      </c>
      <c r="G123" s="11">
        <f>'8'!I123</f>
        <v>62</v>
      </c>
      <c r="H123" s="11">
        <f>'9'!O123</f>
        <v>66.497663551401871</v>
      </c>
      <c r="I123" s="11">
        <f t="shared" si="4"/>
        <v>128.49766355140187</v>
      </c>
      <c r="J123" s="45">
        <f t="shared" si="5"/>
        <v>0.17294436547967951</v>
      </c>
    </row>
    <row r="124" spans="1:10" x14ac:dyDescent="0.25">
      <c r="A124" s="9" t="str">
        <f>'10'!A124</f>
        <v>Dover Area SD</v>
      </c>
      <c r="B124" s="10" t="str">
        <f>'10'!B124</f>
        <v>York</v>
      </c>
      <c r="C124" s="97">
        <f>'10'!C124</f>
        <v>896</v>
      </c>
      <c r="D124" s="97">
        <f>'10'!D124</f>
        <v>795</v>
      </c>
      <c r="E124" s="97">
        <f>'10'!E124</f>
        <v>1691</v>
      </c>
      <c r="F124" s="11">
        <f>'5'!I124</f>
        <v>2</v>
      </c>
      <c r="G124" s="11">
        <f>'8'!I124</f>
        <v>80</v>
      </c>
      <c r="H124" s="11">
        <f>'9'!O124</f>
        <v>130.43071672354949</v>
      </c>
      <c r="I124" s="11">
        <f t="shared" si="4"/>
        <v>212.43071672354949</v>
      </c>
      <c r="J124" s="45">
        <f t="shared" si="5"/>
        <v>0.23708785348610434</v>
      </c>
    </row>
    <row r="125" spans="1:10" x14ac:dyDescent="0.25">
      <c r="A125" s="9" t="str">
        <f>'10'!A125</f>
        <v>Downingtown Area SD</v>
      </c>
      <c r="B125" s="10" t="str">
        <f>'10'!B125</f>
        <v>Chester</v>
      </c>
      <c r="C125" s="97">
        <f>'10'!C125</f>
        <v>2572</v>
      </c>
      <c r="D125" s="97">
        <f>'10'!D125</f>
        <v>1672</v>
      </c>
      <c r="E125" s="97">
        <f>'10'!E125</f>
        <v>4244</v>
      </c>
      <c r="F125" s="11">
        <f>'5'!I125</f>
        <v>0</v>
      </c>
      <c r="G125" s="11">
        <f>'8'!I125</f>
        <v>164</v>
      </c>
      <c r="H125" s="11">
        <f>'9'!O125</f>
        <v>113.96614759647936</v>
      </c>
      <c r="I125" s="11">
        <f t="shared" si="4"/>
        <v>277.96614759647935</v>
      </c>
      <c r="J125" s="45">
        <f t="shared" si="5"/>
        <v>0.10807392985866227</v>
      </c>
    </row>
    <row r="126" spans="1:10" x14ac:dyDescent="0.25">
      <c r="A126" s="9" t="str">
        <f>'10'!A126</f>
        <v>DuBois Area SD</v>
      </c>
      <c r="B126" s="10" t="str">
        <f>'10'!B126</f>
        <v>Clearfield</v>
      </c>
      <c r="C126" s="97">
        <f>'10'!C126</f>
        <v>836</v>
      </c>
      <c r="D126" s="97">
        <f>'10'!D126</f>
        <v>565</v>
      </c>
      <c r="E126" s="97">
        <f>'10'!E126</f>
        <v>1401</v>
      </c>
      <c r="F126" s="11">
        <f>'5'!I126</f>
        <v>50</v>
      </c>
      <c r="G126" s="11">
        <f>'8'!I126</f>
        <v>84</v>
      </c>
      <c r="H126" s="11">
        <f>'9'!O126</f>
        <v>69.94849785407726</v>
      </c>
      <c r="I126" s="11">
        <f t="shared" si="4"/>
        <v>203.94849785407726</v>
      </c>
      <c r="J126" s="45">
        <f t="shared" si="5"/>
        <v>0.24395753331827424</v>
      </c>
    </row>
    <row r="127" spans="1:10" x14ac:dyDescent="0.25">
      <c r="A127" s="9" t="str">
        <f>'10'!A127</f>
        <v>Dunmore SD</v>
      </c>
      <c r="B127" s="10" t="str">
        <f>'10'!B127</f>
        <v>Lackawanna</v>
      </c>
      <c r="C127" s="97">
        <f>'10'!C127</f>
        <v>339</v>
      </c>
      <c r="D127" s="97">
        <f>'10'!D127</f>
        <v>326</v>
      </c>
      <c r="E127" s="97">
        <f>'10'!E127</f>
        <v>665</v>
      </c>
      <c r="F127" s="11">
        <f>'5'!I127</f>
        <v>5</v>
      </c>
      <c r="G127" s="11">
        <f>'8'!I127</f>
        <v>32</v>
      </c>
      <c r="H127" s="11">
        <f>'9'!O127</f>
        <v>36.87916666666667</v>
      </c>
      <c r="I127" s="11">
        <f t="shared" si="4"/>
        <v>73.879166666666663</v>
      </c>
      <c r="J127" s="45">
        <f t="shared" si="5"/>
        <v>0.21793264503441492</v>
      </c>
    </row>
    <row r="128" spans="1:10" x14ac:dyDescent="0.25">
      <c r="A128" s="9" t="str">
        <f>'10'!A128</f>
        <v>Duquesne City SD</v>
      </c>
      <c r="B128" s="10" t="str">
        <f>'10'!B128</f>
        <v>Allegheny</v>
      </c>
      <c r="C128" s="97">
        <f>'10'!C128</f>
        <v>336</v>
      </c>
      <c r="D128" s="97">
        <f>'10'!D128</f>
        <v>181</v>
      </c>
      <c r="E128" s="97">
        <f>'10'!E128</f>
        <v>517</v>
      </c>
      <c r="F128" s="11">
        <f>'5'!I128</f>
        <v>8</v>
      </c>
      <c r="G128" s="11">
        <f>'8'!I128</f>
        <v>36</v>
      </c>
      <c r="H128" s="11">
        <f>'9'!O128</f>
        <v>47.921936929174564</v>
      </c>
      <c r="I128" s="11">
        <f t="shared" si="4"/>
        <v>91.921936929174564</v>
      </c>
      <c r="J128" s="45">
        <f t="shared" si="5"/>
        <v>0.27357719324159097</v>
      </c>
    </row>
    <row r="129" spans="1:10" x14ac:dyDescent="0.25">
      <c r="A129" s="9" t="str">
        <f>'10'!A129</f>
        <v>East Allegheny SD</v>
      </c>
      <c r="B129" s="10" t="str">
        <f>'10'!B129</f>
        <v>Allegheny</v>
      </c>
      <c r="C129" s="97">
        <f>'10'!C129</f>
        <v>656</v>
      </c>
      <c r="D129" s="97">
        <f>'10'!D129</f>
        <v>326</v>
      </c>
      <c r="E129" s="97">
        <f>'10'!E129</f>
        <v>982</v>
      </c>
      <c r="F129" s="11">
        <f>'5'!I129</f>
        <v>0</v>
      </c>
      <c r="G129" s="11">
        <f>'8'!I129</f>
        <v>61</v>
      </c>
      <c r="H129" s="11">
        <f>'9'!O129</f>
        <v>52.744270205066343</v>
      </c>
      <c r="I129" s="11">
        <f t="shared" si="4"/>
        <v>113.74427020506634</v>
      </c>
      <c r="J129" s="45">
        <f t="shared" si="5"/>
        <v>0.17339065580040602</v>
      </c>
    </row>
    <row r="130" spans="1:10" x14ac:dyDescent="0.25">
      <c r="A130" s="9" t="str">
        <f>'10'!A130</f>
        <v>East Lycoming SD</v>
      </c>
      <c r="B130" s="10" t="str">
        <f>'10'!B130</f>
        <v>Lycoming</v>
      </c>
      <c r="C130" s="97">
        <f>'10'!C130</f>
        <v>377</v>
      </c>
      <c r="D130" s="97">
        <f>'10'!D130</f>
        <v>252</v>
      </c>
      <c r="E130" s="97">
        <f>'10'!E130</f>
        <v>629</v>
      </c>
      <c r="F130" s="11">
        <f>'5'!I130</f>
        <v>0</v>
      </c>
      <c r="G130" s="11">
        <f>'8'!I130</f>
        <v>16</v>
      </c>
      <c r="H130" s="11">
        <f>'9'!O130</f>
        <v>33.945872801082544</v>
      </c>
      <c r="I130" s="11">
        <f t="shared" si="4"/>
        <v>49.945872801082544</v>
      </c>
      <c r="J130" s="45">
        <f t="shared" si="5"/>
        <v>0.13248242122303061</v>
      </c>
    </row>
    <row r="131" spans="1:10" x14ac:dyDescent="0.25">
      <c r="A131" s="9" t="str">
        <f>'10'!A131</f>
        <v>East Penn SD</v>
      </c>
      <c r="B131" s="10" t="str">
        <f>'10'!B131</f>
        <v>Lehigh</v>
      </c>
      <c r="C131" s="97">
        <f>'10'!C131</f>
        <v>1753</v>
      </c>
      <c r="D131" s="97">
        <f>'10'!D131</f>
        <v>1541</v>
      </c>
      <c r="E131" s="97">
        <f>'10'!E131</f>
        <v>3294</v>
      </c>
      <c r="F131" s="11">
        <f>'5'!I131</f>
        <v>1</v>
      </c>
      <c r="G131" s="11">
        <f>'8'!I131</f>
        <v>240</v>
      </c>
      <c r="H131" s="11">
        <f>'9'!O131</f>
        <v>232.85806451612902</v>
      </c>
      <c r="I131" s="11">
        <f t="shared" si="4"/>
        <v>473.85806451612905</v>
      </c>
      <c r="J131" s="45">
        <f t="shared" si="5"/>
        <v>0.27031264376276615</v>
      </c>
    </row>
    <row r="132" spans="1:10" x14ac:dyDescent="0.25">
      <c r="A132" s="9" t="str">
        <f>'10'!A132</f>
        <v>East Pennsboro Area SD</v>
      </c>
      <c r="B132" s="10" t="str">
        <f>'10'!B132</f>
        <v>Cumberland</v>
      </c>
      <c r="C132" s="97">
        <f>'10'!C132</f>
        <v>716</v>
      </c>
      <c r="D132" s="97">
        <f>'10'!D132</f>
        <v>470</v>
      </c>
      <c r="E132" s="97">
        <f>'10'!E132</f>
        <v>1186</v>
      </c>
      <c r="F132" s="11">
        <f>'5'!I132</f>
        <v>0</v>
      </c>
      <c r="G132" s="11">
        <f>'8'!I132</f>
        <v>51</v>
      </c>
      <c r="H132" s="11">
        <f>'9'!O132</f>
        <v>113.75260804769002</v>
      </c>
      <c r="I132" s="11">
        <f t="shared" si="4"/>
        <v>164.75260804769002</v>
      </c>
      <c r="J132" s="45">
        <f t="shared" si="5"/>
        <v>0.23010140788783523</v>
      </c>
    </row>
    <row r="133" spans="1:10" x14ac:dyDescent="0.25">
      <c r="A133" s="9" t="str">
        <f>'10'!A133</f>
        <v>East Stroudsburg Area SD</v>
      </c>
      <c r="B133" s="10" t="str">
        <f>'10'!B133</f>
        <v>Monroe</v>
      </c>
      <c r="C133" s="97">
        <f>'10'!C133</f>
        <v>1067</v>
      </c>
      <c r="D133" s="97">
        <f>'10'!D133</f>
        <v>1116</v>
      </c>
      <c r="E133" s="97">
        <f>'10'!E133</f>
        <v>2183</v>
      </c>
      <c r="F133" s="11">
        <f>'5'!I133</f>
        <v>0</v>
      </c>
      <c r="G133" s="11">
        <f>'8'!I133</f>
        <v>100</v>
      </c>
      <c r="H133" s="11">
        <f>'9'!O133</f>
        <v>116.06688963210702</v>
      </c>
      <c r="I133" s="11">
        <f t="shared" ref="I133:I196" si="6">SUM(F133:H133)</f>
        <v>216.06688963210701</v>
      </c>
      <c r="J133" s="45">
        <f t="shared" ref="J133:J196" si="7">I133/C133</f>
        <v>0.20249942795886317</v>
      </c>
    </row>
    <row r="134" spans="1:10" x14ac:dyDescent="0.25">
      <c r="A134" s="9" t="str">
        <f>'10'!A134</f>
        <v>Eastern Lancaster County SD</v>
      </c>
      <c r="B134" s="10" t="str">
        <f>'10'!B134</f>
        <v>Lancaster</v>
      </c>
      <c r="C134" s="97">
        <f>'10'!C134</f>
        <v>1377</v>
      </c>
      <c r="D134" s="97">
        <f>'10'!D134</f>
        <v>839</v>
      </c>
      <c r="E134" s="97">
        <f>'10'!E134</f>
        <v>2216</v>
      </c>
      <c r="F134" s="11">
        <f>'5'!I134</f>
        <v>0</v>
      </c>
      <c r="G134" s="11">
        <f>'8'!I134</f>
        <v>66</v>
      </c>
      <c r="H134" s="11">
        <f>'9'!O134</f>
        <v>26.599065420560748</v>
      </c>
      <c r="I134" s="11">
        <f t="shared" si="6"/>
        <v>92.599065420560748</v>
      </c>
      <c r="J134" s="45">
        <f t="shared" si="7"/>
        <v>6.7246961089731841E-2</v>
      </c>
    </row>
    <row r="135" spans="1:10" x14ac:dyDescent="0.25">
      <c r="A135" s="9" t="str">
        <f>'10'!A135</f>
        <v>Eastern Lebanon County SD</v>
      </c>
      <c r="B135" s="10" t="str">
        <f>'10'!B135</f>
        <v>Lebanon</v>
      </c>
      <c r="C135" s="97">
        <f>'10'!C135</f>
        <v>859</v>
      </c>
      <c r="D135" s="97">
        <f>'10'!D135</f>
        <v>703</v>
      </c>
      <c r="E135" s="97">
        <f>'10'!E135</f>
        <v>1562</v>
      </c>
      <c r="F135" s="11">
        <f>'5'!I135</f>
        <v>2</v>
      </c>
      <c r="G135" s="11">
        <f>'8'!I135</f>
        <v>50</v>
      </c>
      <c r="H135" s="11">
        <f>'9'!O135</f>
        <v>12.452662721893491</v>
      </c>
      <c r="I135" s="11">
        <f t="shared" si="6"/>
        <v>64.452662721893489</v>
      </c>
      <c r="J135" s="45">
        <f t="shared" si="7"/>
        <v>7.5032203401505806E-2</v>
      </c>
    </row>
    <row r="136" spans="1:10" x14ac:dyDescent="0.25">
      <c r="A136" s="9" t="str">
        <f>'10'!A136</f>
        <v>Eastern York SD</v>
      </c>
      <c r="B136" s="10" t="str">
        <f>'10'!B136</f>
        <v>York</v>
      </c>
      <c r="C136" s="97">
        <f>'10'!C136</f>
        <v>756</v>
      </c>
      <c r="D136" s="97">
        <f>'10'!D136</f>
        <v>361</v>
      </c>
      <c r="E136" s="97">
        <f>'10'!E136</f>
        <v>1117</v>
      </c>
      <c r="F136" s="11">
        <f>'5'!I136</f>
        <v>2</v>
      </c>
      <c r="G136" s="11">
        <f>'8'!I136</f>
        <v>42</v>
      </c>
      <c r="H136" s="11">
        <f>'9'!O136</f>
        <v>58.791808873720136</v>
      </c>
      <c r="I136" s="11">
        <f t="shared" si="6"/>
        <v>102.79180887372013</v>
      </c>
      <c r="J136" s="45">
        <f t="shared" si="7"/>
        <v>0.13596800115571445</v>
      </c>
    </row>
    <row r="137" spans="1:10" x14ac:dyDescent="0.25">
      <c r="A137" s="9" t="str">
        <f>'10'!A137</f>
        <v>Easton Area SD</v>
      </c>
      <c r="B137" s="10" t="str">
        <f>'10'!B137</f>
        <v>Northampton</v>
      </c>
      <c r="C137" s="97">
        <f>'10'!C137</f>
        <v>2011</v>
      </c>
      <c r="D137" s="97">
        <f>'10'!D137</f>
        <v>1674</v>
      </c>
      <c r="E137" s="97">
        <f>'10'!E137</f>
        <v>3685</v>
      </c>
      <c r="F137" s="11">
        <f>'5'!I137</f>
        <v>23</v>
      </c>
      <c r="G137" s="11">
        <f>'8'!I137</f>
        <v>252</v>
      </c>
      <c r="H137" s="11">
        <f>'9'!O137</f>
        <v>247.01419354838708</v>
      </c>
      <c r="I137" s="11">
        <f t="shared" si="6"/>
        <v>522.01419354838708</v>
      </c>
      <c r="J137" s="45">
        <f t="shared" si="7"/>
        <v>0.25957941001908857</v>
      </c>
    </row>
    <row r="138" spans="1:10" x14ac:dyDescent="0.25">
      <c r="A138" s="9" t="str">
        <f>'10'!A138</f>
        <v>Elizabeth Forward SD</v>
      </c>
      <c r="B138" s="10" t="str">
        <f>'10'!B138</f>
        <v>Allegheny</v>
      </c>
      <c r="C138" s="97">
        <f>'10'!C138</f>
        <v>402</v>
      </c>
      <c r="D138" s="97">
        <f>'10'!D138</f>
        <v>223</v>
      </c>
      <c r="E138" s="97">
        <f>'10'!E138</f>
        <v>625</v>
      </c>
      <c r="F138" s="11">
        <f>'5'!I138</f>
        <v>0</v>
      </c>
      <c r="G138" s="11">
        <f>'8'!I138</f>
        <v>50</v>
      </c>
      <c r="H138" s="11">
        <f>'9'!O138</f>
        <v>15.973978976391521</v>
      </c>
      <c r="I138" s="11">
        <f t="shared" si="6"/>
        <v>65.973978976391521</v>
      </c>
      <c r="J138" s="45">
        <f t="shared" si="7"/>
        <v>0.164114375563163</v>
      </c>
    </row>
    <row r="139" spans="1:10" x14ac:dyDescent="0.25">
      <c r="A139" s="9" t="str">
        <f>'10'!A139</f>
        <v>Elizabethtown Area SD</v>
      </c>
      <c r="B139" s="10" t="str">
        <f>'10'!B139</f>
        <v>Lancaster</v>
      </c>
      <c r="C139" s="97">
        <f>'10'!C139</f>
        <v>1004</v>
      </c>
      <c r="D139" s="97">
        <f>'10'!D139</f>
        <v>533</v>
      </c>
      <c r="E139" s="97">
        <f>'10'!E139</f>
        <v>1537</v>
      </c>
      <c r="F139" s="11">
        <f>'5'!I139</f>
        <v>0</v>
      </c>
      <c r="G139" s="11">
        <f>'8'!I139</f>
        <v>71</v>
      </c>
      <c r="H139" s="11">
        <f>'9'!O139</f>
        <v>94.351401869158877</v>
      </c>
      <c r="I139" s="11">
        <f t="shared" si="6"/>
        <v>165.35140186915888</v>
      </c>
      <c r="J139" s="45">
        <f t="shared" si="7"/>
        <v>0.16469263134378373</v>
      </c>
    </row>
    <row r="140" spans="1:10" x14ac:dyDescent="0.25">
      <c r="A140" s="9" t="str">
        <f>'10'!A140</f>
        <v>Elk Lake SD</v>
      </c>
      <c r="B140" s="10" t="str">
        <f>'10'!B140</f>
        <v>Susquehanna</v>
      </c>
      <c r="C140" s="97">
        <f>'10'!C140</f>
        <v>167</v>
      </c>
      <c r="D140" s="97">
        <f>'10'!D140</f>
        <v>170</v>
      </c>
      <c r="E140" s="97">
        <f>'10'!E140</f>
        <v>337</v>
      </c>
      <c r="F140" s="11">
        <f>'5'!I140</f>
        <v>4</v>
      </c>
      <c r="G140" s="11">
        <f>'8'!I140</f>
        <v>17</v>
      </c>
      <c r="H140" s="11">
        <f>'9'!O140</f>
        <v>0</v>
      </c>
      <c r="I140" s="11">
        <f t="shared" si="6"/>
        <v>21</v>
      </c>
      <c r="J140" s="45">
        <f t="shared" si="7"/>
        <v>0.12574850299401197</v>
      </c>
    </row>
    <row r="141" spans="1:10" x14ac:dyDescent="0.25">
      <c r="A141" s="9" t="str">
        <f>'10'!A141</f>
        <v>Ellwood City Area SD</v>
      </c>
      <c r="B141" s="10" t="str">
        <f>'10'!B141</f>
        <v>Lawrence</v>
      </c>
      <c r="C141" s="97">
        <f>'10'!C141</f>
        <v>450</v>
      </c>
      <c r="D141" s="97">
        <f>'10'!D141</f>
        <v>247</v>
      </c>
      <c r="E141" s="97">
        <f>'10'!E141</f>
        <v>697</v>
      </c>
      <c r="F141" s="11">
        <f>'5'!I141</f>
        <v>23</v>
      </c>
      <c r="G141" s="11">
        <f>'8'!I141</f>
        <v>32</v>
      </c>
      <c r="H141" s="11">
        <f>'9'!O141</f>
        <v>31.264044943820224</v>
      </c>
      <c r="I141" s="11">
        <f t="shared" si="6"/>
        <v>86.264044943820224</v>
      </c>
      <c r="J141" s="45">
        <f t="shared" si="7"/>
        <v>0.19169787765293383</v>
      </c>
    </row>
    <row r="142" spans="1:10" x14ac:dyDescent="0.25">
      <c r="A142" s="9" t="str">
        <f>'10'!A142</f>
        <v>Ephrata Area SD</v>
      </c>
      <c r="B142" s="10" t="str">
        <f>'10'!B142</f>
        <v>Lancaster</v>
      </c>
      <c r="C142" s="97">
        <f>'10'!C142</f>
        <v>1570</v>
      </c>
      <c r="D142" s="97">
        <f>'10'!D142</f>
        <v>977</v>
      </c>
      <c r="E142" s="97">
        <f>'10'!E142</f>
        <v>2547</v>
      </c>
      <c r="F142" s="11">
        <f>'5'!I142</f>
        <v>0</v>
      </c>
      <c r="G142" s="11">
        <f>'8'!I142</f>
        <v>77</v>
      </c>
      <c r="H142" s="11">
        <f>'9'!O142</f>
        <v>106.39626168224299</v>
      </c>
      <c r="I142" s="11">
        <f t="shared" si="6"/>
        <v>183.39626168224299</v>
      </c>
      <c r="J142" s="45">
        <f t="shared" si="7"/>
        <v>0.11681290553009108</v>
      </c>
    </row>
    <row r="143" spans="1:10" x14ac:dyDescent="0.25">
      <c r="A143" s="9" t="str">
        <f>'10'!A143</f>
        <v>Erie City SD</v>
      </c>
      <c r="B143" s="10" t="str">
        <f>'10'!B143</f>
        <v>Erie</v>
      </c>
      <c r="C143" s="97">
        <f>'10'!C143</f>
        <v>4302</v>
      </c>
      <c r="D143" s="97">
        <f>'10'!D143</f>
        <v>2640</v>
      </c>
      <c r="E143" s="97">
        <f>'10'!E143</f>
        <v>6942</v>
      </c>
      <c r="F143" s="11">
        <f>'5'!I143</f>
        <v>75</v>
      </c>
      <c r="G143" s="11">
        <f>'8'!I143</f>
        <v>643</v>
      </c>
      <c r="H143" s="11">
        <f>'9'!O143</f>
        <v>479.87313094698681</v>
      </c>
      <c r="I143" s="11">
        <f t="shared" si="6"/>
        <v>1197.8731309469867</v>
      </c>
      <c r="J143" s="45">
        <f t="shared" si="7"/>
        <v>0.27844563713319076</v>
      </c>
    </row>
    <row r="144" spans="1:10" x14ac:dyDescent="0.25">
      <c r="A144" s="9" t="str">
        <f>'10'!A144</f>
        <v>Everett Area SD</v>
      </c>
      <c r="B144" s="10" t="str">
        <f>'10'!B144</f>
        <v>Bedford</v>
      </c>
      <c r="C144" s="97">
        <f>'10'!C144</f>
        <v>290</v>
      </c>
      <c r="D144" s="97">
        <f>'10'!D144</f>
        <v>274</v>
      </c>
      <c r="E144" s="97">
        <f>'10'!E144</f>
        <v>564</v>
      </c>
      <c r="F144" s="11">
        <f>'5'!I144</f>
        <v>24</v>
      </c>
      <c r="G144" s="11">
        <f>'8'!I144</f>
        <v>24</v>
      </c>
      <c r="H144" s="11">
        <f>'9'!O144</f>
        <v>9.4117647058823533</v>
      </c>
      <c r="I144" s="11">
        <f t="shared" si="6"/>
        <v>57.411764705882355</v>
      </c>
      <c r="J144" s="45">
        <f t="shared" si="7"/>
        <v>0.19797160243407708</v>
      </c>
    </row>
    <row r="145" spans="1:10" x14ac:dyDescent="0.25">
      <c r="A145" s="9" t="str">
        <f>'10'!A145</f>
        <v>Exeter Township SD</v>
      </c>
      <c r="B145" s="10" t="str">
        <f>'10'!B145</f>
        <v>Berks</v>
      </c>
      <c r="C145" s="97">
        <f>'10'!C145</f>
        <v>851</v>
      </c>
      <c r="D145" s="97">
        <f>'10'!D145</f>
        <v>717</v>
      </c>
      <c r="E145" s="97">
        <f>'10'!E145</f>
        <v>1568</v>
      </c>
      <c r="F145" s="11">
        <f>'5'!I145</f>
        <v>0</v>
      </c>
      <c r="G145" s="11">
        <f>'8'!I145</f>
        <v>85</v>
      </c>
      <c r="H145" s="11">
        <f>'9'!O145</f>
        <v>66.553519366930445</v>
      </c>
      <c r="I145" s="11">
        <f t="shared" si="6"/>
        <v>151.55351936693046</v>
      </c>
      <c r="J145" s="45">
        <f t="shared" si="7"/>
        <v>0.17808874191178667</v>
      </c>
    </row>
    <row r="146" spans="1:10" x14ac:dyDescent="0.25">
      <c r="A146" s="9" t="str">
        <f>'10'!A146</f>
        <v>Fairfield Area SD</v>
      </c>
      <c r="B146" s="10" t="str">
        <f>'10'!B146</f>
        <v>Adams</v>
      </c>
      <c r="C146" s="97">
        <f>'10'!C146</f>
        <v>278</v>
      </c>
      <c r="D146" s="97">
        <f>'10'!D146</f>
        <v>197</v>
      </c>
      <c r="E146" s="97">
        <f>'10'!E146</f>
        <v>475</v>
      </c>
      <c r="F146" s="11">
        <f>'5'!I146</f>
        <v>0</v>
      </c>
      <c r="G146" s="11">
        <f>'8'!I146</f>
        <v>18</v>
      </c>
      <c r="H146" s="11">
        <f>'9'!O146</f>
        <v>16.072202166064979</v>
      </c>
      <c r="I146" s="11">
        <f t="shared" si="6"/>
        <v>34.072202166064983</v>
      </c>
      <c r="J146" s="45">
        <f t="shared" si="7"/>
        <v>0.12256187829519778</v>
      </c>
    </row>
    <row r="147" spans="1:10" x14ac:dyDescent="0.25">
      <c r="A147" s="9" t="str">
        <f>'10'!A147</f>
        <v>Fairview SD</v>
      </c>
      <c r="B147" s="10" t="str">
        <f>'10'!B147</f>
        <v>Erie</v>
      </c>
      <c r="C147" s="97">
        <f>'10'!C147</f>
        <v>202</v>
      </c>
      <c r="D147" s="97">
        <f>'10'!D147</f>
        <v>162</v>
      </c>
      <c r="E147" s="97">
        <f>'10'!E147</f>
        <v>364</v>
      </c>
      <c r="F147" s="11">
        <f>'5'!I147</f>
        <v>0</v>
      </c>
      <c r="G147" s="11">
        <f>'8'!I147</f>
        <v>34</v>
      </c>
      <c r="H147" s="11">
        <f>'9'!O147</f>
        <v>45.963751699139102</v>
      </c>
      <c r="I147" s="11">
        <f t="shared" si="6"/>
        <v>79.963751699139095</v>
      </c>
      <c r="J147" s="45">
        <f t="shared" si="7"/>
        <v>0.39586015692643117</v>
      </c>
    </row>
    <row r="148" spans="1:10" x14ac:dyDescent="0.25">
      <c r="A148" s="9" t="str">
        <f>'10'!A148</f>
        <v>Fannett-Metal SD</v>
      </c>
      <c r="B148" s="10" t="str">
        <f>'10'!B148</f>
        <v>Franklin</v>
      </c>
      <c r="C148" s="97">
        <f>'10'!C148</f>
        <v>196</v>
      </c>
      <c r="D148" s="97">
        <f>'10'!D148</f>
        <v>129</v>
      </c>
      <c r="E148" s="97">
        <f>'10'!E148</f>
        <v>325</v>
      </c>
      <c r="F148" s="11">
        <f>'5'!I148</f>
        <v>1</v>
      </c>
      <c r="G148" s="11">
        <f>'8'!I148</f>
        <v>2</v>
      </c>
      <c r="H148" s="11">
        <f>'9'!O148</f>
        <v>0</v>
      </c>
      <c r="I148" s="11">
        <f t="shared" si="6"/>
        <v>3</v>
      </c>
      <c r="J148" s="45">
        <f t="shared" si="7"/>
        <v>1.5306122448979591E-2</v>
      </c>
    </row>
    <row r="149" spans="1:10" x14ac:dyDescent="0.25">
      <c r="A149" s="9" t="str">
        <f>'10'!A149</f>
        <v>Farrell Area SD</v>
      </c>
      <c r="B149" s="10" t="str">
        <f>'10'!B149</f>
        <v>Mercer</v>
      </c>
      <c r="C149" s="97">
        <f>'10'!C149</f>
        <v>190</v>
      </c>
      <c r="D149" s="97">
        <f>'10'!D149</f>
        <v>69</v>
      </c>
      <c r="E149" s="97">
        <f>'10'!E149</f>
        <v>259</v>
      </c>
      <c r="F149" s="11">
        <f>'5'!I149</f>
        <v>12</v>
      </c>
      <c r="G149" s="11">
        <f>'8'!I149</f>
        <v>9</v>
      </c>
      <c r="H149" s="11">
        <f>'9'!O149</f>
        <v>8.1687898089171966</v>
      </c>
      <c r="I149" s="11">
        <f t="shared" si="6"/>
        <v>29.168789808917197</v>
      </c>
      <c r="J149" s="45">
        <f t="shared" si="7"/>
        <v>0.15351994636272209</v>
      </c>
    </row>
    <row r="150" spans="1:10" x14ac:dyDescent="0.25">
      <c r="A150" s="9" t="str">
        <f>'10'!A150</f>
        <v>Ferndale Area SD</v>
      </c>
      <c r="B150" s="10" t="str">
        <f>'10'!B150</f>
        <v>Cambria</v>
      </c>
      <c r="C150" s="97">
        <f>'10'!C150</f>
        <v>165</v>
      </c>
      <c r="D150" s="97">
        <f>'10'!D150</f>
        <v>128</v>
      </c>
      <c r="E150" s="97">
        <f>'10'!E150</f>
        <v>293</v>
      </c>
      <c r="F150" s="11">
        <f>'5'!I150</f>
        <v>3</v>
      </c>
      <c r="G150" s="11">
        <f>'8'!I150</f>
        <v>11</v>
      </c>
      <c r="H150" s="11">
        <f>'9'!O150</f>
        <v>5.1583011583011587</v>
      </c>
      <c r="I150" s="11">
        <f t="shared" si="6"/>
        <v>19.158301158301157</v>
      </c>
      <c r="J150" s="45">
        <f t="shared" si="7"/>
        <v>0.1161109161109161</v>
      </c>
    </row>
    <row r="151" spans="1:10" x14ac:dyDescent="0.25">
      <c r="A151" s="9" t="str">
        <f>'10'!A151</f>
        <v>Fleetwood Area SD</v>
      </c>
      <c r="B151" s="10" t="str">
        <f>'10'!B151</f>
        <v>Berks</v>
      </c>
      <c r="C151" s="97">
        <f>'10'!C151</f>
        <v>558</v>
      </c>
      <c r="D151" s="97">
        <f>'10'!D151</f>
        <v>293</v>
      </c>
      <c r="E151" s="97">
        <f>'10'!E151</f>
        <v>851</v>
      </c>
      <c r="F151" s="11">
        <f>'5'!I151</f>
        <v>16</v>
      </c>
      <c r="G151" s="11">
        <f>'8'!I151</f>
        <v>75</v>
      </c>
      <c r="H151" s="11">
        <f>'9'!O151</f>
        <v>66.553519366930445</v>
      </c>
      <c r="I151" s="11">
        <f t="shared" si="6"/>
        <v>157.55351936693046</v>
      </c>
      <c r="J151" s="45">
        <f t="shared" si="7"/>
        <v>0.28235397736009044</v>
      </c>
    </row>
    <row r="152" spans="1:10" x14ac:dyDescent="0.25">
      <c r="A152" s="9" t="str">
        <f>'10'!A152</f>
        <v>Forbes Road SD</v>
      </c>
      <c r="B152" s="10" t="str">
        <f>'10'!B152</f>
        <v>Fulton</v>
      </c>
      <c r="C152" s="97">
        <f>'10'!C152</f>
        <v>63</v>
      </c>
      <c r="D152" s="97">
        <f>'10'!D152</f>
        <v>70</v>
      </c>
      <c r="E152" s="97">
        <f>'10'!E152</f>
        <v>133</v>
      </c>
      <c r="F152" s="11">
        <f>'5'!I152</f>
        <v>10</v>
      </c>
      <c r="G152" s="11">
        <f>'8'!I152</f>
        <v>2</v>
      </c>
      <c r="H152" s="11">
        <f>'9'!O152</f>
        <v>0</v>
      </c>
      <c r="I152" s="11">
        <f t="shared" si="6"/>
        <v>12</v>
      </c>
      <c r="J152" s="45">
        <f t="shared" si="7"/>
        <v>0.19047619047619047</v>
      </c>
    </row>
    <row r="153" spans="1:10" x14ac:dyDescent="0.25">
      <c r="A153" s="9" t="str">
        <f>'10'!A153</f>
        <v>Forest Area SD</v>
      </c>
      <c r="B153" s="10" t="str">
        <f>'10'!B153</f>
        <v>Forest</v>
      </c>
      <c r="C153" s="97">
        <f>'10'!C153</f>
        <v>66</v>
      </c>
      <c r="D153" s="97">
        <f>'10'!D153</f>
        <v>61</v>
      </c>
      <c r="E153" s="97">
        <f>'10'!E153</f>
        <v>127</v>
      </c>
      <c r="F153" s="11">
        <f>'5'!I153</f>
        <v>0</v>
      </c>
      <c r="G153" s="11">
        <f>'8'!I153</f>
        <v>12</v>
      </c>
      <c r="H153" s="11">
        <f>'9'!O153</f>
        <v>0</v>
      </c>
      <c r="I153" s="11">
        <f t="shared" si="6"/>
        <v>12</v>
      </c>
      <c r="J153" s="45">
        <f t="shared" si="7"/>
        <v>0.18181818181818182</v>
      </c>
    </row>
    <row r="154" spans="1:10" x14ac:dyDescent="0.25">
      <c r="A154" s="9" t="str">
        <f>'10'!A154</f>
        <v>Forest City Regional SD</v>
      </c>
      <c r="B154" s="10" t="str">
        <f>'10'!B154</f>
        <v>Susquehanna</v>
      </c>
      <c r="C154" s="97">
        <f>'10'!C154</f>
        <v>203</v>
      </c>
      <c r="D154" s="97">
        <f>'10'!D154</f>
        <v>181</v>
      </c>
      <c r="E154" s="97">
        <f>'10'!E154</f>
        <v>384</v>
      </c>
      <c r="F154" s="11">
        <f>'5'!I154</f>
        <v>4</v>
      </c>
      <c r="G154" s="11">
        <f>'8'!I154</f>
        <v>26</v>
      </c>
      <c r="H154" s="11">
        <f>'9'!O154</f>
        <v>16.657534246575342</v>
      </c>
      <c r="I154" s="11">
        <f t="shared" si="6"/>
        <v>46.657534246575338</v>
      </c>
      <c r="J154" s="45">
        <f t="shared" si="7"/>
        <v>0.22984007018017408</v>
      </c>
    </row>
    <row r="155" spans="1:10" x14ac:dyDescent="0.25">
      <c r="A155" s="9" t="str">
        <f>'10'!A155</f>
        <v>Forest Hills SD</v>
      </c>
      <c r="B155" s="10" t="str">
        <f>'10'!B155</f>
        <v>Cambria</v>
      </c>
      <c r="C155" s="97">
        <f>'10'!C155</f>
        <v>361</v>
      </c>
      <c r="D155" s="97">
        <f>'10'!D155</f>
        <v>201</v>
      </c>
      <c r="E155" s="97">
        <f>'10'!E155</f>
        <v>562</v>
      </c>
      <c r="F155" s="11">
        <f>'5'!I155</f>
        <v>6</v>
      </c>
      <c r="G155" s="11">
        <f>'8'!I155</f>
        <v>39</v>
      </c>
      <c r="H155" s="11">
        <f>'9'!O155</f>
        <v>48.359073359073363</v>
      </c>
      <c r="I155" s="11">
        <f t="shared" si="6"/>
        <v>93.359073359073363</v>
      </c>
      <c r="J155" s="45">
        <f t="shared" si="7"/>
        <v>0.2586123915763805</v>
      </c>
    </row>
    <row r="156" spans="1:10" x14ac:dyDescent="0.25">
      <c r="A156" s="9" t="str">
        <f>'10'!A156</f>
        <v>Fort Cherry SD</v>
      </c>
      <c r="B156" s="10" t="str">
        <f>'10'!B156</f>
        <v>Washington</v>
      </c>
      <c r="C156" s="97">
        <f>'10'!C156</f>
        <v>251</v>
      </c>
      <c r="D156" s="97">
        <f>'10'!D156</f>
        <v>156</v>
      </c>
      <c r="E156" s="97">
        <f>'10'!E156</f>
        <v>407</v>
      </c>
      <c r="F156" s="11">
        <f>'5'!I156</f>
        <v>0</v>
      </c>
      <c r="G156" s="11">
        <f>'8'!I156</f>
        <v>26</v>
      </c>
      <c r="H156" s="11">
        <f>'9'!O156</f>
        <v>0</v>
      </c>
      <c r="I156" s="11">
        <f t="shared" si="6"/>
        <v>26</v>
      </c>
      <c r="J156" s="45">
        <f t="shared" si="7"/>
        <v>0.10358565737051793</v>
      </c>
    </row>
    <row r="157" spans="1:10" x14ac:dyDescent="0.25">
      <c r="A157" s="9" t="str">
        <f>'10'!A157</f>
        <v>Fort LeBoeuf SD</v>
      </c>
      <c r="B157" s="10" t="str">
        <f>'10'!B157</f>
        <v>Erie</v>
      </c>
      <c r="C157" s="97">
        <f>'10'!C157</f>
        <v>413</v>
      </c>
      <c r="D157" s="97">
        <f>'10'!D157</f>
        <v>377</v>
      </c>
      <c r="E157" s="97">
        <f>'10'!E157</f>
        <v>790</v>
      </c>
      <c r="F157" s="11">
        <f>'5'!I157</f>
        <v>0</v>
      </c>
      <c r="G157" s="11">
        <f>'8'!I157</f>
        <v>49</v>
      </c>
      <c r="H157" s="11">
        <f>'9'!O157</f>
        <v>122.5700045310376</v>
      </c>
      <c r="I157" s="11">
        <f t="shared" si="6"/>
        <v>171.5700045310376</v>
      </c>
      <c r="J157" s="45">
        <f t="shared" si="7"/>
        <v>0.41542373978459468</v>
      </c>
    </row>
    <row r="158" spans="1:10" x14ac:dyDescent="0.25">
      <c r="A158" s="9" t="str">
        <f>'10'!A158</f>
        <v>Fox Chapel Area SD</v>
      </c>
      <c r="B158" s="10" t="str">
        <f>'10'!B158</f>
        <v>Allegheny</v>
      </c>
      <c r="C158" s="97">
        <f>'10'!C158</f>
        <v>816</v>
      </c>
      <c r="D158" s="97">
        <f>'10'!D158</f>
        <v>779</v>
      </c>
      <c r="E158" s="97">
        <f>'10'!E158</f>
        <v>1595</v>
      </c>
      <c r="F158" s="11">
        <f>'5'!I158</f>
        <v>0</v>
      </c>
      <c r="G158" s="11">
        <f>'8'!I158</f>
        <v>76</v>
      </c>
      <c r="H158" s="11">
        <f>'9'!O158</f>
        <v>161.24676891263141</v>
      </c>
      <c r="I158" s="11">
        <f t="shared" si="6"/>
        <v>237.24676891263141</v>
      </c>
      <c r="J158" s="45">
        <f t="shared" si="7"/>
        <v>0.29074358935371497</v>
      </c>
    </row>
    <row r="159" spans="1:10" x14ac:dyDescent="0.25">
      <c r="A159" s="9" t="str">
        <f>'10'!A159</f>
        <v>Franklin Area SD</v>
      </c>
      <c r="B159" s="10" t="str">
        <f>'10'!B159</f>
        <v>Venango</v>
      </c>
      <c r="C159" s="97">
        <f>'10'!C159</f>
        <v>469</v>
      </c>
      <c r="D159" s="97">
        <f>'10'!D159</f>
        <v>336</v>
      </c>
      <c r="E159" s="97">
        <f>'10'!E159</f>
        <v>805</v>
      </c>
      <c r="F159" s="11">
        <f>'5'!I159</f>
        <v>60</v>
      </c>
      <c r="G159" s="11">
        <f>'8'!I159</f>
        <v>45</v>
      </c>
      <c r="H159" s="11">
        <f>'9'!O159</f>
        <v>60.231511254019296</v>
      </c>
      <c r="I159" s="11">
        <f t="shared" si="6"/>
        <v>165.2315112540193</v>
      </c>
      <c r="J159" s="45">
        <f t="shared" si="7"/>
        <v>0.3523059941450305</v>
      </c>
    </row>
    <row r="160" spans="1:10" x14ac:dyDescent="0.25">
      <c r="A160" s="9" t="str">
        <f>'10'!A160</f>
        <v>Franklin Regional SD</v>
      </c>
      <c r="B160" s="10" t="str">
        <f>'10'!B160</f>
        <v>Westmoreland</v>
      </c>
      <c r="C160" s="97">
        <f>'10'!C160</f>
        <v>654</v>
      </c>
      <c r="D160" s="97">
        <f>'10'!D160</f>
        <v>495</v>
      </c>
      <c r="E160" s="97">
        <f>'10'!E160</f>
        <v>1149</v>
      </c>
      <c r="F160" s="11">
        <f>'5'!I160</f>
        <v>1</v>
      </c>
      <c r="G160" s="11">
        <f>'8'!I160</f>
        <v>63</v>
      </c>
      <c r="H160" s="11">
        <f>'9'!O160</f>
        <v>45.723243243243246</v>
      </c>
      <c r="I160" s="11">
        <f t="shared" si="6"/>
        <v>109.72324324324325</v>
      </c>
      <c r="J160" s="45">
        <f t="shared" si="7"/>
        <v>0.16777254318538723</v>
      </c>
    </row>
    <row r="161" spans="1:10" x14ac:dyDescent="0.25">
      <c r="A161" s="9" t="str">
        <f>'10'!A161</f>
        <v>Frazier SD</v>
      </c>
      <c r="B161" s="10" t="str">
        <f>'10'!B161</f>
        <v>Fayette</v>
      </c>
      <c r="C161" s="97">
        <f>'10'!C161</f>
        <v>152</v>
      </c>
      <c r="D161" s="97">
        <f>'10'!D161</f>
        <v>156</v>
      </c>
      <c r="E161" s="97">
        <f>'10'!E161</f>
        <v>308</v>
      </c>
      <c r="F161" s="11">
        <f>'5'!I161</f>
        <v>12</v>
      </c>
      <c r="G161" s="11">
        <f>'8'!I161</f>
        <v>14</v>
      </c>
      <c r="H161" s="11">
        <f>'9'!O161</f>
        <v>0</v>
      </c>
      <c r="I161" s="11">
        <f t="shared" si="6"/>
        <v>26</v>
      </c>
      <c r="J161" s="45">
        <f t="shared" si="7"/>
        <v>0.17105263157894737</v>
      </c>
    </row>
    <row r="162" spans="1:10" x14ac:dyDescent="0.25">
      <c r="A162" s="9" t="str">
        <f>'10'!A162</f>
        <v>Freedom Area SD</v>
      </c>
      <c r="B162" s="10" t="str">
        <f>'10'!B162</f>
        <v>Beaver</v>
      </c>
      <c r="C162" s="97">
        <f>'10'!C162</f>
        <v>535</v>
      </c>
      <c r="D162" s="97">
        <f>'10'!D162</f>
        <v>231</v>
      </c>
      <c r="E162" s="97">
        <f>'10'!E162</f>
        <v>766</v>
      </c>
      <c r="F162" s="11">
        <f>'5'!I162</f>
        <v>8</v>
      </c>
      <c r="G162" s="11">
        <f>'8'!I162</f>
        <v>45</v>
      </c>
      <c r="H162" s="11">
        <f>'9'!O162</f>
        <v>14.520547945205479</v>
      </c>
      <c r="I162" s="11">
        <f t="shared" si="6"/>
        <v>67.520547945205479</v>
      </c>
      <c r="J162" s="45">
        <f t="shared" si="7"/>
        <v>0.12620663167328128</v>
      </c>
    </row>
    <row r="163" spans="1:10" x14ac:dyDescent="0.25">
      <c r="A163" s="9" t="str">
        <f>'10'!A163</f>
        <v>Freeport Area SD</v>
      </c>
      <c r="B163" s="10" t="str">
        <f>'10'!B163</f>
        <v>Armstrong</v>
      </c>
      <c r="C163" s="97">
        <f>'10'!C163</f>
        <v>304</v>
      </c>
      <c r="D163" s="97">
        <f>'10'!D163</f>
        <v>222</v>
      </c>
      <c r="E163" s="97">
        <f>'10'!E163</f>
        <v>526</v>
      </c>
      <c r="F163" s="11">
        <f>'5'!I163</f>
        <v>8</v>
      </c>
      <c r="G163" s="11">
        <f>'8'!I163</f>
        <v>40</v>
      </c>
      <c r="H163" s="11">
        <f>'9'!O163</f>
        <v>53.734939759036145</v>
      </c>
      <c r="I163" s="11">
        <f t="shared" si="6"/>
        <v>101.73493975903614</v>
      </c>
      <c r="J163" s="45">
        <f t="shared" si="7"/>
        <v>0.33465440710209254</v>
      </c>
    </row>
    <row r="164" spans="1:10" x14ac:dyDescent="0.25">
      <c r="A164" s="9" t="str">
        <f>'10'!A164</f>
        <v>Galeton Area SD</v>
      </c>
      <c r="B164" s="10" t="str">
        <f>'10'!B164</f>
        <v>Potter</v>
      </c>
      <c r="C164" s="97">
        <f>'10'!C164</f>
        <v>82</v>
      </c>
      <c r="D164" s="97">
        <f>'10'!D164</f>
        <v>53</v>
      </c>
      <c r="E164" s="97">
        <f>'10'!E164</f>
        <v>135</v>
      </c>
      <c r="F164" s="11">
        <f>'5'!I164</f>
        <v>0</v>
      </c>
      <c r="G164" s="11">
        <f>'8'!I164</f>
        <v>3</v>
      </c>
      <c r="H164" s="11">
        <f>'9'!O164</f>
        <v>11.777777777777777</v>
      </c>
      <c r="I164" s="11">
        <f t="shared" si="6"/>
        <v>14.777777777777777</v>
      </c>
      <c r="J164" s="45">
        <f t="shared" si="7"/>
        <v>0.18021680216802166</v>
      </c>
    </row>
    <row r="165" spans="1:10" x14ac:dyDescent="0.25">
      <c r="A165" s="9" t="str">
        <f>'10'!A165</f>
        <v>Garnet Valley SD</v>
      </c>
      <c r="B165" s="10" t="str">
        <f>'10'!B165</f>
        <v>Delaware</v>
      </c>
      <c r="C165" s="97">
        <f>'10'!C165</f>
        <v>515</v>
      </c>
      <c r="D165" s="97">
        <f>'10'!D165</f>
        <v>611</v>
      </c>
      <c r="E165" s="97">
        <f>'10'!E165</f>
        <v>1126</v>
      </c>
      <c r="F165" s="11">
        <f>'5'!I165</f>
        <v>0</v>
      </c>
      <c r="G165" s="11">
        <f>'8'!I165</f>
        <v>53</v>
      </c>
      <c r="H165" s="11">
        <f>'9'!O165</f>
        <v>53.872319201995012</v>
      </c>
      <c r="I165" s="11">
        <f t="shared" si="6"/>
        <v>106.87231920199501</v>
      </c>
      <c r="J165" s="45">
        <f t="shared" si="7"/>
        <v>0.20751906641164081</v>
      </c>
    </row>
    <row r="166" spans="1:10" x14ac:dyDescent="0.25">
      <c r="A166" s="9" t="str">
        <f>'10'!A166</f>
        <v>Gateway SD</v>
      </c>
      <c r="B166" s="10" t="str">
        <f>'10'!B166</f>
        <v>Allegheny</v>
      </c>
      <c r="C166" s="97">
        <f>'10'!C166</f>
        <v>744</v>
      </c>
      <c r="D166" s="97">
        <f>'10'!D166</f>
        <v>756</v>
      </c>
      <c r="E166" s="97">
        <f>'10'!E166</f>
        <v>1500</v>
      </c>
      <c r="F166" s="11">
        <f>'5'!I166</f>
        <v>14</v>
      </c>
      <c r="G166" s="11">
        <f>'8'!I166</f>
        <v>104</v>
      </c>
      <c r="H166" s="11">
        <f>'9'!O166</f>
        <v>95.843873858349127</v>
      </c>
      <c r="I166" s="11">
        <f t="shared" si="6"/>
        <v>213.84387385834913</v>
      </c>
      <c r="J166" s="45">
        <f t="shared" si="7"/>
        <v>0.28742456163756602</v>
      </c>
    </row>
    <row r="167" spans="1:10" x14ac:dyDescent="0.25">
      <c r="A167" s="9" t="str">
        <f>'10'!A167</f>
        <v>General McLane SD</v>
      </c>
      <c r="B167" s="10" t="str">
        <f>'10'!B167</f>
        <v>Erie</v>
      </c>
      <c r="C167" s="97">
        <f>'10'!C167</f>
        <v>574</v>
      </c>
      <c r="D167" s="97">
        <f>'10'!D167</f>
        <v>288</v>
      </c>
      <c r="E167" s="97">
        <f>'10'!E167</f>
        <v>862</v>
      </c>
      <c r="F167" s="11">
        <f>'5'!I167</f>
        <v>0</v>
      </c>
      <c r="G167" s="11">
        <f>'8'!I167</f>
        <v>48</v>
      </c>
      <c r="H167" s="11">
        <f>'9'!O167</f>
        <v>91.927503398278205</v>
      </c>
      <c r="I167" s="11">
        <f t="shared" si="6"/>
        <v>139.92750339827819</v>
      </c>
      <c r="J167" s="45">
        <f t="shared" si="7"/>
        <v>0.24377613832452646</v>
      </c>
    </row>
    <row r="168" spans="1:10" x14ac:dyDescent="0.25">
      <c r="A168" s="9" t="str">
        <f>'10'!A168</f>
        <v>Gettysburg Area SD</v>
      </c>
      <c r="B168" s="10" t="str">
        <f>'10'!B168</f>
        <v>Adams</v>
      </c>
      <c r="C168" s="97">
        <f>'10'!C168</f>
        <v>669</v>
      </c>
      <c r="D168" s="97">
        <f>'10'!D168</f>
        <v>474</v>
      </c>
      <c r="E168" s="97">
        <f>'10'!E168</f>
        <v>1143</v>
      </c>
      <c r="F168" s="11">
        <f>'5'!I168</f>
        <v>0</v>
      </c>
      <c r="G168" s="11">
        <f>'8'!I168</f>
        <v>49</v>
      </c>
      <c r="H168" s="11">
        <f>'9'!O168</f>
        <v>83.696750902527072</v>
      </c>
      <c r="I168" s="11">
        <f t="shared" si="6"/>
        <v>132.69675090252707</v>
      </c>
      <c r="J168" s="45">
        <f t="shared" si="7"/>
        <v>0.19835089821005542</v>
      </c>
    </row>
    <row r="169" spans="1:10" x14ac:dyDescent="0.25">
      <c r="A169" s="9" t="str">
        <f>'10'!A169</f>
        <v>Girard SD</v>
      </c>
      <c r="B169" s="10" t="str">
        <f>'10'!B169</f>
        <v>Erie</v>
      </c>
      <c r="C169" s="97">
        <f>'10'!C169</f>
        <v>370</v>
      </c>
      <c r="D169" s="97">
        <f>'10'!D169</f>
        <v>299</v>
      </c>
      <c r="E169" s="97">
        <f>'10'!E169</f>
        <v>669</v>
      </c>
      <c r="F169" s="11">
        <f>'5'!I169</f>
        <v>0</v>
      </c>
      <c r="G169" s="11">
        <f>'8'!I169</f>
        <v>41</v>
      </c>
      <c r="H169" s="11">
        <f>'9'!O169</f>
        <v>49.143633892161304</v>
      </c>
      <c r="I169" s="11">
        <f t="shared" si="6"/>
        <v>90.143633892161304</v>
      </c>
      <c r="J169" s="45">
        <f t="shared" si="7"/>
        <v>0.24363144295178732</v>
      </c>
    </row>
    <row r="170" spans="1:10" x14ac:dyDescent="0.25">
      <c r="A170" s="9" t="str">
        <f>'10'!A170</f>
        <v>Glendale SD</v>
      </c>
      <c r="B170" s="10" t="str">
        <f>'10'!B170</f>
        <v>Clearfield</v>
      </c>
      <c r="C170" s="97">
        <f>'10'!C170</f>
        <v>125</v>
      </c>
      <c r="D170" s="97">
        <f>'10'!D170</f>
        <v>146</v>
      </c>
      <c r="E170" s="97">
        <f>'10'!E170</f>
        <v>271</v>
      </c>
      <c r="F170" s="11">
        <f>'5'!I170</f>
        <v>13</v>
      </c>
      <c r="G170" s="11">
        <f>'8'!I170</f>
        <v>11</v>
      </c>
      <c r="H170" s="11">
        <f>'9'!O170</f>
        <v>5.4763948497854082</v>
      </c>
      <c r="I170" s="11">
        <f t="shared" si="6"/>
        <v>29.476394849785407</v>
      </c>
      <c r="J170" s="45">
        <f t="shared" si="7"/>
        <v>0.23581115879828327</v>
      </c>
    </row>
    <row r="171" spans="1:10" x14ac:dyDescent="0.25">
      <c r="A171" s="9" t="str">
        <f>'10'!A171</f>
        <v>Governor Mifflin SD</v>
      </c>
      <c r="B171" s="10" t="str">
        <f>'10'!B171</f>
        <v>Berks</v>
      </c>
      <c r="C171" s="97">
        <f>'10'!C171</f>
        <v>912</v>
      </c>
      <c r="D171" s="97">
        <f>'10'!D171</f>
        <v>609</v>
      </c>
      <c r="E171" s="97">
        <f>'10'!E171</f>
        <v>1521</v>
      </c>
      <c r="F171" s="11">
        <f>'5'!I171</f>
        <v>0</v>
      </c>
      <c r="G171" s="11">
        <f>'8'!I171</f>
        <v>101</v>
      </c>
      <c r="H171" s="11">
        <f>'9'!O171</f>
        <v>53.242815493544356</v>
      </c>
      <c r="I171" s="11">
        <f t="shared" si="6"/>
        <v>154.24281549354436</v>
      </c>
      <c r="J171" s="45">
        <f t="shared" si="7"/>
        <v>0.16912589418151794</v>
      </c>
    </row>
    <row r="172" spans="1:10" x14ac:dyDescent="0.25">
      <c r="A172" s="9" t="str">
        <f>'10'!A172</f>
        <v>Great Valley SD</v>
      </c>
      <c r="B172" s="10" t="str">
        <f>'10'!B172</f>
        <v>Chester</v>
      </c>
      <c r="C172" s="97">
        <f>'10'!C172</f>
        <v>690</v>
      </c>
      <c r="D172" s="97">
        <f>'10'!D172</f>
        <v>814</v>
      </c>
      <c r="E172" s="97">
        <f>'10'!E172</f>
        <v>1504</v>
      </c>
      <c r="F172" s="11">
        <f>'5'!I172</f>
        <v>8</v>
      </c>
      <c r="G172" s="11">
        <f>'8'!I172</f>
        <v>62</v>
      </c>
      <c r="H172" s="11">
        <f>'9'!O172</f>
        <v>113.96614759647936</v>
      </c>
      <c r="I172" s="11">
        <f t="shared" si="6"/>
        <v>183.96614759647935</v>
      </c>
      <c r="J172" s="45">
        <f t="shared" si="7"/>
        <v>0.26661760521228889</v>
      </c>
    </row>
    <row r="173" spans="1:10" x14ac:dyDescent="0.25">
      <c r="A173" s="9" t="str">
        <f>'10'!A173</f>
        <v>Greater Johnstown SD</v>
      </c>
      <c r="B173" s="10" t="str">
        <f>'10'!B173</f>
        <v>Cambria</v>
      </c>
      <c r="C173" s="97">
        <f>'10'!C173</f>
        <v>844</v>
      </c>
      <c r="D173" s="97">
        <f>'10'!D173</f>
        <v>819</v>
      </c>
      <c r="E173" s="97">
        <f>'10'!E173</f>
        <v>1663</v>
      </c>
      <c r="F173" s="11">
        <f>'5'!I173</f>
        <v>44</v>
      </c>
      <c r="G173" s="11">
        <f>'8'!I173</f>
        <v>76</v>
      </c>
      <c r="H173" s="11">
        <f>'9'!O173</f>
        <v>191.5019305019305</v>
      </c>
      <c r="I173" s="11">
        <f t="shared" si="6"/>
        <v>311.50193050193047</v>
      </c>
      <c r="J173" s="45">
        <f t="shared" si="7"/>
        <v>0.36907811670844842</v>
      </c>
    </row>
    <row r="174" spans="1:10" x14ac:dyDescent="0.25">
      <c r="A174" s="9" t="str">
        <f>'10'!A174</f>
        <v>Greater Latrobe SD</v>
      </c>
      <c r="B174" s="10" t="str">
        <f>'10'!B174</f>
        <v>Westmoreland</v>
      </c>
      <c r="C174" s="97">
        <f>'10'!C174</f>
        <v>705</v>
      </c>
      <c r="D174" s="97">
        <f>'10'!D174</f>
        <v>367</v>
      </c>
      <c r="E174" s="97">
        <f>'10'!E174</f>
        <v>1072</v>
      </c>
      <c r="F174" s="11">
        <f>'5'!I174</f>
        <v>1</v>
      </c>
      <c r="G174" s="11">
        <f>'8'!I174</f>
        <v>62</v>
      </c>
      <c r="H174" s="11">
        <f>'9'!O174</f>
        <v>91.446486486486492</v>
      </c>
      <c r="I174" s="11">
        <f t="shared" si="6"/>
        <v>154.44648648648649</v>
      </c>
      <c r="J174" s="45">
        <f t="shared" si="7"/>
        <v>0.2190730304772858</v>
      </c>
    </row>
    <row r="175" spans="1:10" x14ac:dyDescent="0.25">
      <c r="A175" s="9" t="str">
        <f>'10'!A175</f>
        <v>Greater Nanticoke Area SD</v>
      </c>
      <c r="B175" s="10" t="str">
        <f>'10'!B175</f>
        <v>Luzerne</v>
      </c>
      <c r="C175" s="97">
        <f>'10'!C175</f>
        <v>422</v>
      </c>
      <c r="D175" s="97">
        <f>'10'!D175</f>
        <v>395</v>
      </c>
      <c r="E175" s="97">
        <f>'10'!E175</f>
        <v>817</v>
      </c>
      <c r="F175" s="11">
        <f>'5'!I175</f>
        <v>3</v>
      </c>
      <c r="G175" s="11">
        <f>'8'!I175</f>
        <v>39</v>
      </c>
      <c r="H175" s="11">
        <f>'9'!O175</f>
        <v>16.897290485192187</v>
      </c>
      <c r="I175" s="11">
        <f t="shared" si="6"/>
        <v>58.897290485192187</v>
      </c>
      <c r="J175" s="45">
        <f t="shared" si="7"/>
        <v>0.13956703906443646</v>
      </c>
    </row>
    <row r="176" spans="1:10" x14ac:dyDescent="0.25">
      <c r="A176" s="9" t="str">
        <f>'10'!A176</f>
        <v>Greencastle-Antrim SD</v>
      </c>
      <c r="B176" s="10" t="str">
        <f>'10'!B176</f>
        <v>Franklin</v>
      </c>
      <c r="C176" s="97">
        <f>'10'!C176</f>
        <v>668</v>
      </c>
      <c r="D176" s="97">
        <f>'10'!D176</f>
        <v>368</v>
      </c>
      <c r="E176" s="97">
        <f>'10'!E176</f>
        <v>1036</v>
      </c>
      <c r="F176" s="11">
        <f>'5'!I176</f>
        <v>5</v>
      </c>
      <c r="G176" s="11">
        <f>'8'!I176</f>
        <v>30</v>
      </c>
      <c r="H176" s="11">
        <f>'9'!O176</f>
        <v>15.247422680412372</v>
      </c>
      <c r="I176" s="11">
        <f t="shared" si="6"/>
        <v>50.24742268041237</v>
      </c>
      <c r="J176" s="45">
        <f t="shared" si="7"/>
        <v>7.5220692635347863E-2</v>
      </c>
    </row>
    <row r="177" spans="1:10" x14ac:dyDescent="0.25">
      <c r="A177" s="9" t="str">
        <f>'10'!A177</f>
        <v>Greensburg Salem SD</v>
      </c>
      <c r="B177" s="10" t="str">
        <f>'10'!B177</f>
        <v>Westmoreland</v>
      </c>
      <c r="C177" s="97">
        <f>'10'!C177</f>
        <v>671</v>
      </c>
      <c r="D177" s="97">
        <f>'10'!D177</f>
        <v>558</v>
      </c>
      <c r="E177" s="97">
        <f>'10'!E177</f>
        <v>1229</v>
      </c>
      <c r="F177" s="11">
        <f>'5'!I177</f>
        <v>76</v>
      </c>
      <c r="G177" s="11">
        <f>'8'!I177</f>
        <v>71</v>
      </c>
      <c r="H177" s="11">
        <f>'9'!O177</f>
        <v>199.57189189189191</v>
      </c>
      <c r="I177" s="11">
        <f t="shared" si="6"/>
        <v>346.57189189189194</v>
      </c>
      <c r="J177" s="45">
        <f t="shared" si="7"/>
        <v>0.51650058404156773</v>
      </c>
    </row>
    <row r="178" spans="1:10" x14ac:dyDescent="0.25">
      <c r="A178" s="9" t="str">
        <f>'10'!A178</f>
        <v>Greenville Area SD</v>
      </c>
      <c r="B178" s="10" t="str">
        <f>'10'!B178</f>
        <v>Mercer</v>
      </c>
      <c r="C178" s="97">
        <f>'10'!C178</f>
        <v>230</v>
      </c>
      <c r="D178" s="97">
        <f>'10'!D178</f>
        <v>273</v>
      </c>
      <c r="E178" s="97">
        <f>'10'!E178</f>
        <v>503</v>
      </c>
      <c r="F178" s="11">
        <f>'5'!I178</f>
        <v>10</v>
      </c>
      <c r="G178" s="11">
        <f>'8'!I178</f>
        <v>35</v>
      </c>
      <c r="H178" s="11">
        <f>'9'!O178</f>
        <v>3.3280254777070062</v>
      </c>
      <c r="I178" s="11">
        <f t="shared" si="6"/>
        <v>48.328025477707008</v>
      </c>
      <c r="J178" s="45">
        <f t="shared" si="7"/>
        <v>0.21012184990307395</v>
      </c>
    </row>
    <row r="179" spans="1:10" x14ac:dyDescent="0.25">
      <c r="A179" s="9" t="str">
        <f>'10'!A179</f>
        <v>Greenwood SD</v>
      </c>
      <c r="B179" s="10" t="str">
        <f>'10'!B179</f>
        <v>Perry</v>
      </c>
      <c r="C179" s="97">
        <f>'10'!C179</f>
        <v>136</v>
      </c>
      <c r="D179" s="97">
        <f>'10'!D179</f>
        <v>106</v>
      </c>
      <c r="E179" s="97">
        <f>'10'!E179</f>
        <v>242</v>
      </c>
      <c r="F179" s="11">
        <f>'5'!I179</f>
        <v>0</v>
      </c>
      <c r="G179" s="11">
        <f>'8'!I179</f>
        <v>6</v>
      </c>
      <c r="H179" s="11">
        <f>'9'!O179</f>
        <v>0</v>
      </c>
      <c r="I179" s="11">
        <f t="shared" si="6"/>
        <v>6</v>
      </c>
      <c r="J179" s="45">
        <f t="shared" si="7"/>
        <v>4.4117647058823532E-2</v>
      </c>
    </row>
    <row r="180" spans="1:10" x14ac:dyDescent="0.25">
      <c r="A180" s="9" t="str">
        <f>'10'!A180</f>
        <v>Grove City Area SD</v>
      </c>
      <c r="B180" s="10" t="str">
        <f>'10'!B180</f>
        <v>Mercer</v>
      </c>
      <c r="C180" s="97">
        <f>'10'!C180</f>
        <v>426</v>
      </c>
      <c r="D180" s="97">
        <f>'10'!D180</f>
        <v>341</v>
      </c>
      <c r="E180" s="97">
        <f>'10'!E180</f>
        <v>767</v>
      </c>
      <c r="F180" s="11">
        <f>'5'!I180</f>
        <v>7</v>
      </c>
      <c r="G180" s="11">
        <f>'8'!I180</f>
        <v>21</v>
      </c>
      <c r="H180" s="11">
        <f>'9'!O180</f>
        <v>65.652866242038215</v>
      </c>
      <c r="I180" s="11">
        <f t="shared" si="6"/>
        <v>93.652866242038215</v>
      </c>
      <c r="J180" s="45">
        <f t="shared" si="7"/>
        <v>0.21984240901886906</v>
      </c>
    </row>
    <row r="181" spans="1:10" x14ac:dyDescent="0.25">
      <c r="A181" s="9" t="str">
        <f>'10'!A181</f>
        <v>Halifax Area SD</v>
      </c>
      <c r="B181" s="10" t="str">
        <f>'10'!B181</f>
        <v>Dauphin</v>
      </c>
      <c r="C181" s="97">
        <f>'10'!C181</f>
        <v>296</v>
      </c>
      <c r="D181" s="97">
        <f>'10'!D181</f>
        <v>107</v>
      </c>
      <c r="E181" s="97">
        <f>'10'!E181</f>
        <v>403</v>
      </c>
      <c r="F181" s="11">
        <f>'5'!I181</f>
        <v>0</v>
      </c>
      <c r="G181" s="11">
        <f>'8'!I181</f>
        <v>15</v>
      </c>
      <c r="H181" s="11">
        <f>'9'!O181</f>
        <v>43.18783783783784</v>
      </c>
      <c r="I181" s="11">
        <f t="shared" si="6"/>
        <v>58.18783783783784</v>
      </c>
      <c r="J181" s="45">
        <f t="shared" si="7"/>
        <v>0.19658053323593866</v>
      </c>
    </row>
    <row r="182" spans="1:10" x14ac:dyDescent="0.25">
      <c r="A182" s="9" t="str">
        <f>'10'!A182</f>
        <v>Hamburg Area SD</v>
      </c>
      <c r="B182" s="10" t="str">
        <f>'10'!B182</f>
        <v>Berks</v>
      </c>
      <c r="C182" s="97">
        <f>'10'!C182</f>
        <v>310</v>
      </c>
      <c r="D182" s="97">
        <f>'10'!D182</f>
        <v>405</v>
      </c>
      <c r="E182" s="97">
        <f>'10'!E182</f>
        <v>715</v>
      </c>
      <c r="F182" s="11">
        <f>'5'!I182</f>
        <v>0</v>
      </c>
      <c r="G182" s="11">
        <f>'8'!I182</f>
        <v>53</v>
      </c>
      <c r="H182" s="11">
        <f>'9'!O182</f>
        <v>66.553519366930445</v>
      </c>
      <c r="I182" s="11">
        <f t="shared" si="6"/>
        <v>119.55351936693044</v>
      </c>
      <c r="J182" s="45">
        <f t="shared" si="7"/>
        <v>0.3856565140868724</v>
      </c>
    </row>
    <row r="183" spans="1:10" x14ac:dyDescent="0.25">
      <c r="A183" s="9" t="str">
        <f>'10'!A183</f>
        <v>Hampton Township SD</v>
      </c>
      <c r="B183" s="10" t="str">
        <f>'10'!B183</f>
        <v>Allegheny</v>
      </c>
      <c r="C183" s="97">
        <f>'10'!C183</f>
        <v>388</v>
      </c>
      <c r="D183" s="97">
        <f>'10'!D183</f>
        <v>546</v>
      </c>
      <c r="E183" s="97">
        <f>'10'!E183</f>
        <v>934</v>
      </c>
      <c r="F183" s="11">
        <f>'5'!I183</f>
        <v>0</v>
      </c>
      <c r="G183" s="11">
        <f>'8'!I183</f>
        <v>61</v>
      </c>
      <c r="H183" s="11">
        <f>'9'!O183</f>
        <v>47.921936929174564</v>
      </c>
      <c r="I183" s="11">
        <f t="shared" si="6"/>
        <v>108.92193692917456</v>
      </c>
      <c r="J183" s="45">
        <f t="shared" si="7"/>
        <v>0.28072664157003752</v>
      </c>
    </row>
    <row r="184" spans="1:10" x14ac:dyDescent="0.25">
      <c r="A184" s="9" t="str">
        <f>'10'!A184</f>
        <v>Hanover Area SD</v>
      </c>
      <c r="B184" s="10" t="str">
        <f>'10'!B184</f>
        <v>Luzerne</v>
      </c>
      <c r="C184" s="97">
        <f>'10'!C184</f>
        <v>370</v>
      </c>
      <c r="D184" s="97">
        <f>'10'!D184</f>
        <v>251</v>
      </c>
      <c r="E184" s="97">
        <f>'10'!E184</f>
        <v>621</v>
      </c>
      <c r="F184" s="11">
        <f>'5'!I184</f>
        <v>17</v>
      </c>
      <c r="G184" s="11">
        <f>'8'!I184</f>
        <v>38</v>
      </c>
      <c r="H184" s="11">
        <f>'9'!O184</f>
        <v>27.986137366099559</v>
      </c>
      <c r="I184" s="11">
        <f t="shared" si="6"/>
        <v>82.986137366099555</v>
      </c>
      <c r="J184" s="45">
        <f t="shared" si="7"/>
        <v>0.22428685774621501</v>
      </c>
    </row>
    <row r="185" spans="1:10" x14ac:dyDescent="0.25">
      <c r="A185" s="9" t="str">
        <f>'10'!A185</f>
        <v>Hanover Public SD</v>
      </c>
      <c r="B185" s="10" t="str">
        <f>'10'!B185</f>
        <v>York</v>
      </c>
      <c r="C185" s="97">
        <f>'10'!C185</f>
        <v>759</v>
      </c>
      <c r="D185" s="97">
        <f>'10'!D185</f>
        <v>446</v>
      </c>
      <c r="E185" s="97">
        <f>'10'!E185</f>
        <v>1205</v>
      </c>
      <c r="F185" s="11">
        <f>'5'!I185</f>
        <v>9</v>
      </c>
      <c r="G185" s="11">
        <f>'8'!I185</f>
        <v>50</v>
      </c>
      <c r="H185" s="11">
        <f>'9'!O185</f>
        <v>46.162457337883964</v>
      </c>
      <c r="I185" s="11">
        <f t="shared" si="6"/>
        <v>105.16245733788396</v>
      </c>
      <c r="J185" s="45">
        <f t="shared" si="7"/>
        <v>0.13855396223700128</v>
      </c>
    </row>
    <row r="186" spans="1:10" x14ac:dyDescent="0.25">
      <c r="A186" s="9" t="str">
        <f>'10'!A186</f>
        <v>Harbor Creek SD</v>
      </c>
      <c r="B186" s="10" t="str">
        <f>'10'!B186</f>
        <v>Erie</v>
      </c>
      <c r="C186" s="97">
        <f>'10'!C186</f>
        <v>261</v>
      </c>
      <c r="D186" s="97">
        <f>'10'!D186</f>
        <v>221</v>
      </c>
      <c r="E186" s="97">
        <f>'10'!E186</f>
        <v>482</v>
      </c>
      <c r="F186" s="11">
        <f>'5'!I186</f>
        <v>0</v>
      </c>
      <c r="G186" s="11">
        <f>'8'!I186</f>
        <v>49</v>
      </c>
      <c r="H186" s="11">
        <f>'9'!O186</f>
        <v>78.051653828726771</v>
      </c>
      <c r="I186" s="11">
        <f t="shared" si="6"/>
        <v>127.05165382872677</v>
      </c>
      <c r="J186" s="45">
        <f t="shared" si="7"/>
        <v>0.48678794570393397</v>
      </c>
    </row>
    <row r="187" spans="1:10" x14ac:dyDescent="0.25">
      <c r="A187" s="9" t="str">
        <f>'10'!A187</f>
        <v>Harmony Area SD</v>
      </c>
      <c r="B187" s="10" t="str">
        <f>'10'!B187</f>
        <v>Clearfield</v>
      </c>
      <c r="C187" s="97">
        <f>'10'!C187</f>
        <v>71</v>
      </c>
      <c r="D187" s="97">
        <f>'10'!D187</f>
        <v>54</v>
      </c>
      <c r="E187" s="97">
        <f>'10'!E187</f>
        <v>125</v>
      </c>
      <c r="F187" s="11">
        <f>'5'!I187</f>
        <v>1</v>
      </c>
      <c r="G187" s="11">
        <f>'8'!I187</f>
        <v>6</v>
      </c>
      <c r="H187" s="11">
        <f>'9'!O187</f>
        <v>0</v>
      </c>
      <c r="I187" s="11">
        <f t="shared" si="6"/>
        <v>7</v>
      </c>
      <c r="J187" s="45">
        <f t="shared" si="7"/>
        <v>9.8591549295774641E-2</v>
      </c>
    </row>
    <row r="188" spans="1:10" x14ac:dyDescent="0.25">
      <c r="A188" s="9" t="str">
        <f>'10'!A188</f>
        <v>Harrisburg City SD</v>
      </c>
      <c r="B188" s="10" t="str">
        <f>'10'!B188</f>
        <v>Dauphin</v>
      </c>
      <c r="C188" s="97">
        <f>'10'!C188</f>
        <v>2339</v>
      </c>
      <c r="D188" s="97">
        <f>'10'!D188</f>
        <v>1712</v>
      </c>
      <c r="E188" s="97">
        <f>'10'!E188</f>
        <v>4051</v>
      </c>
      <c r="F188" s="11">
        <f>'5'!I188</f>
        <v>110</v>
      </c>
      <c r="G188" s="11">
        <f>'8'!I188</f>
        <v>235</v>
      </c>
      <c r="H188" s="11">
        <f>'9'!O188</f>
        <v>344.14459459459459</v>
      </c>
      <c r="I188" s="11">
        <f t="shared" si="6"/>
        <v>689.14459459459454</v>
      </c>
      <c r="J188" s="45">
        <f t="shared" si="7"/>
        <v>0.29463214818067318</v>
      </c>
    </row>
    <row r="189" spans="1:10" x14ac:dyDescent="0.25">
      <c r="A189" s="9" t="str">
        <f>'10'!A189</f>
        <v>Hatboro-Horsham SD</v>
      </c>
      <c r="B189" s="10" t="str">
        <f>'10'!B189</f>
        <v>Montgomery</v>
      </c>
      <c r="C189" s="97">
        <f>'10'!C189</f>
        <v>1086</v>
      </c>
      <c r="D189" s="97">
        <f>'10'!D189</f>
        <v>660</v>
      </c>
      <c r="E189" s="97">
        <f>'10'!E189</f>
        <v>1746</v>
      </c>
      <c r="F189" s="11">
        <f>'5'!I189</f>
        <v>0</v>
      </c>
      <c r="G189" s="11">
        <f>'8'!I189</f>
        <v>102</v>
      </c>
      <c r="H189" s="11">
        <f>'9'!O189</f>
        <v>151.16067285382832</v>
      </c>
      <c r="I189" s="11">
        <f t="shared" si="6"/>
        <v>253.16067285382832</v>
      </c>
      <c r="J189" s="45">
        <f t="shared" si="7"/>
        <v>0.2331129584289395</v>
      </c>
    </row>
    <row r="190" spans="1:10" x14ac:dyDescent="0.25">
      <c r="A190" s="9" t="str">
        <f>'10'!A190</f>
        <v>Haverford Township SD</v>
      </c>
      <c r="B190" s="10" t="str">
        <f>'10'!B190</f>
        <v>Delaware</v>
      </c>
      <c r="C190" s="97">
        <f>'10'!C190</f>
        <v>1835</v>
      </c>
      <c r="D190" s="97">
        <f>'10'!D190</f>
        <v>1400</v>
      </c>
      <c r="E190" s="97">
        <f>'10'!E190</f>
        <v>3235</v>
      </c>
      <c r="F190" s="11">
        <f>'5'!I190</f>
        <v>0</v>
      </c>
      <c r="G190" s="11">
        <f>'8'!I190</f>
        <v>148</v>
      </c>
      <c r="H190" s="11">
        <f>'9'!O190</f>
        <v>40.404239401496262</v>
      </c>
      <c r="I190" s="11">
        <f t="shared" si="6"/>
        <v>188.40423940149626</v>
      </c>
      <c r="J190" s="45">
        <f t="shared" si="7"/>
        <v>0.10267261002806335</v>
      </c>
    </row>
    <row r="191" spans="1:10" x14ac:dyDescent="0.25">
      <c r="A191" s="9" t="str">
        <f>'10'!A191</f>
        <v>Hazleton Area SD</v>
      </c>
      <c r="B191" s="10" t="str">
        <f>'10'!B191</f>
        <v>Luzerne</v>
      </c>
      <c r="C191" s="97">
        <f>'10'!C191</f>
        <v>2241</v>
      </c>
      <c r="D191" s="97">
        <f>'10'!D191</f>
        <v>1961</v>
      </c>
      <c r="E191" s="97">
        <f>'10'!E191</f>
        <v>4202</v>
      </c>
      <c r="F191" s="11">
        <f>'5'!I191</f>
        <v>43</v>
      </c>
      <c r="G191" s="11">
        <f>'8'!I191</f>
        <v>127</v>
      </c>
      <c r="H191" s="11">
        <f>'9'!O191</f>
        <v>253.72337744171392</v>
      </c>
      <c r="I191" s="11">
        <f t="shared" si="6"/>
        <v>423.72337744171392</v>
      </c>
      <c r="J191" s="45">
        <f t="shared" si="7"/>
        <v>0.18907781233454438</v>
      </c>
    </row>
    <row r="192" spans="1:10" x14ac:dyDescent="0.25">
      <c r="A192" s="9" t="str">
        <f>'10'!A192</f>
        <v>Hempfield Area SD</v>
      </c>
      <c r="B192" s="10" t="str">
        <f>'10'!B192</f>
        <v>Westmoreland</v>
      </c>
      <c r="C192" s="97">
        <f>'10'!C192</f>
        <v>1361</v>
      </c>
      <c r="D192" s="97">
        <f>'10'!D192</f>
        <v>1063</v>
      </c>
      <c r="E192" s="97">
        <f>'10'!E192</f>
        <v>2424</v>
      </c>
      <c r="F192" s="11">
        <f>'5'!I192</f>
        <v>0</v>
      </c>
      <c r="G192" s="11">
        <f>'8'!I192</f>
        <v>108</v>
      </c>
      <c r="H192" s="11">
        <f>'9'!O192</f>
        <v>152.4108108108108</v>
      </c>
      <c r="I192" s="11">
        <f t="shared" si="6"/>
        <v>260.4108108108108</v>
      </c>
      <c r="J192" s="45">
        <f t="shared" si="7"/>
        <v>0.19133784776694401</v>
      </c>
    </row>
    <row r="193" spans="1:10" x14ac:dyDescent="0.25">
      <c r="A193" s="9" t="str">
        <f>'10'!A193</f>
        <v>Hempfield SD</v>
      </c>
      <c r="B193" s="10" t="str">
        <f>'10'!B193</f>
        <v>Lancaster</v>
      </c>
      <c r="C193" s="97">
        <f>'10'!C193</f>
        <v>1457</v>
      </c>
      <c r="D193" s="97">
        <f>'10'!D193</f>
        <v>861</v>
      </c>
      <c r="E193" s="97">
        <f>'10'!E193</f>
        <v>2318</v>
      </c>
      <c r="F193" s="11">
        <f>'5'!I193</f>
        <v>7</v>
      </c>
      <c r="G193" s="11">
        <f>'8'!I193</f>
        <v>116</v>
      </c>
      <c r="H193" s="11">
        <f>'9'!O193</f>
        <v>134.25</v>
      </c>
      <c r="I193" s="11">
        <f t="shared" si="6"/>
        <v>257.25</v>
      </c>
      <c r="J193" s="45">
        <f t="shared" si="7"/>
        <v>0.17656142759094029</v>
      </c>
    </row>
    <row r="194" spans="1:10" x14ac:dyDescent="0.25">
      <c r="A194" s="9" t="str">
        <f>'10'!A194</f>
        <v>Hermitage SD</v>
      </c>
      <c r="B194" s="10" t="str">
        <f>'10'!B194</f>
        <v>Mercer</v>
      </c>
      <c r="C194" s="97">
        <f>'10'!C194</f>
        <v>512</v>
      </c>
      <c r="D194" s="97">
        <f>'10'!D194</f>
        <v>251</v>
      </c>
      <c r="E194" s="97">
        <f>'10'!E194</f>
        <v>763</v>
      </c>
      <c r="F194" s="11">
        <f>'5'!I194</f>
        <v>8</v>
      </c>
      <c r="G194" s="11">
        <f>'8'!I194</f>
        <v>35</v>
      </c>
      <c r="H194" s="11">
        <f>'9'!O194</f>
        <v>83.503184713375788</v>
      </c>
      <c r="I194" s="11">
        <f t="shared" si="6"/>
        <v>126.50318471337579</v>
      </c>
      <c r="J194" s="45">
        <f t="shared" si="7"/>
        <v>0.24707653264331209</v>
      </c>
    </row>
    <row r="195" spans="1:10" x14ac:dyDescent="0.25">
      <c r="A195" s="9" t="str">
        <f>'10'!A195</f>
        <v>Highlands SD</v>
      </c>
      <c r="B195" s="10" t="str">
        <f>'10'!B195</f>
        <v>Allegheny</v>
      </c>
      <c r="C195" s="97">
        <f>'10'!C195</f>
        <v>753</v>
      </c>
      <c r="D195" s="97">
        <f>'10'!D195</f>
        <v>391</v>
      </c>
      <c r="E195" s="97">
        <f>'10'!E195</f>
        <v>1144</v>
      </c>
      <c r="F195" s="11">
        <f>'5'!I195</f>
        <v>12</v>
      </c>
      <c r="G195" s="11">
        <f>'8'!I195</f>
        <v>83</v>
      </c>
      <c r="H195" s="11">
        <f>'9'!O195</f>
        <v>47.921936929174564</v>
      </c>
      <c r="I195" s="11">
        <f t="shared" si="6"/>
        <v>142.92193692917456</v>
      </c>
      <c r="J195" s="45">
        <f t="shared" si="7"/>
        <v>0.18980336909584936</v>
      </c>
    </row>
    <row r="196" spans="1:10" x14ac:dyDescent="0.25">
      <c r="A196" s="9" t="str">
        <f>'10'!A196</f>
        <v>Hollidaysburg Area SD</v>
      </c>
      <c r="B196" s="10" t="str">
        <f>'10'!B196</f>
        <v>Blair</v>
      </c>
      <c r="C196" s="97">
        <f>'10'!C196</f>
        <v>565</v>
      </c>
      <c r="D196" s="97">
        <f>'10'!D196</f>
        <v>447</v>
      </c>
      <c r="E196" s="97">
        <f>'10'!E196</f>
        <v>1012</v>
      </c>
      <c r="F196" s="11">
        <f>'5'!I196</f>
        <v>0</v>
      </c>
      <c r="G196" s="11">
        <f>'8'!I196</f>
        <v>76</v>
      </c>
      <c r="H196" s="11">
        <f>'9'!O196</f>
        <v>65.688729874776385</v>
      </c>
      <c r="I196" s="11">
        <f t="shared" si="6"/>
        <v>141.68872987477639</v>
      </c>
      <c r="J196" s="45">
        <f t="shared" si="7"/>
        <v>0.25077651305270154</v>
      </c>
    </row>
    <row r="197" spans="1:10" x14ac:dyDescent="0.25">
      <c r="A197" s="9" t="str">
        <f>'10'!A197</f>
        <v>Homer-Center SD</v>
      </c>
      <c r="B197" s="10" t="str">
        <f>'10'!B197</f>
        <v>Indiana</v>
      </c>
      <c r="C197" s="97">
        <f>'10'!C197</f>
        <v>101</v>
      </c>
      <c r="D197" s="97">
        <f>'10'!D197</f>
        <v>138</v>
      </c>
      <c r="E197" s="97">
        <f>'10'!E197</f>
        <v>239</v>
      </c>
      <c r="F197" s="11">
        <f>'5'!I197</f>
        <v>7</v>
      </c>
      <c r="G197" s="11">
        <f>'8'!I197</f>
        <v>20</v>
      </c>
      <c r="H197" s="11">
        <f>'9'!O197</f>
        <v>36.102040816326529</v>
      </c>
      <c r="I197" s="11">
        <f t="shared" ref="I197:I260" si="8">SUM(F197:H197)</f>
        <v>63.102040816326529</v>
      </c>
      <c r="J197" s="45">
        <f t="shared" ref="J197:J260" si="9">I197/C197</f>
        <v>0.6247726813497676</v>
      </c>
    </row>
    <row r="198" spans="1:10" x14ac:dyDescent="0.25">
      <c r="A198" s="9" t="str">
        <f>'10'!A198</f>
        <v>Hopewell Area SD</v>
      </c>
      <c r="B198" s="10" t="str">
        <f>'10'!B198</f>
        <v>Beaver</v>
      </c>
      <c r="C198" s="97">
        <f>'10'!C198</f>
        <v>588</v>
      </c>
      <c r="D198" s="97">
        <f>'10'!D198</f>
        <v>422</v>
      </c>
      <c r="E198" s="97">
        <f>'10'!E198</f>
        <v>1010</v>
      </c>
      <c r="F198" s="11">
        <f>'5'!I198</f>
        <v>0</v>
      </c>
      <c r="G198" s="11">
        <f>'8'!I198</f>
        <v>68</v>
      </c>
      <c r="H198" s="11">
        <f>'9'!O198</f>
        <v>87.123287671232873</v>
      </c>
      <c r="I198" s="11">
        <f t="shared" si="8"/>
        <v>155.12328767123287</v>
      </c>
      <c r="J198" s="45">
        <f t="shared" si="9"/>
        <v>0.26381511508713074</v>
      </c>
    </row>
    <row r="199" spans="1:10" x14ac:dyDescent="0.25">
      <c r="A199" s="9" t="str">
        <f>'10'!A199</f>
        <v>Huntingdon Area SD</v>
      </c>
      <c r="B199" s="10" t="str">
        <f>'10'!B199</f>
        <v>Huntingdon</v>
      </c>
      <c r="C199" s="97">
        <f>'10'!C199</f>
        <v>494</v>
      </c>
      <c r="D199" s="97">
        <f>'10'!D199</f>
        <v>377</v>
      </c>
      <c r="E199" s="97">
        <f>'10'!E199</f>
        <v>871</v>
      </c>
      <c r="F199" s="11">
        <f>'5'!I199</f>
        <v>28</v>
      </c>
      <c r="G199" s="11">
        <f>'8'!I199</f>
        <v>32</v>
      </c>
      <c r="H199" s="11">
        <f>'9'!O199</f>
        <v>37.412371134020617</v>
      </c>
      <c r="I199" s="11">
        <f t="shared" si="8"/>
        <v>97.412371134020617</v>
      </c>
      <c r="J199" s="45">
        <f t="shared" si="9"/>
        <v>0.19719103468425225</v>
      </c>
    </row>
    <row r="200" spans="1:10" x14ac:dyDescent="0.25">
      <c r="A200" s="9" t="str">
        <f>'10'!A200</f>
        <v>Indiana Area SD</v>
      </c>
      <c r="B200" s="10" t="str">
        <f>'10'!B200</f>
        <v>Indiana</v>
      </c>
      <c r="C200" s="97">
        <f>'10'!C200</f>
        <v>516</v>
      </c>
      <c r="D200" s="97">
        <f>'10'!D200</f>
        <v>491</v>
      </c>
      <c r="E200" s="97">
        <f>'10'!E200</f>
        <v>1007</v>
      </c>
      <c r="F200" s="11">
        <f>'5'!I200</f>
        <v>21</v>
      </c>
      <c r="G200" s="11">
        <f>'8'!I200</f>
        <v>46</v>
      </c>
      <c r="H200" s="11">
        <f>'9'!O200</f>
        <v>103.27551020408163</v>
      </c>
      <c r="I200" s="11">
        <f t="shared" si="8"/>
        <v>170.27551020408163</v>
      </c>
      <c r="J200" s="45">
        <f t="shared" si="9"/>
        <v>0.32999129884511941</v>
      </c>
    </row>
    <row r="201" spans="1:10" x14ac:dyDescent="0.25">
      <c r="A201" s="9" t="str">
        <f>'10'!A201</f>
        <v>Interboro SD</v>
      </c>
      <c r="B201" s="10" t="str">
        <f>'10'!B201</f>
        <v>Delaware</v>
      </c>
      <c r="C201" s="97">
        <f>'10'!C201</f>
        <v>810</v>
      </c>
      <c r="D201" s="97">
        <f>'10'!D201</f>
        <v>366</v>
      </c>
      <c r="E201" s="97">
        <f>'10'!E201</f>
        <v>1176</v>
      </c>
      <c r="F201" s="11">
        <f>'5'!I201</f>
        <v>0</v>
      </c>
      <c r="G201" s="11">
        <f>'8'!I201</f>
        <v>71</v>
      </c>
      <c r="H201" s="11">
        <f>'9'!O201</f>
        <v>53.872319201995012</v>
      </c>
      <c r="I201" s="11">
        <f t="shared" si="8"/>
        <v>124.87231920199501</v>
      </c>
      <c r="J201" s="45">
        <f t="shared" si="9"/>
        <v>0.15416335703950002</v>
      </c>
    </row>
    <row r="202" spans="1:10" x14ac:dyDescent="0.25">
      <c r="A202" s="9" t="str">
        <f>'10'!A202</f>
        <v>Iroquois SD</v>
      </c>
      <c r="B202" s="10" t="str">
        <f>'10'!B202</f>
        <v>Erie</v>
      </c>
      <c r="C202" s="97">
        <f>'10'!C202</f>
        <v>346</v>
      </c>
      <c r="D202" s="97">
        <f>'10'!D202</f>
        <v>130</v>
      </c>
      <c r="E202" s="97">
        <f>'10'!E202</f>
        <v>476</v>
      </c>
      <c r="F202" s="11">
        <f>'5'!I202</f>
        <v>0</v>
      </c>
      <c r="G202" s="11">
        <f>'8'!I202</f>
        <v>34</v>
      </c>
      <c r="H202" s="11">
        <f>'9'!O202</f>
        <v>15.3212505663797</v>
      </c>
      <c r="I202" s="11">
        <f t="shared" si="8"/>
        <v>49.321250566379703</v>
      </c>
      <c r="J202" s="45">
        <f t="shared" si="9"/>
        <v>0.14254696695485464</v>
      </c>
    </row>
    <row r="203" spans="1:10" x14ac:dyDescent="0.25">
      <c r="A203" s="9" t="str">
        <f>'10'!A203</f>
        <v>Jamestown Area SD</v>
      </c>
      <c r="B203" s="10" t="str">
        <f>'10'!B203</f>
        <v>Mercer</v>
      </c>
      <c r="C203" s="97">
        <f>'10'!C203</f>
        <v>140</v>
      </c>
      <c r="D203" s="97">
        <f>'10'!D203</f>
        <v>95</v>
      </c>
      <c r="E203" s="97">
        <f>'10'!E203</f>
        <v>235</v>
      </c>
      <c r="F203" s="11">
        <f>'5'!I203</f>
        <v>1</v>
      </c>
      <c r="G203" s="11">
        <f>'8'!I203</f>
        <v>2</v>
      </c>
      <c r="H203" s="11">
        <f>'9'!O203</f>
        <v>1.5127388535031847</v>
      </c>
      <c r="I203" s="11">
        <f t="shared" si="8"/>
        <v>4.5127388535031852</v>
      </c>
      <c r="J203" s="45">
        <f t="shared" si="9"/>
        <v>3.2233848953594178E-2</v>
      </c>
    </row>
    <row r="204" spans="1:10" x14ac:dyDescent="0.25">
      <c r="A204" s="9" t="str">
        <f>'10'!A204</f>
        <v>Jeannette City SD</v>
      </c>
      <c r="B204" s="10" t="str">
        <f>'10'!B204</f>
        <v>Westmoreland</v>
      </c>
      <c r="C204" s="97">
        <f>'10'!C204</f>
        <v>285</v>
      </c>
      <c r="D204" s="97">
        <f>'10'!D204</f>
        <v>138</v>
      </c>
      <c r="E204" s="97">
        <f>'10'!E204</f>
        <v>423</v>
      </c>
      <c r="F204" s="11">
        <f>'5'!I204</f>
        <v>21</v>
      </c>
      <c r="G204" s="11">
        <f>'8'!I204</f>
        <v>51</v>
      </c>
      <c r="H204" s="11">
        <f>'9'!O204</f>
        <v>30.482162162162162</v>
      </c>
      <c r="I204" s="11">
        <f t="shared" si="8"/>
        <v>102.48216216216215</v>
      </c>
      <c r="J204" s="45">
        <f t="shared" si="9"/>
        <v>0.35958653390232337</v>
      </c>
    </row>
    <row r="205" spans="1:10" x14ac:dyDescent="0.25">
      <c r="A205" s="9" t="str">
        <f>'10'!A205</f>
        <v>Jefferson-Morgan SD</v>
      </c>
      <c r="B205" s="10" t="str">
        <f>'10'!B205</f>
        <v>Greene</v>
      </c>
      <c r="C205" s="97">
        <f>'10'!C205</f>
        <v>122</v>
      </c>
      <c r="D205" s="97">
        <f>'10'!D205</f>
        <v>133</v>
      </c>
      <c r="E205" s="97">
        <f>'10'!E205</f>
        <v>255</v>
      </c>
      <c r="F205" s="11">
        <f>'5'!I205</f>
        <v>0</v>
      </c>
      <c r="G205" s="11">
        <f>'8'!I205</f>
        <v>20</v>
      </c>
      <c r="H205" s="11">
        <f>'9'!O205</f>
        <v>0</v>
      </c>
      <c r="I205" s="11">
        <f t="shared" si="8"/>
        <v>20</v>
      </c>
      <c r="J205" s="45">
        <f t="shared" si="9"/>
        <v>0.16393442622950818</v>
      </c>
    </row>
    <row r="206" spans="1:10" x14ac:dyDescent="0.25">
      <c r="A206" s="9" t="str">
        <f>'10'!A206</f>
        <v>Jenkintown SD</v>
      </c>
      <c r="B206" s="10" t="str">
        <f>'10'!B206</f>
        <v>Montgomery</v>
      </c>
      <c r="C206" s="97">
        <f>'10'!C206</f>
        <v>137</v>
      </c>
      <c r="D206" s="97">
        <f>'10'!D206</f>
        <v>94</v>
      </c>
      <c r="E206" s="97">
        <f>'10'!E206</f>
        <v>231</v>
      </c>
      <c r="F206" s="11">
        <f>'5'!I206</f>
        <v>0</v>
      </c>
      <c r="G206" s="11">
        <f>'8'!I206</f>
        <v>13</v>
      </c>
      <c r="H206" s="11">
        <f>'9'!O206</f>
        <v>13.741879350348027</v>
      </c>
      <c r="I206" s="11">
        <f t="shared" si="8"/>
        <v>26.741879350348029</v>
      </c>
      <c r="J206" s="45">
        <f t="shared" si="9"/>
        <v>0.19519619963757684</v>
      </c>
    </row>
    <row r="207" spans="1:10" x14ac:dyDescent="0.25">
      <c r="A207" s="9" t="str">
        <f>'10'!A207</f>
        <v>Jersey Shore Area SD</v>
      </c>
      <c r="B207" s="10" t="str">
        <f>'10'!B207</f>
        <v>Lycoming</v>
      </c>
      <c r="C207" s="97">
        <f>'10'!C207</f>
        <v>600</v>
      </c>
      <c r="D207" s="97">
        <f>'10'!D207</f>
        <v>407</v>
      </c>
      <c r="E207" s="97">
        <f>'10'!E207</f>
        <v>1007</v>
      </c>
      <c r="F207" s="11">
        <f>'5'!I207</f>
        <v>0</v>
      </c>
      <c r="G207" s="11">
        <f>'8'!I207</f>
        <v>39</v>
      </c>
      <c r="H207" s="11">
        <f>'9'!O207</f>
        <v>116.51691474966171</v>
      </c>
      <c r="I207" s="11">
        <f t="shared" si="8"/>
        <v>155.51691474966171</v>
      </c>
      <c r="J207" s="45">
        <f t="shared" si="9"/>
        <v>0.25919485791610286</v>
      </c>
    </row>
    <row r="208" spans="1:10" x14ac:dyDescent="0.25">
      <c r="A208" s="9" t="str">
        <f>'10'!A208</f>
        <v>Jim Thorpe Area SD</v>
      </c>
      <c r="B208" s="10" t="str">
        <f>'10'!B208</f>
        <v>Carbon</v>
      </c>
      <c r="C208" s="97">
        <f>'10'!C208</f>
        <v>374</v>
      </c>
      <c r="D208" s="97">
        <f>'10'!D208</f>
        <v>280</v>
      </c>
      <c r="E208" s="97">
        <f>'10'!E208</f>
        <v>654</v>
      </c>
      <c r="F208" s="11">
        <f>'5'!I208</f>
        <v>0</v>
      </c>
      <c r="G208" s="11">
        <f>'8'!I208</f>
        <v>26</v>
      </c>
      <c r="H208" s="11">
        <f>'9'!O208</f>
        <v>43.20652173913043</v>
      </c>
      <c r="I208" s="11">
        <f t="shared" si="8"/>
        <v>69.206521739130437</v>
      </c>
      <c r="J208" s="45">
        <f t="shared" si="9"/>
        <v>0.18504417577307603</v>
      </c>
    </row>
    <row r="209" spans="1:10" x14ac:dyDescent="0.25">
      <c r="A209" s="9" t="str">
        <f>'10'!A209</f>
        <v>Johnsonburg Area SD</v>
      </c>
      <c r="B209" s="10" t="str">
        <f>'10'!B209</f>
        <v>Elk</v>
      </c>
      <c r="C209" s="97">
        <f>'10'!C209</f>
        <v>82</v>
      </c>
      <c r="D209" s="97">
        <f>'10'!D209</f>
        <v>91</v>
      </c>
      <c r="E209" s="97">
        <f>'10'!E209</f>
        <v>173</v>
      </c>
      <c r="F209" s="11">
        <f>'5'!I209</f>
        <v>0</v>
      </c>
      <c r="G209" s="11">
        <f>'8'!I209</f>
        <v>8</v>
      </c>
      <c r="H209" s="11">
        <f>'9'!O209</f>
        <v>0</v>
      </c>
      <c r="I209" s="11">
        <f t="shared" si="8"/>
        <v>8</v>
      </c>
      <c r="J209" s="45">
        <f t="shared" si="9"/>
        <v>9.7560975609756101E-2</v>
      </c>
    </row>
    <row r="210" spans="1:10" x14ac:dyDescent="0.25">
      <c r="A210" s="9" t="str">
        <f>'10'!A210</f>
        <v>Juniata County SD</v>
      </c>
      <c r="B210" s="10" t="str">
        <f>'10'!B210</f>
        <v>Juniata</v>
      </c>
      <c r="C210" s="97">
        <f>'10'!C210</f>
        <v>855</v>
      </c>
      <c r="D210" s="97">
        <f>'10'!D210</f>
        <v>494</v>
      </c>
      <c r="E210" s="97">
        <f>'10'!E210</f>
        <v>1349</v>
      </c>
      <c r="F210" s="11">
        <f>'5'!I210</f>
        <v>60</v>
      </c>
      <c r="G210" s="11">
        <f>'8'!I210</f>
        <v>44</v>
      </c>
      <c r="H210" s="11">
        <f>'9'!O210</f>
        <v>31.2</v>
      </c>
      <c r="I210" s="11">
        <f t="shared" si="8"/>
        <v>135.19999999999999</v>
      </c>
      <c r="J210" s="45">
        <f t="shared" si="9"/>
        <v>0.15812865497076023</v>
      </c>
    </row>
    <row r="211" spans="1:10" x14ac:dyDescent="0.25">
      <c r="A211" s="9" t="str">
        <f>'10'!A211</f>
        <v>Juniata Valley SD</v>
      </c>
      <c r="B211" s="10" t="str">
        <f>'10'!B211</f>
        <v>Huntingdon</v>
      </c>
      <c r="C211" s="97">
        <f>'10'!C211</f>
        <v>117</v>
      </c>
      <c r="D211" s="97">
        <f>'10'!D211</f>
        <v>107</v>
      </c>
      <c r="E211" s="97">
        <f>'10'!E211</f>
        <v>224</v>
      </c>
      <c r="F211" s="11">
        <f>'5'!I211</f>
        <v>8</v>
      </c>
      <c r="G211" s="11">
        <f>'8'!I211</f>
        <v>4</v>
      </c>
      <c r="H211" s="11">
        <f>'9'!O211</f>
        <v>10.381443298969073</v>
      </c>
      <c r="I211" s="11">
        <f t="shared" si="8"/>
        <v>22.381443298969074</v>
      </c>
      <c r="J211" s="45">
        <f t="shared" si="9"/>
        <v>0.19129438717067584</v>
      </c>
    </row>
    <row r="212" spans="1:10" x14ac:dyDescent="0.25">
      <c r="A212" s="9" t="str">
        <f>'10'!A212</f>
        <v>Kane Area SD</v>
      </c>
      <c r="B212" s="10" t="str">
        <f>'10'!B212</f>
        <v>McKean</v>
      </c>
      <c r="C212" s="97">
        <f>'10'!C212</f>
        <v>214</v>
      </c>
      <c r="D212" s="97">
        <f>'10'!D212</f>
        <v>122</v>
      </c>
      <c r="E212" s="97">
        <f>'10'!E212</f>
        <v>336</v>
      </c>
      <c r="F212" s="11">
        <f>'5'!I212</f>
        <v>0</v>
      </c>
      <c r="G212" s="11">
        <f>'8'!I212</f>
        <v>38</v>
      </c>
      <c r="H212" s="11">
        <f>'9'!O212</f>
        <v>36.085106382978722</v>
      </c>
      <c r="I212" s="11">
        <f t="shared" si="8"/>
        <v>74.085106382978722</v>
      </c>
      <c r="J212" s="45">
        <f t="shared" si="9"/>
        <v>0.34619208590176975</v>
      </c>
    </row>
    <row r="213" spans="1:10" x14ac:dyDescent="0.25">
      <c r="A213" s="9" t="str">
        <f>'10'!A213</f>
        <v>Karns City Area SD</v>
      </c>
      <c r="B213" s="10" t="str">
        <f>'10'!B213</f>
        <v>Butler</v>
      </c>
      <c r="C213" s="97">
        <f>'10'!C213</f>
        <v>306</v>
      </c>
      <c r="D213" s="97">
        <f>'10'!D213</f>
        <v>232</v>
      </c>
      <c r="E213" s="97">
        <f>'10'!E213</f>
        <v>538</v>
      </c>
      <c r="F213" s="11">
        <f>'5'!I213</f>
        <v>5</v>
      </c>
      <c r="G213" s="11">
        <f>'8'!I213</f>
        <v>22</v>
      </c>
      <c r="H213" s="11">
        <f>'9'!O213</f>
        <v>0</v>
      </c>
      <c r="I213" s="11">
        <f t="shared" si="8"/>
        <v>27</v>
      </c>
      <c r="J213" s="45">
        <f t="shared" si="9"/>
        <v>8.8235294117647065E-2</v>
      </c>
    </row>
    <row r="214" spans="1:10" x14ac:dyDescent="0.25">
      <c r="A214" s="9" t="str">
        <f>'10'!A214</f>
        <v>Kennett Consolidated SD</v>
      </c>
      <c r="B214" s="10" t="str">
        <f>'10'!B214</f>
        <v>Chester</v>
      </c>
      <c r="C214" s="97">
        <f>'10'!C214</f>
        <v>808</v>
      </c>
      <c r="D214" s="97">
        <f>'10'!D214</f>
        <v>657</v>
      </c>
      <c r="E214" s="97">
        <f>'10'!E214</f>
        <v>1465</v>
      </c>
      <c r="F214" s="11">
        <f>'5'!I214</f>
        <v>5</v>
      </c>
      <c r="G214" s="11">
        <f>'8'!I214</f>
        <v>50</v>
      </c>
      <c r="H214" s="11">
        <f>'9'!O214</f>
        <v>128.21191604603928</v>
      </c>
      <c r="I214" s="11">
        <f t="shared" si="8"/>
        <v>183.21191604603928</v>
      </c>
      <c r="J214" s="45">
        <f t="shared" si="9"/>
        <v>0.22674742084905852</v>
      </c>
    </row>
    <row r="215" spans="1:10" x14ac:dyDescent="0.25">
      <c r="A215" s="9" t="str">
        <f>'10'!A215</f>
        <v>Keystone Central SD</v>
      </c>
      <c r="B215" s="10" t="str">
        <f>'10'!B215</f>
        <v>Clinton</v>
      </c>
      <c r="C215" s="97">
        <f>'10'!C215</f>
        <v>1225</v>
      </c>
      <c r="D215" s="97">
        <f>'10'!D215</f>
        <v>795</v>
      </c>
      <c r="E215" s="97">
        <f>'10'!E215</f>
        <v>2020</v>
      </c>
      <c r="F215" s="11">
        <f>'5'!I215</f>
        <v>0</v>
      </c>
      <c r="G215" s="11">
        <f>'8'!I215</f>
        <v>92</v>
      </c>
      <c r="H215" s="11">
        <f>'9'!O215</f>
        <v>73.806451612903217</v>
      </c>
      <c r="I215" s="11">
        <f t="shared" si="8"/>
        <v>165.80645161290323</v>
      </c>
      <c r="J215" s="45">
        <f t="shared" si="9"/>
        <v>0.13535220539828835</v>
      </c>
    </row>
    <row r="216" spans="1:10" x14ac:dyDescent="0.25">
      <c r="A216" s="9" t="str">
        <f>'10'!A216</f>
        <v>Keystone Oaks SD</v>
      </c>
      <c r="B216" s="10" t="str">
        <f>'10'!B216</f>
        <v>Allegheny</v>
      </c>
      <c r="C216" s="97">
        <f>'10'!C216</f>
        <v>760</v>
      </c>
      <c r="D216" s="97">
        <f>'10'!D216</f>
        <v>345</v>
      </c>
      <c r="E216" s="97">
        <f>'10'!E216</f>
        <v>1105</v>
      </c>
      <c r="F216" s="11">
        <f>'5'!I216</f>
        <v>0</v>
      </c>
      <c r="G216" s="11">
        <f>'8'!I216</f>
        <v>67</v>
      </c>
      <c r="H216" s="11">
        <f>'9'!O216</f>
        <v>47.921936929174564</v>
      </c>
      <c r="I216" s="11">
        <f t="shared" si="8"/>
        <v>114.92193692917456</v>
      </c>
      <c r="J216" s="45">
        <f t="shared" si="9"/>
        <v>0.15121307490680863</v>
      </c>
    </row>
    <row r="217" spans="1:10" x14ac:dyDescent="0.25">
      <c r="A217" s="9" t="str">
        <f>'10'!A217</f>
        <v>Keystone SD</v>
      </c>
      <c r="B217" s="10" t="str">
        <f>'10'!B217</f>
        <v>Clarion</v>
      </c>
      <c r="C217" s="97">
        <f>'10'!C217</f>
        <v>278</v>
      </c>
      <c r="D217" s="97">
        <f>'10'!D217</f>
        <v>195</v>
      </c>
      <c r="E217" s="97">
        <f>'10'!E217</f>
        <v>473</v>
      </c>
      <c r="F217" s="11">
        <f>'5'!I217</f>
        <v>2</v>
      </c>
      <c r="G217" s="11">
        <f>'8'!I217</f>
        <v>24</v>
      </c>
      <c r="H217" s="11">
        <f>'9'!O217</f>
        <v>42.523255813953483</v>
      </c>
      <c r="I217" s="11">
        <f t="shared" si="8"/>
        <v>68.523255813953483</v>
      </c>
      <c r="J217" s="45">
        <f t="shared" si="9"/>
        <v>0.24648653170486864</v>
      </c>
    </row>
    <row r="218" spans="1:10" x14ac:dyDescent="0.25">
      <c r="A218" s="9" t="str">
        <f>'10'!A218</f>
        <v>Kiski Area SD</v>
      </c>
      <c r="B218" s="10" t="str">
        <f>'10'!B218</f>
        <v>Westmoreland</v>
      </c>
      <c r="C218" s="97">
        <f>'10'!C218</f>
        <v>975</v>
      </c>
      <c r="D218" s="97">
        <f>'10'!D218</f>
        <v>654</v>
      </c>
      <c r="E218" s="97">
        <f>'10'!E218</f>
        <v>1629</v>
      </c>
      <c r="F218" s="11">
        <f>'5'!I218</f>
        <v>12</v>
      </c>
      <c r="G218" s="11">
        <f>'8'!I218</f>
        <v>79</v>
      </c>
      <c r="H218" s="11">
        <f>'9'!O218</f>
        <v>76.205405405405401</v>
      </c>
      <c r="I218" s="11">
        <f t="shared" si="8"/>
        <v>167.2054054054054</v>
      </c>
      <c r="J218" s="45">
        <f t="shared" si="9"/>
        <v>0.17149272349272349</v>
      </c>
    </row>
    <row r="219" spans="1:10" x14ac:dyDescent="0.25">
      <c r="A219" s="9" t="str">
        <f>'10'!A219</f>
        <v>Kutztown Area SD</v>
      </c>
      <c r="B219" s="10" t="str">
        <f>'10'!B219</f>
        <v>Berks</v>
      </c>
      <c r="C219" s="97">
        <f>'10'!C219</f>
        <v>273</v>
      </c>
      <c r="D219" s="97">
        <f>'10'!D219</f>
        <v>300</v>
      </c>
      <c r="E219" s="97">
        <f>'10'!E219</f>
        <v>573</v>
      </c>
      <c r="F219" s="11">
        <f>'5'!I219</f>
        <v>0</v>
      </c>
      <c r="G219" s="11">
        <f>'8'!I219</f>
        <v>30</v>
      </c>
      <c r="H219" s="11">
        <f>'9'!O219</f>
        <v>0</v>
      </c>
      <c r="I219" s="11">
        <f t="shared" si="8"/>
        <v>30</v>
      </c>
      <c r="J219" s="45">
        <f t="shared" si="9"/>
        <v>0.10989010989010989</v>
      </c>
    </row>
    <row r="220" spans="1:10" x14ac:dyDescent="0.25">
      <c r="A220" s="9" t="str">
        <f>'10'!A220</f>
        <v>Lackawanna Trail SD</v>
      </c>
      <c r="B220" s="10" t="str">
        <f>'10'!B220</f>
        <v>Wyoming</v>
      </c>
      <c r="C220" s="97">
        <f>'10'!C220</f>
        <v>259</v>
      </c>
      <c r="D220" s="97">
        <f>'10'!D220</f>
        <v>216</v>
      </c>
      <c r="E220" s="97">
        <f>'10'!E220</f>
        <v>475</v>
      </c>
      <c r="F220" s="11">
        <f>'5'!I220</f>
        <v>1</v>
      </c>
      <c r="G220" s="11">
        <f>'8'!I220</f>
        <v>11</v>
      </c>
      <c r="H220" s="11">
        <f>'9'!O220</f>
        <v>28.708333333333332</v>
      </c>
      <c r="I220" s="11">
        <f t="shared" si="8"/>
        <v>40.708333333333329</v>
      </c>
      <c r="J220" s="45">
        <f t="shared" si="9"/>
        <v>0.15717503217503215</v>
      </c>
    </row>
    <row r="221" spans="1:10" x14ac:dyDescent="0.25">
      <c r="A221" s="9" t="str">
        <f>'10'!A221</f>
        <v>Lakeland SD</v>
      </c>
      <c r="B221" s="10" t="str">
        <f>'10'!B221</f>
        <v>Lackawanna</v>
      </c>
      <c r="C221" s="97">
        <f>'10'!C221</f>
        <v>317</v>
      </c>
      <c r="D221" s="97">
        <f>'10'!D221</f>
        <v>290</v>
      </c>
      <c r="E221" s="97">
        <f>'10'!E221</f>
        <v>607</v>
      </c>
      <c r="F221" s="11">
        <f>'5'!I221</f>
        <v>7</v>
      </c>
      <c r="G221" s="11">
        <f>'8'!I221</f>
        <v>24</v>
      </c>
      <c r="H221" s="11">
        <f>'9'!O221</f>
        <v>49.172222222222224</v>
      </c>
      <c r="I221" s="11">
        <f t="shared" si="8"/>
        <v>80.172222222222217</v>
      </c>
      <c r="J221" s="45">
        <f t="shared" si="9"/>
        <v>0.25290921836663161</v>
      </c>
    </row>
    <row r="222" spans="1:10" x14ac:dyDescent="0.25">
      <c r="A222" s="9" t="str">
        <f>'10'!A222</f>
        <v>Lake-Lehman SD</v>
      </c>
      <c r="B222" s="10" t="str">
        <f>'10'!B222</f>
        <v>Luzerne</v>
      </c>
      <c r="C222" s="97">
        <f>'10'!C222</f>
        <v>301</v>
      </c>
      <c r="D222" s="97">
        <f>'10'!D222</f>
        <v>293</v>
      </c>
      <c r="E222" s="97">
        <f>'10'!E222</f>
        <v>594</v>
      </c>
      <c r="F222" s="11">
        <f>'5'!I222</f>
        <v>2</v>
      </c>
      <c r="G222" s="11">
        <f>'8'!I222</f>
        <v>8</v>
      </c>
      <c r="H222" s="11">
        <f>'9'!O222</f>
        <v>55.972274732199118</v>
      </c>
      <c r="I222" s="11">
        <f t="shared" si="8"/>
        <v>65.972274732199111</v>
      </c>
      <c r="J222" s="45">
        <f t="shared" si="9"/>
        <v>0.21917699246577776</v>
      </c>
    </row>
    <row r="223" spans="1:10" x14ac:dyDescent="0.25">
      <c r="A223" s="9" t="str">
        <f>'10'!A223</f>
        <v>Lakeview SD</v>
      </c>
      <c r="B223" s="10" t="str">
        <f>'10'!B223</f>
        <v>Mercer</v>
      </c>
      <c r="C223" s="97">
        <f>'10'!C223</f>
        <v>256</v>
      </c>
      <c r="D223" s="97">
        <f>'10'!D223</f>
        <v>192</v>
      </c>
      <c r="E223" s="97">
        <f>'10'!E223</f>
        <v>448</v>
      </c>
      <c r="F223" s="11">
        <f>'5'!I223</f>
        <v>1</v>
      </c>
      <c r="G223" s="11">
        <f>'8'!I223</f>
        <v>16</v>
      </c>
      <c r="H223" s="11">
        <f>'9'!O223</f>
        <v>0</v>
      </c>
      <c r="I223" s="11">
        <f t="shared" si="8"/>
        <v>17</v>
      </c>
      <c r="J223" s="45">
        <f t="shared" si="9"/>
        <v>6.640625E-2</v>
      </c>
    </row>
    <row r="224" spans="1:10" x14ac:dyDescent="0.25">
      <c r="A224" s="9" t="str">
        <f>'10'!A224</f>
        <v>Lampeter-Strasburg SD</v>
      </c>
      <c r="B224" s="10" t="str">
        <f>'10'!B224</f>
        <v>Lancaster</v>
      </c>
      <c r="C224" s="97">
        <f>'10'!C224</f>
        <v>987</v>
      </c>
      <c r="D224" s="97">
        <f>'10'!D224</f>
        <v>509</v>
      </c>
      <c r="E224" s="97">
        <f>'10'!E224</f>
        <v>1496</v>
      </c>
      <c r="F224" s="11">
        <f>'5'!I224</f>
        <v>0</v>
      </c>
      <c r="G224" s="11">
        <f>'8'!I224</f>
        <v>43</v>
      </c>
      <c r="H224" s="11">
        <f>'9'!O224</f>
        <v>26.599065420560748</v>
      </c>
      <c r="I224" s="11">
        <f t="shared" si="8"/>
        <v>69.599065420560748</v>
      </c>
      <c r="J224" s="45">
        <f t="shared" si="9"/>
        <v>7.0515770436231764E-2</v>
      </c>
    </row>
    <row r="225" spans="1:10" x14ac:dyDescent="0.25">
      <c r="A225" s="9" t="str">
        <f>'10'!A225</f>
        <v>Lancaster SD</v>
      </c>
      <c r="B225" s="10" t="str">
        <f>'10'!B225</f>
        <v>Lancaster</v>
      </c>
      <c r="C225" s="97">
        <f>'10'!C225</f>
        <v>3464</v>
      </c>
      <c r="D225" s="97">
        <f>'10'!D225</f>
        <v>2434</v>
      </c>
      <c r="E225" s="97">
        <f>'10'!E225</f>
        <v>5898</v>
      </c>
      <c r="F225" s="11">
        <f>'5'!I225</f>
        <v>55</v>
      </c>
      <c r="G225" s="11">
        <f>'8'!I225</f>
        <v>261</v>
      </c>
      <c r="H225" s="11">
        <f>'9'!O225</f>
        <v>436.12429906542059</v>
      </c>
      <c r="I225" s="11">
        <f t="shared" si="8"/>
        <v>752.12429906542059</v>
      </c>
      <c r="J225" s="45">
        <f t="shared" si="9"/>
        <v>0.21712595238609139</v>
      </c>
    </row>
    <row r="226" spans="1:10" x14ac:dyDescent="0.25">
      <c r="A226" s="9" t="str">
        <f>'10'!A226</f>
        <v>Laurel Highlands SD</v>
      </c>
      <c r="B226" s="10" t="str">
        <f>'10'!B226</f>
        <v>Fayette</v>
      </c>
      <c r="C226" s="97">
        <f>'10'!C226</f>
        <v>495</v>
      </c>
      <c r="D226" s="97">
        <f>'10'!D226</f>
        <v>419</v>
      </c>
      <c r="E226" s="97">
        <f>'10'!E226</f>
        <v>914</v>
      </c>
      <c r="F226" s="11">
        <f>'5'!I226</f>
        <v>36</v>
      </c>
      <c r="G226" s="11">
        <f>'8'!I226</f>
        <v>58</v>
      </c>
      <c r="H226" s="11">
        <f>'9'!O226</f>
        <v>97.432304038004759</v>
      </c>
      <c r="I226" s="11">
        <f t="shared" si="8"/>
        <v>191.43230403800476</v>
      </c>
      <c r="J226" s="45">
        <f t="shared" si="9"/>
        <v>0.38673192734950457</v>
      </c>
    </row>
    <row r="227" spans="1:10" x14ac:dyDescent="0.25">
      <c r="A227" s="9" t="str">
        <f>'10'!A227</f>
        <v>Laurel SD</v>
      </c>
      <c r="B227" s="10" t="str">
        <f>'10'!B227</f>
        <v>Lawrence</v>
      </c>
      <c r="C227" s="97">
        <f>'10'!C227</f>
        <v>289</v>
      </c>
      <c r="D227" s="97">
        <f>'10'!D227</f>
        <v>198</v>
      </c>
      <c r="E227" s="97">
        <f>'10'!E227</f>
        <v>487</v>
      </c>
      <c r="F227" s="11">
        <f>'5'!I227</f>
        <v>1</v>
      </c>
      <c r="G227" s="11">
        <f>'8'!I227</f>
        <v>10</v>
      </c>
      <c r="H227" s="11">
        <f>'9'!O227</f>
        <v>0</v>
      </c>
      <c r="I227" s="11">
        <f t="shared" si="8"/>
        <v>11</v>
      </c>
      <c r="J227" s="45">
        <f t="shared" si="9"/>
        <v>3.8062283737024222E-2</v>
      </c>
    </row>
    <row r="228" spans="1:10" x14ac:dyDescent="0.25">
      <c r="A228" s="9" t="str">
        <f>'10'!A228</f>
        <v>Lebanon SD</v>
      </c>
      <c r="B228" s="10" t="str">
        <f>'10'!B228</f>
        <v>Lebanon</v>
      </c>
      <c r="C228" s="97">
        <f>'10'!C228</f>
        <v>1224</v>
      </c>
      <c r="D228" s="97">
        <f>'10'!D228</f>
        <v>631</v>
      </c>
      <c r="E228" s="97">
        <f>'10'!E228</f>
        <v>1855</v>
      </c>
      <c r="F228" s="11">
        <f>'5'!I228</f>
        <v>50</v>
      </c>
      <c r="G228" s="11">
        <f>'8'!I228</f>
        <v>89</v>
      </c>
      <c r="H228" s="11">
        <f>'9'!O228</f>
        <v>66.955621301775153</v>
      </c>
      <c r="I228" s="11">
        <f t="shared" si="8"/>
        <v>205.95562130177515</v>
      </c>
      <c r="J228" s="45">
        <f t="shared" si="9"/>
        <v>0.1682643964883784</v>
      </c>
    </row>
    <row r="229" spans="1:10" x14ac:dyDescent="0.25">
      <c r="A229" s="9" t="str">
        <f>'10'!A229</f>
        <v>Leechburg Area SD</v>
      </c>
      <c r="B229" s="10" t="str">
        <f>'10'!B229</f>
        <v>Armstrong</v>
      </c>
      <c r="C229" s="97">
        <f>'10'!C229</f>
        <v>147</v>
      </c>
      <c r="D229" s="97">
        <f>'10'!D229</f>
        <v>108</v>
      </c>
      <c r="E229" s="97">
        <f>'10'!E229</f>
        <v>255</v>
      </c>
      <c r="F229" s="11">
        <f>'5'!I229</f>
        <v>0</v>
      </c>
      <c r="G229" s="11">
        <f>'8'!I229</f>
        <v>24</v>
      </c>
      <c r="H229" s="11">
        <f>'9'!O229</f>
        <v>26.746987951807228</v>
      </c>
      <c r="I229" s="11">
        <f t="shared" si="8"/>
        <v>50.746987951807228</v>
      </c>
      <c r="J229" s="45">
        <f t="shared" si="9"/>
        <v>0.34521760511433486</v>
      </c>
    </row>
    <row r="230" spans="1:10" x14ac:dyDescent="0.25">
      <c r="A230" s="9" t="str">
        <f>'10'!A230</f>
        <v>Lehighton Area SD</v>
      </c>
      <c r="B230" s="10" t="str">
        <f>'10'!B230</f>
        <v>Carbon</v>
      </c>
      <c r="C230" s="97">
        <f>'10'!C230</f>
        <v>340</v>
      </c>
      <c r="D230" s="97">
        <f>'10'!D230</f>
        <v>367</v>
      </c>
      <c r="E230" s="97">
        <f>'10'!E230</f>
        <v>707</v>
      </c>
      <c r="F230" s="11">
        <f>'5'!I230</f>
        <v>0</v>
      </c>
      <c r="G230" s="11">
        <f>'8'!I230</f>
        <v>56</v>
      </c>
      <c r="H230" s="11">
        <f>'9'!O230</f>
        <v>46.195652173913039</v>
      </c>
      <c r="I230" s="11">
        <f t="shared" si="8"/>
        <v>102.19565217391303</v>
      </c>
      <c r="J230" s="45">
        <f t="shared" si="9"/>
        <v>0.30057544757033244</v>
      </c>
    </row>
    <row r="231" spans="1:10" x14ac:dyDescent="0.25">
      <c r="A231" s="9" t="str">
        <f>'10'!A231</f>
        <v>Lewisburg Area SD</v>
      </c>
      <c r="B231" s="10" t="str">
        <f>'10'!B231</f>
        <v>Union</v>
      </c>
      <c r="C231" s="97">
        <f>'10'!C231</f>
        <v>457</v>
      </c>
      <c r="D231" s="97">
        <f>'10'!D231</f>
        <v>376</v>
      </c>
      <c r="E231" s="97">
        <f>'10'!E231</f>
        <v>833</v>
      </c>
      <c r="F231" s="11">
        <f>'5'!I231</f>
        <v>20</v>
      </c>
      <c r="G231" s="11">
        <f>'8'!I231</f>
        <v>29</v>
      </c>
      <c r="H231" s="11">
        <f>'9'!O231</f>
        <v>44.959677419354833</v>
      </c>
      <c r="I231" s="11">
        <f t="shared" si="8"/>
        <v>93.959677419354833</v>
      </c>
      <c r="J231" s="45">
        <f t="shared" si="9"/>
        <v>0.20560104468130161</v>
      </c>
    </row>
    <row r="232" spans="1:10" x14ac:dyDescent="0.25">
      <c r="A232" s="9" t="str">
        <f>'10'!A232</f>
        <v>Ligonier Valley SD</v>
      </c>
      <c r="B232" s="10" t="str">
        <f>'10'!B232</f>
        <v>Westmoreland</v>
      </c>
      <c r="C232" s="97">
        <f>'10'!C232</f>
        <v>397</v>
      </c>
      <c r="D232" s="97">
        <f>'10'!D232</f>
        <v>248</v>
      </c>
      <c r="E232" s="97">
        <f>'10'!E232</f>
        <v>645</v>
      </c>
      <c r="F232" s="11">
        <f>'5'!I232</f>
        <v>17</v>
      </c>
      <c r="G232" s="11">
        <f>'8'!I232</f>
        <v>22</v>
      </c>
      <c r="H232" s="11">
        <f>'9'!O232</f>
        <v>16.678918918918921</v>
      </c>
      <c r="I232" s="11">
        <f t="shared" si="8"/>
        <v>55.678918918918924</v>
      </c>
      <c r="J232" s="45">
        <f t="shared" si="9"/>
        <v>0.14024916604261695</v>
      </c>
    </row>
    <row r="233" spans="1:10" x14ac:dyDescent="0.25">
      <c r="A233" s="9" t="str">
        <f>'10'!A233</f>
        <v>Line Mountain SD</v>
      </c>
      <c r="B233" s="10" t="str">
        <f>'10'!B233</f>
        <v>Northumberland</v>
      </c>
      <c r="C233" s="97">
        <f>'10'!C233</f>
        <v>223</v>
      </c>
      <c r="D233" s="97">
        <f>'10'!D233</f>
        <v>168</v>
      </c>
      <c r="E233" s="97">
        <f>'10'!E233</f>
        <v>391</v>
      </c>
      <c r="F233" s="11">
        <f>'5'!I233</f>
        <v>0</v>
      </c>
      <c r="G233" s="11">
        <f>'8'!I233</f>
        <v>13</v>
      </c>
      <c r="H233" s="11">
        <f>'9'!O233</f>
        <v>18.784982935153582</v>
      </c>
      <c r="I233" s="11">
        <f t="shared" si="8"/>
        <v>31.784982935153582</v>
      </c>
      <c r="J233" s="45">
        <f t="shared" si="9"/>
        <v>0.14253355576302054</v>
      </c>
    </row>
    <row r="234" spans="1:10" x14ac:dyDescent="0.25">
      <c r="A234" s="9" t="str">
        <f>'10'!A234</f>
        <v>Littlestown Area SD</v>
      </c>
      <c r="B234" s="10" t="str">
        <f>'10'!B234</f>
        <v>Adams</v>
      </c>
      <c r="C234" s="97">
        <f>'10'!C234</f>
        <v>419</v>
      </c>
      <c r="D234" s="97">
        <f>'10'!D234</f>
        <v>397</v>
      </c>
      <c r="E234" s="97">
        <f>'10'!E234</f>
        <v>816</v>
      </c>
      <c r="F234" s="11">
        <f>'5'!I234</f>
        <v>0</v>
      </c>
      <c r="G234" s="11">
        <f>'8'!I234</f>
        <v>37</v>
      </c>
      <c r="H234" s="11">
        <f>'9'!O234</f>
        <v>16.072202166064979</v>
      </c>
      <c r="I234" s="11">
        <f t="shared" si="8"/>
        <v>53.072202166064983</v>
      </c>
      <c r="J234" s="45">
        <f t="shared" si="9"/>
        <v>0.12666396698344864</v>
      </c>
    </row>
    <row r="235" spans="1:10" x14ac:dyDescent="0.25">
      <c r="A235" s="9" t="str">
        <f>'10'!A235</f>
        <v>Lower Dauphin SD</v>
      </c>
      <c r="B235" s="10" t="str">
        <f>'10'!B235</f>
        <v>Dauphin</v>
      </c>
      <c r="C235" s="97">
        <f>'10'!C235</f>
        <v>754</v>
      </c>
      <c r="D235" s="97">
        <f>'10'!D235</f>
        <v>700</v>
      </c>
      <c r="E235" s="97">
        <f>'10'!E235</f>
        <v>1454</v>
      </c>
      <c r="F235" s="11">
        <f>'5'!I235</f>
        <v>0</v>
      </c>
      <c r="G235" s="11">
        <f>'8'!I235</f>
        <v>60</v>
      </c>
      <c r="H235" s="11">
        <f>'9'!O235</f>
        <v>43.18783783783784</v>
      </c>
      <c r="I235" s="11">
        <f t="shared" si="8"/>
        <v>103.18783783783783</v>
      </c>
      <c r="J235" s="45">
        <f t="shared" si="9"/>
        <v>0.13685389633665496</v>
      </c>
    </row>
    <row r="236" spans="1:10" x14ac:dyDescent="0.25">
      <c r="A236" s="9" t="str">
        <f>'10'!A236</f>
        <v>Lower Merion SD</v>
      </c>
      <c r="B236" s="10" t="str">
        <f>'10'!B236</f>
        <v>Montgomery</v>
      </c>
      <c r="C236" s="97">
        <f>'10'!C236</f>
        <v>1679</v>
      </c>
      <c r="D236" s="97">
        <f>'10'!D236</f>
        <v>1396</v>
      </c>
      <c r="E236" s="97">
        <f>'10'!E236</f>
        <v>3075</v>
      </c>
      <c r="F236" s="11">
        <f>'5'!I236</f>
        <v>0</v>
      </c>
      <c r="G236" s="11">
        <f>'8'!I236</f>
        <v>189</v>
      </c>
      <c r="H236" s="11">
        <f>'9'!O236</f>
        <v>206.12819025522043</v>
      </c>
      <c r="I236" s="11">
        <f t="shared" si="8"/>
        <v>395.12819025522043</v>
      </c>
      <c r="J236" s="45">
        <f t="shared" si="9"/>
        <v>0.23533543195665302</v>
      </c>
    </row>
    <row r="237" spans="1:10" x14ac:dyDescent="0.25">
      <c r="A237" s="9" t="str">
        <f>'10'!A237</f>
        <v>Lower Moreland Township SD</v>
      </c>
      <c r="B237" s="10" t="str">
        <f>'10'!B237</f>
        <v>Montgomery</v>
      </c>
      <c r="C237" s="97">
        <f>'10'!C237</f>
        <v>290</v>
      </c>
      <c r="D237" s="97">
        <f>'10'!D237</f>
        <v>289</v>
      </c>
      <c r="E237" s="97">
        <f>'10'!E237</f>
        <v>579</v>
      </c>
      <c r="F237" s="11">
        <f>'5'!I237</f>
        <v>0</v>
      </c>
      <c r="G237" s="11">
        <f>'8'!I237</f>
        <v>27</v>
      </c>
      <c r="H237" s="11">
        <f>'9'!O237</f>
        <v>0</v>
      </c>
      <c r="I237" s="11">
        <f t="shared" si="8"/>
        <v>27</v>
      </c>
      <c r="J237" s="45">
        <f t="shared" si="9"/>
        <v>9.3103448275862075E-2</v>
      </c>
    </row>
    <row r="238" spans="1:10" x14ac:dyDescent="0.25">
      <c r="A238" s="9" t="str">
        <f>'10'!A238</f>
        <v>Loyalsock Township SD</v>
      </c>
      <c r="B238" s="10" t="str">
        <f>'10'!B238</f>
        <v>Lycoming</v>
      </c>
      <c r="C238" s="97">
        <f>'10'!C238</f>
        <v>500</v>
      </c>
      <c r="D238" s="97">
        <f>'10'!D238</f>
        <v>359</v>
      </c>
      <c r="E238" s="97">
        <f>'10'!E238</f>
        <v>859</v>
      </c>
      <c r="F238" s="11">
        <f>'5'!I238</f>
        <v>0</v>
      </c>
      <c r="G238" s="11">
        <f>'8'!I238</f>
        <v>17</v>
      </c>
      <c r="H238" s="11">
        <f>'9'!O238</f>
        <v>82.571041948579165</v>
      </c>
      <c r="I238" s="11">
        <f t="shared" si="8"/>
        <v>99.571041948579165</v>
      </c>
      <c r="J238" s="45">
        <f t="shared" si="9"/>
        <v>0.19914208389715832</v>
      </c>
    </row>
    <row r="239" spans="1:10" x14ac:dyDescent="0.25">
      <c r="A239" s="9" t="str">
        <f>'10'!A239</f>
        <v>Mahanoy Area SD</v>
      </c>
      <c r="B239" s="10" t="str">
        <f>'10'!B239</f>
        <v>Schuylkill</v>
      </c>
      <c r="C239" s="97">
        <f>'10'!C239</f>
        <v>277</v>
      </c>
      <c r="D239" s="97">
        <f>'10'!D239</f>
        <v>196</v>
      </c>
      <c r="E239" s="97">
        <f>'10'!E239</f>
        <v>473</v>
      </c>
      <c r="F239" s="11">
        <f>'5'!I239</f>
        <v>0</v>
      </c>
      <c r="G239" s="11">
        <f>'8'!I239</f>
        <v>20</v>
      </c>
      <c r="H239" s="11">
        <f>'9'!O239</f>
        <v>13.105454545454545</v>
      </c>
      <c r="I239" s="11">
        <f t="shared" si="8"/>
        <v>33.105454545454549</v>
      </c>
      <c r="J239" s="45">
        <f t="shared" si="9"/>
        <v>0.11951427633738104</v>
      </c>
    </row>
    <row r="240" spans="1:10" x14ac:dyDescent="0.25">
      <c r="A240" s="9" t="str">
        <f>'10'!A240</f>
        <v>Manheim Central SD</v>
      </c>
      <c r="B240" s="10" t="str">
        <f>'10'!B240</f>
        <v>Lancaster</v>
      </c>
      <c r="C240" s="97">
        <f>'10'!C240</f>
        <v>853</v>
      </c>
      <c r="D240" s="97">
        <f>'10'!D240</f>
        <v>641</v>
      </c>
      <c r="E240" s="97">
        <f>'10'!E240</f>
        <v>1494</v>
      </c>
      <c r="F240" s="11">
        <f>'5'!I240</f>
        <v>0</v>
      </c>
      <c r="G240" s="11">
        <f>'8'!I240</f>
        <v>53</v>
      </c>
      <c r="H240" s="11">
        <f>'9'!O240</f>
        <v>27.85373831775701</v>
      </c>
      <c r="I240" s="11">
        <f t="shared" si="8"/>
        <v>80.853738317757006</v>
      </c>
      <c r="J240" s="45">
        <f t="shared" si="9"/>
        <v>9.4787500958683477E-2</v>
      </c>
    </row>
    <row r="241" spans="1:10" x14ac:dyDescent="0.25">
      <c r="A241" s="9" t="str">
        <f>'10'!A241</f>
        <v>Manheim Township SD</v>
      </c>
      <c r="B241" s="10" t="str">
        <f>'10'!B241</f>
        <v>Lancaster</v>
      </c>
      <c r="C241" s="97">
        <f>'10'!C241</f>
        <v>1172</v>
      </c>
      <c r="D241" s="97">
        <f>'10'!D241</f>
        <v>1072</v>
      </c>
      <c r="E241" s="97">
        <f>'10'!E241</f>
        <v>2244</v>
      </c>
      <c r="F241" s="11">
        <f>'5'!I241</f>
        <v>0</v>
      </c>
      <c r="G241" s="11">
        <f>'8'!I241</f>
        <v>95</v>
      </c>
      <c r="H241" s="11">
        <f>'9'!O241</f>
        <v>66.497663551401871</v>
      </c>
      <c r="I241" s="11">
        <f t="shared" si="8"/>
        <v>161.49766355140187</v>
      </c>
      <c r="J241" s="45">
        <f t="shared" si="9"/>
        <v>0.13779664125546234</v>
      </c>
    </row>
    <row r="242" spans="1:10" x14ac:dyDescent="0.25">
      <c r="A242" s="9" t="str">
        <f>'10'!A242</f>
        <v>Marion Center Area SD</v>
      </c>
      <c r="B242" s="10" t="str">
        <f>'10'!B242</f>
        <v>Indiana</v>
      </c>
      <c r="C242" s="97">
        <f>'10'!C242</f>
        <v>359</v>
      </c>
      <c r="D242" s="97">
        <f>'10'!D242</f>
        <v>257</v>
      </c>
      <c r="E242" s="97">
        <f>'10'!E242</f>
        <v>616</v>
      </c>
      <c r="F242" s="11">
        <f>'5'!I242</f>
        <v>7</v>
      </c>
      <c r="G242" s="11">
        <f>'8'!I242</f>
        <v>17</v>
      </c>
      <c r="H242" s="11">
        <f>'9'!O242</f>
        <v>3.2551020408163263</v>
      </c>
      <c r="I242" s="11">
        <f t="shared" si="8"/>
        <v>27.255102040816325</v>
      </c>
      <c r="J242" s="45">
        <f t="shared" si="9"/>
        <v>7.5919504291967477E-2</v>
      </c>
    </row>
    <row r="243" spans="1:10" x14ac:dyDescent="0.25">
      <c r="A243" s="9" t="str">
        <f>'10'!A243</f>
        <v>Marple Newtown SD</v>
      </c>
      <c r="B243" s="10" t="str">
        <f>'10'!B243</f>
        <v>Delaware</v>
      </c>
      <c r="C243" s="97">
        <f>'10'!C243</f>
        <v>954</v>
      </c>
      <c r="D243" s="97">
        <f>'10'!D243</f>
        <v>618</v>
      </c>
      <c r="E243" s="97">
        <f>'10'!E243</f>
        <v>1572</v>
      </c>
      <c r="F243" s="11">
        <f>'5'!I243</f>
        <v>0</v>
      </c>
      <c r="G243" s="11">
        <f>'8'!I243</f>
        <v>82</v>
      </c>
      <c r="H243" s="11">
        <f>'9'!O243</f>
        <v>67.340399002493768</v>
      </c>
      <c r="I243" s="11">
        <f t="shared" si="8"/>
        <v>149.34039900249377</v>
      </c>
      <c r="J243" s="45">
        <f t="shared" si="9"/>
        <v>0.15654129874475237</v>
      </c>
    </row>
    <row r="244" spans="1:10" x14ac:dyDescent="0.25">
      <c r="A244" s="9" t="str">
        <f>'10'!A244</f>
        <v>Mars Area SD</v>
      </c>
      <c r="B244" s="10" t="str">
        <f>'10'!B244</f>
        <v>Butler</v>
      </c>
      <c r="C244" s="97">
        <f>'10'!C244</f>
        <v>625</v>
      </c>
      <c r="D244" s="97">
        <f>'10'!D244</f>
        <v>461</v>
      </c>
      <c r="E244" s="97">
        <f>'10'!E244</f>
        <v>1086</v>
      </c>
      <c r="F244" s="11">
        <f>'5'!I244</f>
        <v>0</v>
      </c>
      <c r="G244" s="11">
        <f>'8'!I244</f>
        <v>93</v>
      </c>
      <c r="H244" s="11">
        <f>'9'!O244</f>
        <v>39.380804953560371</v>
      </c>
      <c r="I244" s="11">
        <f t="shared" si="8"/>
        <v>132.38080495356036</v>
      </c>
      <c r="J244" s="45">
        <f t="shared" si="9"/>
        <v>0.21180928792569656</v>
      </c>
    </row>
    <row r="245" spans="1:10" x14ac:dyDescent="0.25">
      <c r="A245" s="9" t="str">
        <f>'10'!A245</f>
        <v>McGuffey SD</v>
      </c>
      <c r="B245" s="10" t="str">
        <f>'10'!B245</f>
        <v>Washington</v>
      </c>
      <c r="C245" s="97">
        <f>'10'!C245</f>
        <v>409</v>
      </c>
      <c r="D245" s="97">
        <f>'10'!D245</f>
        <v>215</v>
      </c>
      <c r="E245" s="97">
        <f>'10'!E245</f>
        <v>624</v>
      </c>
      <c r="F245" s="11">
        <f>'5'!I245</f>
        <v>0</v>
      </c>
      <c r="G245" s="11">
        <f>'8'!I245</f>
        <v>30</v>
      </c>
      <c r="H245" s="11">
        <f>'9'!O245</f>
        <v>0</v>
      </c>
      <c r="I245" s="11">
        <f t="shared" si="8"/>
        <v>30</v>
      </c>
      <c r="J245" s="45">
        <f t="shared" si="9"/>
        <v>7.3349633251833746E-2</v>
      </c>
    </row>
    <row r="246" spans="1:10" x14ac:dyDescent="0.25">
      <c r="A246" s="9" t="str">
        <f>'10'!A246</f>
        <v>McKeesport Area SD</v>
      </c>
      <c r="B246" s="10" t="str">
        <f>'10'!B246</f>
        <v>Allegheny</v>
      </c>
      <c r="C246" s="97">
        <f>'10'!C246</f>
        <v>914</v>
      </c>
      <c r="D246" s="97">
        <f>'10'!D246</f>
        <v>626</v>
      </c>
      <c r="E246" s="97">
        <f>'10'!E246</f>
        <v>1540</v>
      </c>
      <c r="F246" s="11">
        <f>'5'!I246</f>
        <v>16</v>
      </c>
      <c r="G246" s="11">
        <f>'8'!I246</f>
        <v>102</v>
      </c>
      <c r="H246" s="11">
        <f>'9'!O246</f>
        <v>65.402895054282268</v>
      </c>
      <c r="I246" s="11">
        <f t="shared" si="8"/>
        <v>183.40289505428228</v>
      </c>
      <c r="J246" s="45">
        <f t="shared" si="9"/>
        <v>0.20065962259768302</v>
      </c>
    </row>
    <row r="247" spans="1:10" x14ac:dyDescent="0.25">
      <c r="A247" s="9" t="str">
        <f>'10'!A247</f>
        <v>Mechanicsburg Area SD</v>
      </c>
      <c r="B247" s="10" t="str">
        <f>'10'!B247</f>
        <v>Cumberland</v>
      </c>
      <c r="C247" s="97">
        <f>'10'!C247</f>
        <v>1119</v>
      </c>
      <c r="D247" s="97">
        <f>'10'!D247</f>
        <v>637</v>
      </c>
      <c r="E247" s="97">
        <f>'10'!E247</f>
        <v>1756</v>
      </c>
      <c r="F247" s="11">
        <f>'5'!I247</f>
        <v>0</v>
      </c>
      <c r="G247" s="11">
        <f>'8'!I247</f>
        <v>70</v>
      </c>
      <c r="H247" s="11">
        <f>'9'!O247</f>
        <v>176.37704918032787</v>
      </c>
      <c r="I247" s="11">
        <f t="shared" si="8"/>
        <v>246.37704918032787</v>
      </c>
      <c r="J247" s="45">
        <f t="shared" si="9"/>
        <v>0.22017609399493107</v>
      </c>
    </row>
    <row r="248" spans="1:10" x14ac:dyDescent="0.25">
      <c r="A248" s="9" t="str">
        <f>'10'!A248</f>
        <v>Mercer Area SD</v>
      </c>
      <c r="B248" s="10" t="str">
        <f>'10'!B248</f>
        <v>Mercer</v>
      </c>
      <c r="C248" s="97">
        <f>'10'!C248</f>
        <v>250</v>
      </c>
      <c r="D248" s="97">
        <f>'10'!D248</f>
        <v>130</v>
      </c>
      <c r="E248" s="97">
        <f>'10'!E248</f>
        <v>380</v>
      </c>
      <c r="F248" s="11">
        <f>'5'!I248</f>
        <v>4</v>
      </c>
      <c r="G248" s="11">
        <f>'8'!I248</f>
        <v>27</v>
      </c>
      <c r="H248" s="11">
        <f>'9'!O248</f>
        <v>32.070063694267517</v>
      </c>
      <c r="I248" s="11">
        <f t="shared" si="8"/>
        <v>63.070063694267517</v>
      </c>
      <c r="J248" s="45">
        <f t="shared" si="9"/>
        <v>0.25228025477707006</v>
      </c>
    </row>
    <row r="249" spans="1:10" x14ac:dyDescent="0.25">
      <c r="A249" s="9" t="str">
        <f>'10'!A249</f>
        <v>Methacton SD</v>
      </c>
      <c r="B249" s="10" t="str">
        <f>'10'!B249</f>
        <v>Montgomery</v>
      </c>
      <c r="C249" s="97">
        <f>'10'!C249</f>
        <v>965</v>
      </c>
      <c r="D249" s="97">
        <f>'10'!D249</f>
        <v>788</v>
      </c>
      <c r="E249" s="97">
        <f>'10'!E249</f>
        <v>1753</v>
      </c>
      <c r="F249" s="11">
        <f>'5'!I249</f>
        <v>0</v>
      </c>
      <c r="G249" s="11">
        <f>'8'!I249</f>
        <v>82</v>
      </c>
      <c r="H249" s="11">
        <f>'9'!O249</f>
        <v>151.16067285382832</v>
      </c>
      <c r="I249" s="11">
        <f t="shared" si="8"/>
        <v>233.16067285382832</v>
      </c>
      <c r="J249" s="45">
        <f t="shared" si="9"/>
        <v>0.241617277568734</v>
      </c>
    </row>
    <row r="250" spans="1:10" x14ac:dyDescent="0.25">
      <c r="A250" s="9" t="str">
        <f>'10'!A250</f>
        <v>Meyersdale Area SD</v>
      </c>
      <c r="B250" s="10" t="str">
        <f>'10'!B250</f>
        <v>Somerset</v>
      </c>
      <c r="C250" s="97">
        <f>'10'!C250</f>
        <v>148</v>
      </c>
      <c r="D250" s="97">
        <f>'10'!D250</f>
        <v>136</v>
      </c>
      <c r="E250" s="97">
        <f>'10'!E250</f>
        <v>284</v>
      </c>
      <c r="F250" s="11">
        <f>'5'!I250</f>
        <v>2</v>
      </c>
      <c r="G250" s="11">
        <f>'8'!I250</f>
        <v>10</v>
      </c>
      <c r="H250" s="11">
        <f>'9'!O250</f>
        <v>0</v>
      </c>
      <c r="I250" s="11">
        <f t="shared" si="8"/>
        <v>12</v>
      </c>
      <c r="J250" s="45">
        <f t="shared" si="9"/>
        <v>8.1081081081081086E-2</v>
      </c>
    </row>
    <row r="251" spans="1:10" x14ac:dyDescent="0.25">
      <c r="A251" s="9" t="str">
        <f>'10'!A251</f>
        <v>Mid Valley SD</v>
      </c>
      <c r="B251" s="10" t="str">
        <f>'10'!B251</f>
        <v>Lackawanna</v>
      </c>
      <c r="C251" s="97">
        <f>'10'!C251</f>
        <v>448</v>
      </c>
      <c r="D251" s="97">
        <f>'10'!D251</f>
        <v>348</v>
      </c>
      <c r="E251" s="97">
        <f>'10'!E251</f>
        <v>796</v>
      </c>
      <c r="F251" s="11">
        <f>'5'!I251</f>
        <v>14</v>
      </c>
      <c r="G251" s="11">
        <f>'8'!I251</f>
        <v>47</v>
      </c>
      <c r="H251" s="11">
        <f>'9'!O251</f>
        <v>36.87916666666667</v>
      </c>
      <c r="I251" s="11">
        <f t="shared" si="8"/>
        <v>97.879166666666663</v>
      </c>
      <c r="J251" s="45">
        <f t="shared" si="9"/>
        <v>0.21848028273809522</v>
      </c>
    </row>
    <row r="252" spans="1:10" x14ac:dyDescent="0.25">
      <c r="A252" s="9" t="str">
        <f>'10'!A252</f>
        <v>Middletown Area SD</v>
      </c>
      <c r="B252" s="10" t="str">
        <f>'10'!B252</f>
        <v>Dauphin</v>
      </c>
      <c r="C252" s="97">
        <f>'10'!C252</f>
        <v>623</v>
      </c>
      <c r="D252" s="97">
        <f>'10'!D252</f>
        <v>442</v>
      </c>
      <c r="E252" s="97">
        <f>'10'!E252</f>
        <v>1065</v>
      </c>
      <c r="F252" s="11">
        <f>'5'!I252</f>
        <v>0</v>
      </c>
      <c r="G252" s="11">
        <f>'8'!I252</f>
        <v>64</v>
      </c>
      <c r="H252" s="11">
        <f>'9'!O252</f>
        <v>71.979729729729726</v>
      </c>
      <c r="I252" s="11">
        <f t="shared" si="8"/>
        <v>135.97972972972974</v>
      </c>
      <c r="J252" s="45">
        <f t="shared" si="9"/>
        <v>0.2182660188278166</v>
      </c>
    </row>
    <row r="253" spans="1:10" x14ac:dyDescent="0.25">
      <c r="A253" s="9" t="str">
        <f>'10'!A253</f>
        <v>Midd-West SD</v>
      </c>
      <c r="B253" s="10" t="str">
        <f>'10'!B253</f>
        <v>Snyder</v>
      </c>
      <c r="C253" s="97">
        <f>'10'!C253</f>
        <v>505</v>
      </c>
      <c r="D253" s="97">
        <f>'10'!D253</f>
        <v>401</v>
      </c>
      <c r="E253" s="97">
        <f>'10'!E253</f>
        <v>906</v>
      </c>
      <c r="F253" s="11">
        <f>'5'!I253</f>
        <v>19</v>
      </c>
      <c r="G253" s="11">
        <f>'8'!I253</f>
        <v>58</v>
      </c>
      <c r="H253" s="11">
        <f>'9'!O253</f>
        <v>17.666666666666664</v>
      </c>
      <c r="I253" s="11">
        <f t="shared" si="8"/>
        <v>94.666666666666657</v>
      </c>
      <c r="J253" s="45">
        <f t="shared" si="9"/>
        <v>0.18745874587458744</v>
      </c>
    </row>
    <row r="254" spans="1:10" x14ac:dyDescent="0.25">
      <c r="A254" s="9" t="str">
        <f>'10'!A254</f>
        <v>Midland Borough SD</v>
      </c>
      <c r="B254" s="10" t="str">
        <f>'10'!B254</f>
        <v>Beaver</v>
      </c>
      <c r="C254" s="97">
        <f>'10'!C254</f>
        <v>80</v>
      </c>
      <c r="D254" s="97">
        <f>'10'!D254</f>
        <v>88</v>
      </c>
      <c r="E254" s="97">
        <f>'10'!E254</f>
        <v>168</v>
      </c>
      <c r="F254" s="11">
        <f>'5'!I254</f>
        <v>3</v>
      </c>
      <c r="G254" s="11">
        <f>'8'!I254</f>
        <v>5</v>
      </c>
      <c r="H254" s="11">
        <f>'9'!O254</f>
        <v>29.041095890410958</v>
      </c>
      <c r="I254" s="11">
        <f t="shared" si="8"/>
        <v>37.041095890410958</v>
      </c>
      <c r="J254" s="45">
        <f t="shared" si="9"/>
        <v>0.46301369863013697</v>
      </c>
    </row>
    <row r="255" spans="1:10" x14ac:dyDescent="0.25">
      <c r="A255" s="9" t="str">
        <f>'10'!A255</f>
        <v>Mifflin County SD</v>
      </c>
      <c r="B255" s="10" t="str">
        <f>'10'!B255</f>
        <v>Mifflin</v>
      </c>
      <c r="C255" s="97">
        <f>'10'!C255</f>
        <v>1567</v>
      </c>
      <c r="D255" s="97">
        <f>'10'!D255</f>
        <v>1143</v>
      </c>
      <c r="E255" s="97">
        <f>'10'!E255</f>
        <v>2710</v>
      </c>
      <c r="F255" s="11">
        <f>'5'!I255</f>
        <v>74</v>
      </c>
      <c r="G255" s="11">
        <f>'8'!I255</f>
        <v>68</v>
      </c>
      <c r="H255" s="11">
        <f>'9'!O255</f>
        <v>96.071856287425149</v>
      </c>
      <c r="I255" s="11">
        <f t="shared" si="8"/>
        <v>238.07185628742513</v>
      </c>
      <c r="J255" s="45">
        <f t="shared" si="9"/>
        <v>0.15192843413364718</v>
      </c>
    </row>
    <row r="256" spans="1:10" x14ac:dyDescent="0.25">
      <c r="A256" s="9" t="str">
        <f>'10'!A256</f>
        <v>Mifflinburg Area SD</v>
      </c>
      <c r="B256" s="10" t="str">
        <f>'10'!B256</f>
        <v>Union</v>
      </c>
      <c r="C256" s="97">
        <f>'10'!C256</f>
        <v>720</v>
      </c>
      <c r="D256" s="97">
        <f>'10'!D256</f>
        <v>492</v>
      </c>
      <c r="E256" s="97">
        <f>'10'!E256</f>
        <v>1212</v>
      </c>
      <c r="F256" s="11">
        <f>'5'!I256</f>
        <v>16</v>
      </c>
      <c r="G256" s="11">
        <f>'8'!I256</f>
        <v>31</v>
      </c>
      <c r="H256" s="11">
        <f>'9'!O256</f>
        <v>25.604838709677416</v>
      </c>
      <c r="I256" s="11">
        <f t="shared" si="8"/>
        <v>72.604838709677409</v>
      </c>
      <c r="J256" s="45">
        <f t="shared" si="9"/>
        <v>0.10084005376344085</v>
      </c>
    </row>
    <row r="257" spans="1:10" x14ac:dyDescent="0.25">
      <c r="A257" s="9" t="str">
        <f>'10'!A257</f>
        <v>Millcreek Township SD</v>
      </c>
      <c r="B257" s="10" t="str">
        <f>'10'!B257</f>
        <v>Erie</v>
      </c>
      <c r="C257" s="97">
        <f>'10'!C257</f>
        <v>1699</v>
      </c>
      <c r="D257" s="97">
        <f>'10'!D257</f>
        <v>1195</v>
      </c>
      <c r="E257" s="97">
        <f>'10'!E257</f>
        <v>2894</v>
      </c>
      <c r="F257" s="11">
        <f>'5'!I257</f>
        <v>0</v>
      </c>
      <c r="G257" s="11">
        <f>'8'!I257</f>
        <v>219</v>
      </c>
      <c r="H257" s="11">
        <f>'9'!O257</f>
        <v>215.94290892614407</v>
      </c>
      <c r="I257" s="11">
        <f t="shared" si="8"/>
        <v>434.94290892614407</v>
      </c>
      <c r="J257" s="45">
        <f t="shared" si="9"/>
        <v>0.25599935781409305</v>
      </c>
    </row>
    <row r="258" spans="1:10" x14ac:dyDescent="0.25">
      <c r="A258" s="9" t="str">
        <f>'10'!A258</f>
        <v>Millersburg Area SD</v>
      </c>
      <c r="B258" s="10" t="str">
        <f>'10'!B258</f>
        <v>Dauphin</v>
      </c>
      <c r="C258" s="97">
        <f>'10'!C258</f>
        <v>145</v>
      </c>
      <c r="D258" s="97">
        <f>'10'!D258</f>
        <v>95</v>
      </c>
      <c r="E258" s="97">
        <f>'10'!E258</f>
        <v>240</v>
      </c>
      <c r="F258" s="11">
        <f>'5'!I258</f>
        <v>0</v>
      </c>
      <c r="G258" s="11">
        <f>'8'!I258</f>
        <v>15</v>
      </c>
      <c r="H258" s="11">
        <f>'9'!O258</f>
        <v>43.18783783783784</v>
      </c>
      <c r="I258" s="11">
        <f t="shared" si="8"/>
        <v>58.18783783783784</v>
      </c>
      <c r="J258" s="45">
        <f t="shared" si="9"/>
        <v>0.40129543336439888</v>
      </c>
    </row>
    <row r="259" spans="1:10" x14ac:dyDescent="0.25">
      <c r="A259" s="9" t="str">
        <f>'10'!A259</f>
        <v>Millville Area SD</v>
      </c>
      <c r="B259" s="10" t="str">
        <f>'10'!B259</f>
        <v>Columbia</v>
      </c>
      <c r="C259" s="97">
        <f>'10'!C259</f>
        <v>172</v>
      </c>
      <c r="D259" s="97">
        <f>'10'!D259</f>
        <v>119</v>
      </c>
      <c r="E259" s="97">
        <f>'10'!E259</f>
        <v>291</v>
      </c>
      <c r="F259" s="11">
        <f>'5'!I259</f>
        <v>0</v>
      </c>
      <c r="G259" s="11">
        <f>'8'!I259</f>
        <v>14</v>
      </c>
      <c r="H259" s="11">
        <f>'9'!O259</f>
        <v>13.59375</v>
      </c>
      <c r="I259" s="11">
        <f t="shared" si="8"/>
        <v>27.59375</v>
      </c>
      <c r="J259" s="45">
        <f t="shared" si="9"/>
        <v>0.16042877906976744</v>
      </c>
    </row>
    <row r="260" spans="1:10" x14ac:dyDescent="0.25">
      <c r="A260" s="9" t="str">
        <f>'10'!A260</f>
        <v>Milton Area SD</v>
      </c>
      <c r="B260" s="10" t="str">
        <f>'10'!B260</f>
        <v>Northumberland</v>
      </c>
      <c r="C260" s="97">
        <f>'10'!C260</f>
        <v>348</v>
      </c>
      <c r="D260" s="97">
        <f>'10'!D260</f>
        <v>449</v>
      </c>
      <c r="E260" s="97">
        <f>'10'!E260</f>
        <v>797</v>
      </c>
      <c r="F260" s="11">
        <f>'5'!I260</f>
        <v>0</v>
      </c>
      <c r="G260" s="11">
        <f>'8'!I260</f>
        <v>50</v>
      </c>
      <c r="H260" s="11">
        <f>'9'!O260</f>
        <v>79.249146757679171</v>
      </c>
      <c r="I260" s="11">
        <f t="shared" si="8"/>
        <v>129.24914675767917</v>
      </c>
      <c r="J260" s="45">
        <f t="shared" si="9"/>
        <v>0.37140559413126201</v>
      </c>
    </row>
    <row r="261" spans="1:10" x14ac:dyDescent="0.25">
      <c r="A261" s="9" t="str">
        <f>'10'!A261</f>
        <v>Minersville Area SD</v>
      </c>
      <c r="B261" s="10" t="str">
        <f>'10'!B261</f>
        <v>Schuylkill</v>
      </c>
      <c r="C261" s="97">
        <f>'10'!C261</f>
        <v>315</v>
      </c>
      <c r="D261" s="97">
        <f>'10'!D261</f>
        <v>220</v>
      </c>
      <c r="E261" s="97">
        <f>'10'!E261</f>
        <v>535</v>
      </c>
      <c r="F261" s="11">
        <f>'5'!I261</f>
        <v>0</v>
      </c>
      <c r="G261" s="11">
        <f>'8'!I261</f>
        <v>31</v>
      </c>
      <c r="H261" s="11">
        <f>'9'!O261</f>
        <v>0</v>
      </c>
      <c r="I261" s="11">
        <f t="shared" ref="I261:I324" si="10">SUM(F261:H261)</f>
        <v>31</v>
      </c>
      <c r="J261" s="45">
        <f t="shared" ref="J261:J324" si="11">I261/C261</f>
        <v>9.841269841269841E-2</v>
      </c>
    </row>
    <row r="262" spans="1:10" x14ac:dyDescent="0.25">
      <c r="A262" s="9" t="str">
        <f>'10'!A262</f>
        <v>Mohawk Area SD</v>
      </c>
      <c r="B262" s="10" t="str">
        <f>'10'!B262</f>
        <v>Lawrence</v>
      </c>
      <c r="C262" s="97">
        <f>'10'!C262</f>
        <v>360</v>
      </c>
      <c r="D262" s="97">
        <f>'10'!D262</f>
        <v>212</v>
      </c>
      <c r="E262" s="97">
        <f>'10'!E262</f>
        <v>572</v>
      </c>
      <c r="F262" s="11">
        <f>'5'!I262</f>
        <v>1</v>
      </c>
      <c r="G262" s="11">
        <f>'8'!I262</f>
        <v>23</v>
      </c>
      <c r="H262" s="11">
        <f>'9'!O262</f>
        <v>15.632022471910112</v>
      </c>
      <c r="I262" s="11">
        <f t="shared" si="10"/>
        <v>39.632022471910112</v>
      </c>
      <c r="J262" s="45">
        <f t="shared" si="11"/>
        <v>0.11008895131086142</v>
      </c>
    </row>
    <row r="263" spans="1:10" x14ac:dyDescent="0.25">
      <c r="A263" s="9" t="str">
        <f>'10'!A263</f>
        <v>Monessen City SD</v>
      </c>
      <c r="B263" s="10" t="str">
        <f>'10'!B263</f>
        <v>Westmoreland</v>
      </c>
      <c r="C263" s="97">
        <f>'10'!C263</f>
        <v>207</v>
      </c>
      <c r="D263" s="97">
        <f>'10'!D263</f>
        <v>152</v>
      </c>
      <c r="E263" s="97">
        <f>'10'!E263</f>
        <v>359</v>
      </c>
      <c r="F263" s="11">
        <f>'5'!I263</f>
        <v>7</v>
      </c>
      <c r="G263" s="11">
        <f>'8'!I263</f>
        <v>21</v>
      </c>
      <c r="H263" s="11">
        <f>'9'!O263</f>
        <v>15.241081081081081</v>
      </c>
      <c r="I263" s="11">
        <f t="shared" si="10"/>
        <v>43.241081081081077</v>
      </c>
      <c r="J263" s="45">
        <f t="shared" si="11"/>
        <v>0.20889411150280715</v>
      </c>
    </row>
    <row r="264" spans="1:10" x14ac:dyDescent="0.25">
      <c r="A264" s="9" t="str">
        <f>'10'!A264</f>
        <v>Moniteau SD</v>
      </c>
      <c r="B264" s="10" t="str">
        <f>'10'!B264</f>
        <v>Butler</v>
      </c>
      <c r="C264" s="97">
        <f>'10'!C264</f>
        <v>255</v>
      </c>
      <c r="D264" s="97">
        <f>'10'!D264</f>
        <v>160</v>
      </c>
      <c r="E264" s="97">
        <f>'10'!E264</f>
        <v>415</v>
      </c>
      <c r="F264" s="11">
        <f>'5'!I264</f>
        <v>0</v>
      </c>
      <c r="G264" s="11">
        <f>'8'!I264</f>
        <v>20</v>
      </c>
      <c r="H264" s="11">
        <f>'9'!O264</f>
        <v>13.126934984520124</v>
      </c>
      <c r="I264" s="11">
        <f t="shared" si="10"/>
        <v>33.126934984520126</v>
      </c>
      <c r="J264" s="45">
        <f t="shared" si="11"/>
        <v>0.12990954895890244</v>
      </c>
    </row>
    <row r="265" spans="1:10" x14ac:dyDescent="0.25">
      <c r="A265" s="9" t="str">
        <f>'10'!A265</f>
        <v>Montgomery Area SD</v>
      </c>
      <c r="B265" s="10" t="str">
        <f>'10'!B265</f>
        <v>Lycoming</v>
      </c>
      <c r="C265" s="97">
        <f>'10'!C265</f>
        <v>193</v>
      </c>
      <c r="D265" s="97">
        <f>'10'!D265</f>
        <v>173</v>
      </c>
      <c r="E265" s="97">
        <f>'10'!E265</f>
        <v>366</v>
      </c>
      <c r="F265" s="11">
        <f>'5'!I265</f>
        <v>0</v>
      </c>
      <c r="G265" s="11">
        <f>'8'!I265</f>
        <v>17</v>
      </c>
      <c r="H265" s="11">
        <f>'9'!O265</f>
        <v>33.945872801082544</v>
      </c>
      <c r="I265" s="11">
        <f t="shared" si="10"/>
        <v>50.945872801082544</v>
      </c>
      <c r="J265" s="45">
        <f t="shared" si="11"/>
        <v>0.26396825285534997</v>
      </c>
    </row>
    <row r="266" spans="1:10" x14ac:dyDescent="0.25">
      <c r="A266" s="9" t="str">
        <f>'10'!A266</f>
        <v>Montour SD</v>
      </c>
      <c r="B266" s="10" t="str">
        <f>'10'!B266</f>
        <v>Allegheny</v>
      </c>
      <c r="C266" s="97">
        <f>'10'!C266</f>
        <v>806</v>
      </c>
      <c r="D266" s="97">
        <f>'10'!D266</f>
        <v>523</v>
      </c>
      <c r="E266" s="97">
        <f>'10'!E266</f>
        <v>1329</v>
      </c>
      <c r="F266" s="11">
        <f>'5'!I266</f>
        <v>0</v>
      </c>
      <c r="G266" s="11">
        <f>'8'!I266</f>
        <v>80</v>
      </c>
      <c r="H266" s="11">
        <f>'9'!O266</f>
        <v>127.79183181113217</v>
      </c>
      <c r="I266" s="11">
        <f t="shared" si="10"/>
        <v>207.79183181113217</v>
      </c>
      <c r="J266" s="45">
        <f t="shared" si="11"/>
        <v>0.25780624294185134</v>
      </c>
    </row>
    <row r="267" spans="1:10" x14ac:dyDescent="0.25">
      <c r="A267" s="9" t="str">
        <f>'10'!A267</f>
        <v>Montoursville Area SD</v>
      </c>
      <c r="B267" s="10" t="str">
        <f>'10'!B267</f>
        <v>Lycoming</v>
      </c>
      <c r="C267" s="97">
        <f>'10'!C267</f>
        <v>336</v>
      </c>
      <c r="D267" s="97">
        <f>'10'!D267</f>
        <v>238</v>
      </c>
      <c r="E267" s="97">
        <f>'10'!E267</f>
        <v>574</v>
      </c>
      <c r="F267" s="11">
        <f>'5'!I267</f>
        <v>0</v>
      </c>
      <c r="G267" s="11">
        <f>'8'!I267</f>
        <v>19</v>
      </c>
      <c r="H267" s="11">
        <f>'9'!O267</f>
        <v>33.945872801082544</v>
      </c>
      <c r="I267" s="11">
        <f t="shared" si="10"/>
        <v>52.945872801082544</v>
      </c>
      <c r="J267" s="45">
        <f t="shared" si="11"/>
        <v>0.15757700238417424</v>
      </c>
    </row>
    <row r="268" spans="1:10" x14ac:dyDescent="0.25">
      <c r="A268" s="9" t="str">
        <f>'10'!A268</f>
        <v>Montrose Area SD</v>
      </c>
      <c r="B268" s="10" t="str">
        <f>'10'!B268</f>
        <v>Susquehanna</v>
      </c>
      <c r="C268" s="97">
        <f>'10'!C268</f>
        <v>311</v>
      </c>
      <c r="D268" s="97">
        <f>'10'!D268</f>
        <v>218</v>
      </c>
      <c r="E268" s="97">
        <f>'10'!E268</f>
        <v>529</v>
      </c>
      <c r="F268" s="11">
        <f>'5'!I268</f>
        <v>0</v>
      </c>
      <c r="G268" s="11">
        <f>'8'!I268</f>
        <v>20</v>
      </c>
      <c r="H268" s="11">
        <f>'9'!O268</f>
        <v>27.589041095890408</v>
      </c>
      <c r="I268" s="11">
        <f t="shared" si="10"/>
        <v>47.589041095890408</v>
      </c>
      <c r="J268" s="45">
        <f t="shared" si="11"/>
        <v>0.15301942474562832</v>
      </c>
    </row>
    <row r="269" spans="1:10" x14ac:dyDescent="0.25">
      <c r="A269" s="9" t="str">
        <f>'10'!A269</f>
        <v>Moon Area SD</v>
      </c>
      <c r="B269" s="10" t="str">
        <f>'10'!B269</f>
        <v>Allegheny</v>
      </c>
      <c r="C269" s="97">
        <f>'10'!C269</f>
        <v>851</v>
      </c>
      <c r="D269" s="97">
        <f>'10'!D269</f>
        <v>684</v>
      </c>
      <c r="E269" s="97">
        <f>'10'!E269</f>
        <v>1535</v>
      </c>
      <c r="F269" s="11">
        <f>'5'!I269</f>
        <v>0</v>
      </c>
      <c r="G269" s="11">
        <f>'8'!I269</f>
        <v>91</v>
      </c>
      <c r="H269" s="11">
        <f>'9'!O269</f>
        <v>95.843873858349127</v>
      </c>
      <c r="I269" s="11">
        <f t="shared" si="10"/>
        <v>186.84387385834913</v>
      </c>
      <c r="J269" s="45">
        <f t="shared" si="11"/>
        <v>0.21955801863495786</v>
      </c>
    </row>
    <row r="270" spans="1:10" x14ac:dyDescent="0.25">
      <c r="A270" s="9" t="str">
        <f>'10'!A270</f>
        <v>Morrisville Borough SD</v>
      </c>
      <c r="B270" s="10" t="str">
        <f>'10'!B270</f>
        <v>Bucks</v>
      </c>
      <c r="C270" s="97">
        <f>'10'!C270</f>
        <v>441</v>
      </c>
      <c r="D270" s="97">
        <f>'10'!D270</f>
        <v>314</v>
      </c>
      <c r="E270" s="97">
        <f>'10'!E270</f>
        <v>755</v>
      </c>
      <c r="F270" s="11">
        <f>'5'!I270</f>
        <v>0</v>
      </c>
      <c r="G270" s="11">
        <f>'8'!I270</f>
        <v>34</v>
      </c>
      <c r="H270" s="11">
        <f>'9'!O270</f>
        <v>12.820912992586813</v>
      </c>
      <c r="I270" s="11">
        <f t="shared" si="10"/>
        <v>46.820912992586813</v>
      </c>
      <c r="J270" s="45">
        <f t="shared" si="11"/>
        <v>0.10616987073148937</v>
      </c>
    </row>
    <row r="271" spans="1:10" x14ac:dyDescent="0.25">
      <c r="A271" s="9" t="str">
        <f>'10'!A271</f>
        <v>Moshannon Valley SD</v>
      </c>
      <c r="B271" s="10" t="str">
        <f>'10'!B271</f>
        <v>Clearfield</v>
      </c>
      <c r="C271" s="97">
        <f>'10'!C271</f>
        <v>178</v>
      </c>
      <c r="D271" s="97">
        <f>'10'!D271</f>
        <v>91</v>
      </c>
      <c r="E271" s="97">
        <f>'10'!E271</f>
        <v>269</v>
      </c>
      <c r="F271" s="11">
        <f>'5'!I271</f>
        <v>13</v>
      </c>
      <c r="G271" s="11">
        <f>'8'!I271</f>
        <v>13</v>
      </c>
      <c r="H271" s="11">
        <f>'9'!O271</f>
        <v>2.7381974248927041</v>
      </c>
      <c r="I271" s="11">
        <f t="shared" si="10"/>
        <v>28.738197424892704</v>
      </c>
      <c r="J271" s="45">
        <f t="shared" si="11"/>
        <v>0.1614505473308579</v>
      </c>
    </row>
    <row r="272" spans="1:10" x14ac:dyDescent="0.25">
      <c r="A272" s="9" t="str">
        <f>'10'!A272</f>
        <v>Mount Carmel Area SD</v>
      </c>
      <c r="B272" s="10" t="str">
        <f>'10'!B272</f>
        <v>Northumberland</v>
      </c>
      <c r="C272" s="97">
        <f>'10'!C272</f>
        <v>295</v>
      </c>
      <c r="D272" s="97">
        <f>'10'!D272</f>
        <v>210</v>
      </c>
      <c r="E272" s="97">
        <f>'10'!E272</f>
        <v>505</v>
      </c>
      <c r="F272" s="11">
        <f>'5'!I272</f>
        <v>0</v>
      </c>
      <c r="G272" s="11">
        <f>'8'!I272</f>
        <v>37</v>
      </c>
      <c r="H272" s="11">
        <f>'9'!O272</f>
        <v>31.112627986348119</v>
      </c>
      <c r="I272" s="11">
        <f t="shared" si="10"/>
        <v>68.112627986348116</v>
      </c>
      <c r="J272" s="45">
        <f t="shared" si="11"/>
        <v>0.23089026436050208</v>
      </c>
    </row>
    <row r="273" spans="1:10" x14ac:dyDescent="0.25">
      <c r="A273" s="9" t="str">
        <f>'10'!A273</f>
        <v>Mount Pleasant Area SD</v>
      </c>
      <c r="B273" s="10" t="str">
        <f>'10'!B273</f>
        <v>Westmoreland</v>
      </c>
      <c r="C273" s="97">
        <f>'10'!C273</f>
        <v>479</v>
      </c>
      <c r="D273" s="97">
        <f>'10'!D273</f>
        <v>354</v>
      </c>
      <c r="E273" s="97">
        <f>'10'!E273</f>
        <v>833</v>
      </c>
      <c r="F273" s="11">
        <f>'5'!I273</f>
        <v>6</v>
      </c>
      <c r="G273" s="11">
        <f>'8'!I273</f>
        <v>43</v>
      </c>
      <c r="H273" s="11">
        <f>'9'!O273</f>
        <v>33.357837837837842</v>
      </c>
      <c r="I273" s="11">
        <f t="shared" si="10"/>
        <v>82.357837837837849</v>
      </c>
      <c r="J273" s="45">
        <f t="shared" si="11"/>
        <v>0.17193703097669696</v>
      </c>
    </row>
    <row r="274" spans="1:10" x14ac:dyDescent="0.25">
      <c r="A274" s="9" t="str">
        <f>'10'!A274</f>
        <v>Mount Union Area SD</v>
      </c>
      <c r="B274" s="10" t="str">
        <f>'10'!B274</f>
        <v>Huntingdon</v>
      </c>
      <c r="C274" s="97">
        <f>'10'!C274</f>
        <v>328</v>
      </c>
      <c r="D274" s="97">
        <f>'10'!D274</f>
        <v>231</v>
      </c>
      <c r="E274" s="97">
        <f>'10'!E274</f>
        <v>559</v>
      </c>
      <c r="F274" s="11">
        <f>'5'!I274</f>
        <v>42</v>
      </c>
      <c r="G274" s="11">
        <f>'8'!I274</f>
        <v>20</v>
      </c>
      <c r="H274" s="11">
        <f>'9'!O274</f>
        <v>4.1134020618556697</v>
      </c>
      <c r="I274" s="11">
        <f t="shared" si="10"/>
        <v>66.113402061855666</v>
      </c>
      <c r="J274" s="45">
        <f t="shared" si="11"/>
        <v>0.20156525018858434</v>
      </c>
    </row>
    <row r="275" spans="1:10" x14ac:dyDescent="0.25">
      <c r="A275" s="9" t="str">
        <f>'10'!A275</f>
        <v>Mountain View SD</v>
      </c>
      <c r="B275" s="10" t="str">
        <f>'10'!B275</f>
        <v>Susquehanna</v>
      </c>
      <c r="C275" s="97">
        <f>'10'!C275</f>
        <v>232</v>
      </c>
      <c r="D275" s="97">
        <f>'10'!D275</f>
        <v>135</v>
      </c>
      <c r="E275" s="97">
        <f>'10'!E275</f>
        <v>367</v>
      </c>
      <c r="F275" s="11">
        <f>'5'!I275</f>
        <v>0</v>
      </c>
      <c r="G275" s="11">
        <f>'8'!I275</f>
        <v>18</v>
      </c>
      <c r="H275" s="11">
        <f>'9'!O275</f>
        <v>0</v>
      </c>
      <c r="I275" s="11">
        <f t="shared" si="10"/>
        <v>18</v>
      </c>
      <c r="J275" s="45">
        <f t="shared" si="11"/>
        <v>7.7586206896551727E-2</v>
      </c>
    </row>
    <row r="276" spans="1:10" x14ac:dyDescent="0.25">
      <c r="A276" s="9" t="str">
        <f>'10'!A276</f>
        <v>Mt. Lebanon SD</v>
      </c>
      <c r="B276" s="10" t="str">
        <f>'10'!B276</f>
        <v>Allegheny</v>
      </c>
      <c r="C276" s="97">
        <f>'10'!C276</f>
        <v>793</v>
      </c>
      <c r="D276" s="97">
        <f>'10'!D276</f>
        <v>600</v>
      </c>
      <c r="E276" s="97">
        <f>'10'!E276</f>
        <v>1393</v>
      </c>
      <c r="F276" s="11">
        <f>'5'!I276</f>
        <v>0</v>
      </c>
      <c r="G276" s="11">
        <f>'8'!I276</f>
        <v>131</v>
      </c>
      <c r="H276" s="11">
        <f>'9'!O276</f>
        <v>18.987937273823885</v>
      </c>
      <c r="I276" s="11">
        <f t="shared" si="10"/>
        <v>149.98793727382389</v>
      </c>
      <c r="J276" s="45">
        <f t="shared" si="11"/>
        <v>0.18913989567947526</v>
      </c>
    </row>
    <row r="277" spans="1:10" x14ac:dyDescent="0.25">
      <c r="A277" s="9" t="str">
        <f>'10'!A277</f>
        <v>Muhlenberg SD</v>
      </c>
      <c r="B277" s="10" t="str">
        <f>'10'!B277</f>
        <v>Berks</v>
      </c>
      <c r="C277" s="97">
        <f>'10'!C277</f>
        <v>736</v>
      </c>
      <c r="D277" s="97">
        <f>'10'!D277</f>
        <v>536</v>
      </c>
      <c r="E277" s="97">
        <f>'10'!E277</f>
        <v>1272</v>
      </c>
      <c r="F277" s="11">
        <f>'5'!I277</f>
        <v>0</v>
      </c>
      <c r="G277" s="11">
        <f>'8'!I277</f>
        <v>91</v>
      </c>
      <c r="H277" s="11">
        <f>'9'!O277</f>
        <v>70.571845064556427</v>
      </c>
      <c r="I277" s="11">
        <f t="shared" si="10"/>
        <v>161.57184506455644</v>
      </c>
      <c r="J277" s="45">
        <f t="shared" si="11"/>
        <v>0.21952696340292996</v>
      </c>
    </row>
    <row r="278" spans="1:10" x14ac:dyDescent="0.25">
      <c r="A278" s="9" t="str">
        <f>'10'!A278</f>
        <v>Muncy SD</v>
      </c>
      <c r="B278" s="10" t="str">
        <f>'10'!B278</f>
        <v>Lycoming</v>
      </c>
      <c r="C278" s="97">
        <f>'10'!C278</f>
        <v>249</v>
      </c>
      <c r="D278" s="97">
        <f>'10'!D278</f>
        <v>190</v>
      </c>
      <c r="E278" s="97">
        <f>'10'!E278</f>
        <v>439</v>
      </c>
      <c r="F278" s="11">
        <f>'5'!I278</f>
        <v>0</v>
      </c>
      <c r="G278" s="11">
        <f>'8'!I278</f>
        <v>12</v>
      </c>
      <c r="H278" s="11">
        <f>'9'!O278</f>
        <v>64.833558863328832</v>
      </c>
      <c r="I278" s="11">
        <f t="shared" si="10"/>
        <v>76.833558863328832</v>
      </c>
      <c r="J278" s="45">
        <f t="shared" si="11"/>
        <v>0.30856850949128045</v>
      </c>
    </row>
    <row r="279" spans="1:10" x14ac:dyDescent="0.25">
      <c r="A279" s="9" t="str">
        <f>'10'!A279</f>
        <v>Nazareth Area SD</v>
      </c>
      <c r="B279" s="10" t="str">
        <f>'10'!B279</f>
        <v>Northampton</v>
      </c>
      <c r="C279" s="97">
        <f>'10'!C279</f>
        <v>793</v>
      </c>
      <c r="D279" s="97">
        <f>'10'!D279</f>
        <v>594</v>
      </c>
      <c r="E279" s="97">
        <f>'10'!E279</f>
        <v>1387</v>
      </c>
      <c r="F279" s="11">
        <f>'5'!I279</f>
        <v>0</v>
      </c>
      <c r="G279" s="11">
        <f>'8'!I279</f>
        <v>86</v>
      </c>
      <c r="H279" s="11">
        <f>'9'!O279</f>
        <v>82.338064516129023</v>
      </c>
      <c r="I279" s="11">
        <f t="shared" si="10"/>
        <v>168.33806451612901</v>
      </c>
      <c r="J279" s="45">
        <f t="shared" si="11"/>
        <v>0.21228003091567341</v>
      </c>
    </row>
    <row r="280" spans="1:10" x14ac:dyDescent="0.25">
      <c r="A280" s="9" t="str">
        <f>'10'!A280</f>
        <v>Neshaminy SD</v>
      </c>
      <c r="B280" s="10" t="str">
        <f>'10'!B280</f>
        <v>Bucks</v>
      </c>
      <c r="C280" s="97">
        <f>'10'!C280</f>
        <v>2227</v>
      </c>
      <c r="D280" s="97">
        <f>'10'!D280</f>
        <v>1298</v>
      </c>
      <c r="E280" s="97">
        <f>'10'!E280</f>
        <v>3525</v>
      </c>
      <c r="F280" s="11">
        <f>'5'!I280</f>
        <v>0</v>
      </c>
      <c r="G280" s="11">
        <f>'8'!I280</f>
        <v>184</v>
      </c>
      <c r="H280" s="11">
        <f>'9'!O280</f>
        <v>283.26960593055014</v>
      </c>
      <c r="I280" s="11">
        <f t="shared" si="10"/>
        <v>467.26960593055014</v>
      </c>
      <c r="J280" s="45">
        <f t="shared" si="11"/>
        <v>0.20982020921892688</v>
      </c>
    </row>
    <row r="281" spans="1:10" x14ac:dyDescent="0.25">
      <c r="A281" s="9" t="str">
        <f>'10'!A281</f>
        <v>Neshannock Township SD</v>
      </c>
      <c r="B281" s="10" t="str">
        <f>'10'!B281</f>
        <v>Lawrence</v>
      </c>
      <c r="C281" s="97">
        <f>'10'!C281</f>
        <v>229</v>
      </c>
      <c r="D281" s="97">
        <f>'10'!D281</f>
        <v>87</v>
      </c>
      <c r="E281" s="97">
        <f>'10'!E281</f>
        <v>316</v>
      </c>
      <c r="F281" s="11">
        <f>'5'!I281</f>
        <v>0</v>
      </c>
      <c r="G281" s="11">
        <f>'8'!I281</f>
        <v>24</v>
      </c>
      <c r="H281" s="11">
        <f>'9'!O281</f>
        <v>31.264044943820224</v>
      </c>
      <c r="I281" s="11">
        <f t="shared" si="10"/>
        <v>55.264044943820224</v>
      </c>
      <c r="J281" s="45">
        <f t="shared" si="11"/>
        <v>0.24132770717825425</v>
      </c>
    </row>
    <row r="282" spans="1:10" x14ac:dyDescent="0.25">
      <c r="A282" s="9" t="str">
        <f>'10'!A282</f>
        <v>New Brighton Area SD</v>
      </c>
      <c r="B282" s="10" t="str">
        <f>'10'!B282</f>
        <v>Beaver</v>
      </c>
      <c r="C282" s="97">
        <f>'10'!C282</f>
        <v>329</v>
      </c>
      <c r="D282" s="97">
        <f>'10'!D282</f>
        <v>251</v>
      </c>
      <c r="E282" s="97">
        <f>'10'!E282</f>
        <v>580</v>
      </c>
      <c r="F282" s="11">
        <f>'5'!I282</f>
        <v>19</v>
      </c>
      <c r="G282" s="11">
        <f>'8'!I282</f>
        <v>29</v>
      </c>
      <c r="H282" s="11">
        <f>'9'!O282</f>
        <v>58.082191780821915</v>
      </c>
      <c r="I282" s="11">
        <f t="shared" si="10"/>
        <v>106.08219178082192</v>
      </c>
      <c r="J282" s="45">
        <f t="shared" si="11"/>
        <v>0.32243827289003624</v>
      </c>
    </row>
    <row r="283" spans="1:10" x14ac:dyDescent="0.25">
      <c r="A283" s="9" t="str">
        <f>'10'!A283</f>
        <v>New Castle Area SD</v>
      </c>
      <c r="B283" s="10" t="str">
        <f>'10'!B283</f>
        <v>Lawrence</v>
      </c>
      <c r="C283" s="97">
        <f>'10'!C283</f>
        <v>978</v>
      </c>
      <c r="D283" s="97">
        <f>'10'!D283</f>
        <v>428</v>
      </c>
      <c r="E283" s="97">
        <f>'10'!E283</f>
        <v>1406</v>
      </c>
      <c r="F283" s="11">
        <f>'5'!I283</f>
        <v>123</v>
      </c>
      <c r="G283" s="11">
        <f>'8'!I283</f>
        <v>72</v>
      </c>
      <c r="H283" s="11">
        <f>'9'!O283</f>
        <v>120.6320224719101</v>
      </c>
      <c r="I283" s="11">
        <f t="shared" si="10"/>
        <v>315.63202247191009</v>
      </c>
      <c r="J283" s="45">
        <f t="shared" si="11"/>
        <v>0.3227321293168815</v>
      </c>
    </row>
    <row r="284" spans="1:10" x14ac:dyDescent="0.25">
      <c r="A284" s="9" t="str">
        <f>'10'!A284</f>
        <v>New Hope-Solebury SD</v>
      </c>
      <c r="B284" s="10" t="str">
        <f>'10'!B284</f>
        <v>Bucks</v>
      </c>
      <c r="C284" s="97">
        <f>'10'!C284</f>
        <v>197</v>
      </c>
      <c r="D284" s="97">
        <f>'10'!D284</f>
        <v>150</v>
      </c>
      <c r="E284" s="97">
        <f>'10'!E284</f>
        <v>347</v>
      </c>
      <c r="F284" s="11">
        <f>'5'!I284</f>
        <v>0</v>
      </c>
      <c r="G284" s="11">
        <f>'8'!I284</f>
        <v>27</v>
      </c>
      <c r="H284" s="11">
        <f>'9'!O284</f>
        <v>12.820912992586813</v>
      </c>
      <c r="I284" s="11">
        <f t="shared" si="10"/>
        <v>39.820912992586813</v>
      </c>
      <c r="J284" s="45">
        <f t="shared" si="11"/>
        <v>0.20213661417556758</v>
      </c>
    </row>
    <row r="285" spans="1:10" x14ac:dyDescent="0.25">
      <c r="A285" s="9" t="str">
        <f>'10'!A285</f>
        <v>New Kensington-Arnold SD</v>
      </c>
      <c r="B285" s="10" t="str">
        <f>'10'!B285</f>
        <v>Westmoreland</v>
      </c>
      <c r="C285" s="97">
        <f>'10'!C285</f>
        <v>629</v>
      </c>
      <c r="D285" s="97">
        <f>'10'!D285</f>
        <v>507</v>
      </c>
      <c r="E285" s="97">
        <f>'10'!E285</f>
        <v>1136</v>
      </c>
      <c r="F285" s="11">
        <f>'5'!I285</f>
        <v>40</v>
      </c>
      <c r="G285" s="11">
        <f>'8'!I285</f>
        <v>64</v>
      </c>
      <c r="H285" s="11">
        <f>'9'!O285</f>
        <v>91.446486486486492</v>
      </c>
      <c r="I285" s="11">
        <f t="shared" si="10"/>
        <v>195.44648648648649</v>
      </c>
      <c r="J285" s="45">
        <f t="shared" si="11"/>
        <v>0.31072573368280842</v>
      </c>
    </row>
    <row r="286" spans="1:10" x14ac:dyDescent="0.25">
      <c r="A286" s="9" t="str">
        <f>'10'!A286</f>
        <v>Newport SD</v>
      </c>
      <c r="B286" s="10" t="str">
        <f>'10'!B286</f>
        <v>Perry</v>
      </c>
      <c r="C286" s="97">
        <f>'10'!C286</f>
        <v>263</v>
      </c>
      <c r="D286" s="97">
        <f>'10'!D286</f>
        <v>216</v>
      </c>
      <c r="E286" s="97">
        <f>'10'!E286</f>
        <v>479</v>
      </c>
      <c r="F286" s="11">
        <f>'5'!I286</f>
        <v>0</v>
      </c>
      <c r="G286" s="11">
        <f>'8'!I286</f>
        <v>17</v>
      </c>
      <c r="H286" s="11">
        <f>'9'!O286</f>
        <v>16.30769230769231</v>
      </c>
      <c r="I286" s="11">
        <f t="shared" si="10"/>
        <v>33.307692307692307</v>
      </c>
      <c r="J286" s="45">
        <f t="shared" si="11"/>
        <v>0.12664521789997074</v>
      </c>
    </row>
    <row r="287" spans="1:10" x14ac:dyDescent="0.25">
      <c r="A287" s="9" t="str">
        <f>'10'!A287</f>
        <v>Norristown Area SD</v>
      </c>
      <c r="B287" s="10" t="str">
        <f>'10'!B287</f>
        <v>Montgomery</v>
      </c>
      <c r="C287" s="97">
        <f>'10'!C287</f>
        <v>2511</v>
      </c>
      <c r="D287" s="97">
        <f>'10'!D287</f>
        <v>1548</v>
      </c>
      <c r="E287" s="97">
        <f>'10'!E287</f>
        <v>4059</v>
      </c>
      <c r="F287" s="11">
        <f>'5'!I287</f>
        <v>123</v>
      </c>
      <c r="G287" s="11">
        <f>'8'!I287</f>
        <v>222</v>
      </c>
      <c r="H287" s="11">
        <f>'9'!O287</f>
        <v>390.21751740139212</v>
      </c>
      <c r="I287" s="11">
        <f t="shared" si="10"/>
        <v>735.21751740139212</v>
      </c>
      <c r="J287" s="45">
        <f t="shared" si="11"/>
        <v>0.29279869271262132</v>
      </c>
    </row>
    <row r="288" spans="1:10" x14ac:dyDescent="0.25">
      <c r="A288" s="9" t="str">
        <f>'10'!A288</f>
        <v>North Allegheny SD</v>
      </c>
      <c r="B288" s="10" t="str">
        <f>'10'!B288</f>
        <v>Allegheny</v>
      </c>
      <c r="C288" s="97">
        <f>'10'!C288</f>
        <v>1672</v>
      </c>
      <c r="D288" s="97">
        <f>'10'!D288</f>
        <v>1150</v>
      </c>
      <c r="E288" s="97">
        <f>'10'!E288</f>
        <v>2822</v>
      </c>
      <c r="F288" s="11">
        <f>'5'!I288</f>
        <v>0</v>
      </c>
      <c r="G288" s="11">
        <f>'8'!I288</f>
        <v>184</v>
      </c>
      <c r="H288" s="11">
        <f>'9'!O288</f>
        <v>191.68774771669825</v>
      </c>
      <c r="I288" s="11">
        <f t="shared" si="10"/>
        <v>375.68774771669825</v>
      </c>
      <c r="J288" s="45">
        <f t="shared" si="11"/>
        <v>0.22469362901716403</v>
      </c>
    </row>
    <row r="289" spans="1:10" x14ac:dyDescent="0.25">
      <c r="A289" s="9" t="str">
        <f>'10'!A289</f>
        <v>North Clarion County SD</v>
      </c>
      <c r="B289" s="10" t="str">
        <f>'10'!B289</f>
        <v>Clarion</v>
      </c>
      <c r="C289" s="97">
        <f>'10'!C289</f>
        <v>204</v>
      </c>
      <c r="D289" s="97">
        <f>'10'!D289</f>
        <v>124</v>
      </c>
      <c r="E289" s="97">
        <f>'10'!E289</f>
        <v>328</v>
      </c>
      <c r="F289" s="11">
        <f>'5'!I289</f>
        <v>0</v>
      </c>
      <c r="G289" s="11">
        <f>'8'!I289</f>
        <v>8</v>
      </c>
      <c r="H289" s="11">
        <f>'9'!O289</f>
        <v>14.174418604651162</v>
      </c>
      <c r="I289" s="11">
        <f t="shared" si="10"/>
        <v>22.174418604651162</v>
      </c>
      <c r="J289" s="45">
        <f t="shared" si="11"/>
        <v>0.10869813041495668</v>
      </c>
    </row>
    <row r="290" spans="1:10" x14ac:dyDescent="0.25">
      <c r="A290" s="9" t="str">
        <f>'10'!A290</f>
        <v>North East SD</v>
      </c>
      <c r="B290" s="10" t="str">
        <f>'10'!B290</f>
        <v>Erie</v>
      </c>
      <c r="C290" s="97">
        <f>'10'!C290</f>
        <v>320</v>
      </c>
      <c r="D290" s="97">
        <f>'10'!D290</f>
        <v>275</v>
      </c>
      <c r="E290" s="97">
        <f>'10'!E290</f>
        <v>595</v>
      </c>
      <c r="F290" s="11">
        <f>'5'!I290</f>
        <v>0</v>
      </c>
      <c r="G290" s="11">
        <f>'8'!I290</f>
        <v>53</v>
      </c>
      <c r="H290" s="11">
        <f>'9'!O290</f>
        <v>30.642501132759399</v>
      </c>
      <c r="I290" s="11">
        <f t="shared" si="10"/>
        <v>83.642501132759406</v>
      </c>
      <c r="J290" s="45">
        <f t="shared" si="11"/>
        <v>0.26138281603987312</v>
      </c>
    </row>
    <row r="291" spans="1:10" x14ac:dyDescent="0.25">
      <c r="A291" s="9" t="str">
        <f>'10'!A291</f>
        <v>North Hills SD</v>
      </c>
      <c r="B291" s="10" t="str">
        <f>'10'!B291</f>
        <v>Allegheny</v>
      </c>
      <c r="C291" s="97">
        <f>'10'!C291</f>
        <v>1236</v>
      </c>
      <c r="D291" s="97">
        <f>'10'!D291</f>
        <v>954</v>
      </c>
      <c r="E291" s="97">
        <f>'10'!E291</f>
        <v>2190</v>
      </c>
      <c r="F291" s="11">
        <f>'5'!I291</f>
        <v>0</v>
      </c>
      <c r="G291" s="11">
        <f>'8'!I291</f>
        <v>114</v>
      </c>
      <c r="H291" s="11">
        <f>'9'!O291</f>
        <v>159.73978976391521</v>
      </c>
      <c r="I291" s="11">
        <f t="shared" si="10"/>
        <v>273.73978976391521</v>
      </c>
      <c r="J291" s="45">
        <f t="shared" si="11"/>
        <v>0.22147232181546539</v>
      </c>
    </row>
    <row r="292" spans="1:10" x14ac:dyDescent="0.25">
      <c r="A292" s="9" t="str">
        <f>'10'!A292</f>
        <v>North Penn SD</v>
      </c>
      <c r="B292" s="10" t="str">
        <f>'10'!B292</f>
        <v>Montgomery</v>
      </c>
      <c r="C292" s="97">
        <f>'10'!C292</f>
        <v>3330</v>
      </c>
      <c r="D292" s="97">
        <f>'10'!D292</f>
        <v>2289</v>
      </c>
      <c r="E292" s="97">
        <f>'10'!E292</f>
        <v>5619</v>
      </c>
      <c r="F292" s="11">
        <f>'5'!I292</f>
        <v>0</v>
      </c>
      <c r="G292" s="11">
        <f>'8'!I292</f>
        <v>326</v>
      </c>
      <c r="H292" s="11">
        <f>'9'!O292</f>
        <v>412.25638051044086</v>
      </c>
      <c r="I292" s="11">
        <f t="shared" si="10"/>
        <v>738.25638051044086</v>
      </c>
      <c r="J292" s="45">
        <f t="shared" si="11"/>
        <v>0.22169861276589817</v>
      </c>
    </row>
    <row r="293" spans="1:10" x14ac:dyDescent="0.25">
      <c r="A293" s="9" t="str">
        <f>'10'!A293</f>
        <v>North Pocono SD</v>
      </c>
      <c r="B293" s="10" t="str">
        <f>'10'!B293</f>
        <v>Lackawanna</v>
      </c>
      <c r="C293" s="97">
        <f>'10'!C293</f>
        <v>466</v>
      </c>
      <c r="D293" s="97">
        <f>'10'!D293</f>
        <v>330</v>
      </c>
      <c r="E293" s="97">
        <f>'10'!E293</f>
        <v>796</v>
      </c>
      <c r="F293" s="11">
        <f>'5'!I293</f>
        <v>5</v>
      </c>
      <c r="G293" s="11">
        <f>'8'!I293</f>
        <v>52</v>
      </c>
      <c r="H293" s="11">
        <f>'9'!O293</f>
        <v>36.87916666666667</v>
      </c>
      <c r="I293" s="11">
        <f t="shared" si="10"/>
        <v>93.879166666666663</v>
      </c>
      <c r="J293" s="45">
        <f t="shared" si="11"/>
        <v>0.2014574391988555</v>
      </c>
    </row>
    <row r="294" spans="1:10" x14ac:dyDescent="0.25">
      <c r="A294" s="9" t="str">
        <f>'10'!A294</f>
        <v>North Schuylkill SD</v>
      </c>
      <c r="B294" s="10" t="str">
        <f>'10'!B294</f>
        <v>Schuylkill</v>
      </c>
      <c r="C294" s="97">
        <f>'10'!C294</f>
        <v>418</v>
      </c>
      <c r="D294" s="97">
        <f>'10'!D294</f>
        <v>256</v>
      </c>
      <c r="E294" s="97">
        <f>'10'!E294</f>
        <v>674</v>
      </c>
      <c r="F294" s="11">
        <f>'5'!I294</f>
        <v>0</v>
      </c>
      <c r="G294" s="11">
        <f>'8'!I294</f>
        <v>36</v>
      </c>
      <c r="H294" s="11">
        <f>'9'!O294</f>
        <v>28.930909090909093</v>
      </c>
      <c r="I294" s="11">
        <f t="shared" si="10"/>
        <v>64.930909090909097</v>
      </c>
      <c r="J294" s="45">
        <f t="shared" si="11"/>
        <v>0.15533710308829929</v>
      </c>
    </row>
    <row r="295" spans="1:10" x14ac:dyDescent="0.25">
      <c r="A295" s="9" t="str">
        <f>'10'!A295</f>
        <v>North Star SD</v>
      </c>
      <c r="B295" s="10" t="str">
        <f>'10'!B295</f>
        <v>Somerset</v>
      </c>
      <c r="C295" s="97">
        <f>'10'!C295</f>
        <v>304</v>
      </c>
      <c r="D295" s="97">
        <f>'10'!D295</f>
        <v>187</v>
      </c>
      <c r="E295" s="97">
        <f>'10'!E295</f>
        <v>491</v>
      </c>
      <c r="F295" s="11">
        <f>'5'!I295</f>
        <v>10</v>
      </c>
      <c r="G295" s="11">
        <f>'8'!I295</f>
        <v>22</v>
      </c>
      <c r="H295" s="11">
        <f>'9'!O295</f>
        <v>29.897435897435898</v>
      </c>
      <c r="I295" s="11">
        <f t="shared" si="10"/>
        <v>61.897435897435898</v>
      </c>
      <c r="J295" s="45">
        <f t="shared" si="11"/>
        <v>0.20360998650472334</v>
      </c>
    </row>
    <row r="296" spans="1:10" x14ac:dyDescent="0.25">
      <c r="A296" s="9" t="str">
        <f>'10'!A296</f>
        <v>Northampton Area SD</v>
      </c>
      <c r="B296" s="10" t="str">
        <f>'10'!B296</f>
        <v>Northampton</v>
      </c>
      <c r="C296" s="97">
        <f>'10'!C296</f>
        <v>1208</v>
      </c>
      <c r="D296" s="97">
        <f>'10'!D296</f>
        <v>783</v>
      </c>
      <c r="E296" s="97">
        <f>'10'!E296</f>
        <v>1991</v>
      </c>
      <c r="F296" s="11">
        <f>'5'!I296</f>
        <v>1</v>
      </c>
      <c r="G296" s="11">
        <f>'8'!I296</f>
        <v>120</v>
      </c>
      <c r="H296" s="11">
        <f>'9'!O296</f>
        <v>108.30451612903225</v>
      </c>
      <c r="I296" s="11">
        <f t="shared" si="10"/>
        <v>229.30451612903227</v>
      </c>
      <c r="J296" s="45">
        <f t="shared" si="11"/>
        <v>0.1898216193121128</v>
      </c>
    </row>
    <row r="297" spans="1:10" x14ac:dyDescent="0.25">
      <c r="A297" s="9" t="str">
        <f>'10'!A297</f>
        <v>Northeast Bradford SD</v>
      </c>
      <c r="B297" s="10" t="str">
        <f>'10'!B297</f>
        <v>Bradford</v>
      </c>
      <c r="C297" s="97">
        <f>'10'!C297</f>
        <v>197</v>
      </c>
      <c r="D297" s="97">
        <f>'10'!D297</f>
        <v>176</v>
      </c>
      <c r="E297" s="97">
        <f>'10'!E297</f>
        <v>373</v>
      </c>
      <c r="F297" s="11">
        <f>'5'!I297</f>
        <v>0</v>
      </c>
      <c r="G297" s="11">
        <f>'8'!I297</f>
        <v>10</v>
      </c>
      <c r="H297" s="11">
        <f>'9'!O297</f>
        <v>15.492307692307692</v>
      </c>
      <c r="I297" s="11">
        <f t="shared" si="10"/>
        <v>25.492307692307691</v>
      </c>
      <c r="J297" s="45">
        <f t="shared" si="11"/>
        <v>0.12940257711831316</v>
      </c>
    </row>
    <row r="298" spans="1:10" x14ac:dyDescent="0.25">
      <c r="A298" s="9" t="str">
        <f>'10'!A298</f>
        <v>Northeastern York SD</v>
      </c>
      <c r="B298" s="10" t="str">
        <f>'10'!B298</f>
        <v>York</v>
      </c>
      <c r="C298" s="97">
        <f>'10'!C298</f>
        <v>855</v>
      </c>
      <c r="D298" s="97">
        <f>'10'!D298</f>
        <v>620</v>
      </c>
      <c r="E298" s="97">
        <f>'10'!E298</f>
        <v>1475</v>
      </c>
      <c r="F298" s="11">
        <f>'5'!I298</f>
        <v>2</v>
      </c>
      <c r="G298" s="11">
        <f>'8'!I298</f>
        <v>80</v>
      </c>
      <c r="H298" s="11">
        <f>'9'!O298</f>
        <v>69.243686006825939</v>
      </c>
      <c r="I298" s="11">
        <f t="shared" si="10"/>
        <v>151.24368600682595</v>
      </c>
      <c r="J298" s="45">
        <f t="shared" si="11"/>
        <v>0.17689320000798356</v>
      </c>
    </row>
    <row r="299" spans="1:10" x14ac:dyDescent="0.25">
      <c r="A299" s="9" t="str">
        <f>'10'!A299</f>
        <v>Northern Bedford County SD</v>
      </c>
      <c r="B299" s="10" t="str">
        <f>'10'!B299</f>
        <v>Bedford</v>
      </c>
      <c r="C299" s="97">
        <f>'10'!C299</f>
        <v>214</v>
      </c>
      <c r="D299" s="97">
        <f>'10'!D299</f>
        <v>168</v>
      </c>
      <c r="E299" s="97">
        <f>'10'!E299</f>
        <v>382</v>
      </c>
      <c r="F299" s="11">
        <f>'5'!I299</f>
        <v>3</v>
      </c>
      <c r="G299" s="11">
        <f>'8'!I299</f>
        <v>16</v>
      </c>
      <c r="H299" s="11">
        <f>'9'!O299</f>
        <v>1.6176470588235294</v>
      </c>
      <c r="I299" s="11">
        <f t="shared" si="10"/>
        <v>20.617647058823529</v>
      </c>
      <c r="J299" s="45">
        <f t="shared" si="11"/>
        <v>9.6344145134689391E-2</v>
      </c>
    </row>
    <row r="300" spans="1:10" x14ac:dyDescent="0.25">
      <c r="A300" s="9" t="str">
        <f>'10'!A300</f>
        <v>Northern Cambria SD</v>
      </c>
      <c r="B300" s="10" t="str">
        <f>'10'!B300</f>
        <v>Cambria</v>
      </c>
      <c r="C300" s="97">
        <f>'10'!C300</f>
        <v>265</v>
      </c>
      <c r="D300" s="97">
        <f>'10'!D300</f>
        <v>228</v>
      </c>
      <c r="E300" s="97">
        <f>'10'!E300</f>
        <v>493</v>
      </c>
      <c r="F300" s="11">
        <f>'5'!I300</f>
        <v>2</v>
      </c>
      <c r="G300" s="11">
        <f>'8'!I300</f>
        <v>13</v>
      </c>
      <c r="H300" s="11">
        <f>'9'!O300</f>
        <v>17.086872586872587</v>
      </c>
      <c r="I300" s="11">
        <f t="shared" si="10"/>
        <v>32.086872586872587</v>
      </c>
      <c r="J300" s="45">
        <f t="shared" si="11"/>
        <v>0.12108253806367014</v>
      </c>
    </row>
    <row r="301" spans="1:10" x14ac:dyDescent="0.25">
      <c r="A301" s="9" t="str">
        <f>'10'!A301</f>
        <v>Northern Lebanon SD</v>
      </c>
      <c r="B301" s="10" t="str">
        <f>'10'!B301</f>
        <v>Lebanon</v>
      </c>
      <c r="C301" s="97">
        <f>'10'!C301</f>
        <v>698</v>
      </c>
      <c r="D301" s="97">
        <f>'10'!D301</f>
        <v>441</v>
      </c>
      <c r="E301" s="97">
        <f>'10'!E301</f>
        <v>1139</v>
      </c>
      <c r="F301" s="11">
        <f>'5'!I301</f>
        <v>1</v>
      </c>
      <c r="G301" s="11">
        <f>'8'!I301</f>
        <v>30</v>
      </c>
      <c r="H301" s="11">
        <f>'9'!O301</f>
        <v>32.665680473372781</v>
      </c>
      <c r="I301" s="11">
        <f t="shared" si="10"/>
        <v>63.665680473372781</v>
      </c>
      <c r="J301" s="45">
        <f t="shared" si="11"/>
        <v>9.1211576609416589E-2</v>
      </c>
    </row>
    <row r="302" spans="1:10" x14ac:dyDescent="0.25">
      <c r="A302" s="9" t="str">
        <f>'10'!A302</f>
        <v>Northern Lehigh SD</v>
      </c>
      <c r="B302" s="10" t="str">
        <f>'10'!B302</f>
        <v>Lehigh</v>
      </c>
      <c r="C302" s="97">
        <f>'10'!C302</f>
        <v>347</v>
      </c>
      <c r="D302" s="97">
        <f>'10'!D302</f>
        <v>260</v>
      </c>
      <c r="E302" s="97">
        <f>'10'!E302</f>
        <v>607</v>
      </c>
      <c r="F302" s="11">
        <f>'5'!I302</f>
        <v>0</v>
      </c>
      <c r="G302" s="11">
        <f>'8'!I302</f>
        <v>38</v>
      </c>
      <c r="H302" s="11">
        <f>'9'!O302</f>
        <v>12.936559139784945</v>
      </c>
      <c r="I302" s="11">
        <f t="shared" si="10"/>
        <v>50.936559139784947</v>
      </c>
      <c r="J302" s="45">
        <f t="shared" si="11"/>
        <v>0.14679123671407765</v>
      </c>
    </row>
    <row r="303" spans="1:10" x14ac:dyDescent="0.25">
      <c r="A303" s="9" t="str">
        <f>'10'!A303</f>
        <v>Northern Potter SD</v>
      </c>
      <c r="B303" s="10" t="str">
        <f>'10'!B303</f>
        <v>Potter</v>
      </c>
      <c r="C303" s="97">
        <f>'10'!C303</f>
        <v>197</v>
      </c>
      <c r="D303" s="97">
        <f>'10'!D303</f>
        <v>75</v>
      </c>
      <c r="E303" s="97">
        <f>'10'!E303</f>
        <v>272</v>
      </c>
      <c r="F303" s="11">
        <f>'5'!I303</f>
        <v>0</v>
      </c>
      <c r="G303" s="11">
        <f>'8'!I303</f>
        <v>18</v>
      </c>
      <c r="H303" s="11">
        <f>'9'!O303</f>
        <v>0</v>
      </c>
      <c r="I303" s="11">
        <f t="shared" si="10"/>
        <v>18</v>
      </c>
      <c r="J303" s="45">
        <f t="shared" si="11"/>
        <v>9.1370558375634514E-2</v>
      </c>
    </row>
    <row r="304" spans="1:10" x14ac:dyDescent="0.25">
      <c r="A304" s="9" t="str">
        <f>'10'!A304</f>
        <v>Northern Tioga SD</v>
      </c>
      <c r="B304" s="10" t="str">
        <f>'10'!B304</f>
        <v>Tioga</v>
      </c>
      <c r="C304" s="97">
        <f>'10'!C304</f>
        <v>459</v>
      </c>
      <c r="D304" s="97">
        <f>'10'!D304</f>
        <v>314</v>
      </c>
      <c r="E304" s="97">
        <f>'10'!E304</f>
        <v>773</v>
      </c>
      <c r="F304" s="11">
        <f>'5'!I304</f>
        <v>12</v>
      </c>
      <c r="G304" s="11">
        <f>'8'!I304</f>
        <v>37</v>
      </c>
      <c r="H304" s="11">
        <f>'9'!O304</f>
        <v>71.523178807947019</v>
      </c>
      <c r="I304" s="11">
        <f t="shared" si="10"/>
        <v>120.52317880794702</v>
      </c>
      <c r="J304" s="45">
        <f t="shared" si="11"/>
        <v>0.26257773160772774</v>
      </c>
    </row>
    <row r="305" spans="1:10" x14ac:dyDescent="0.25">
      <c r="A305" s="9" t="str">
        <f>'10'!A305</f>
        <v>Northern York County SD</v>
      </c>
      <c r="B305" s="10" t="str">
        <f>'10'!B305</f>
        <v>York</v>
      </c>
      <c r="C305" s="97">
        <f>'10'!C305</f>
        <v>579</v>
      </c>
      <c r="D305" s="97">
        <f>'10'!D305</f>
        <v>537</v>
      </c>
      <c r="E305" s="97">
        <f>'10'!E305</f>
        <v>1116</v>
      </c>
      <c r="F305" s="11">
        <f>'5'!I305</f>
        <v>1</v>
      </c>
      <c r="G305" s="11">
        <f>'8'!I305</f>
        <v>47</v>
      </c>
      <c r="H305" s="11">
        <f>'9'!O305</f>
        <v>59.880546075085327</v>
      </c>
      <c r="I305" s="11">
        <f t="shared" si="10"/>
        <v>107.88054607508533</v>
      </c>
      <c r="J305" s="45">
        <f t="shared" si="11"/>
        <v>0.18632218665817846</v>
      </c>
    </row>
    <row r="306" spans="1:10" x14ac:dyDescent="0.25">
      <c r="A306" s="9" t="str">
        <f>'10'!A306</f>
        <v>Northgate SD</v>
      </c>
      <c r="B306" s="10" t="str">
        <f>'10'!B306</f>
        <v>Allegheny</v>
      </c>
      <c r="C306" s="97">
        <f>'10'!C306</f>
        <v>489</v>
      </c>
      <c r="D306" s="97">
        <f>'10'!D306</f>
        <v>268</v>
      </c>
      <c r="E306" s="97">
        <f>'10'!E306</f>
        <v>757</v>
      </c>
      <c r="F306" s="11">
        <f>'5'!I306</f>
        <v>0</v>
      </c>
      <c r="G306" s="11">
        <f>'8'!I306</f>
        <v>53</v>
      </c>
      <c r="H306" s="11">
        <f>'9'!O306</f>
        <v>31.947957952783042</v>
      </c>
      <c r="I306" s="11">
        <f t="shared" si="10"/>
        <v>84.947957952783042</v>
      </c>
      <c r="J306" s="45">
        <f t="shared" si="11"/>
        <v>0.17371770542491419</v>
      </c>
    </row>
    <row r="307" spans="1:10" x14ac:dyDescent="0.25">
      <c r="A307" s="9" t="str">
        <f>'10'!A307</f>
        <v>Northwest Area SD</v>
      </c>
      <c r="B307" s="10" t="str">
        <f>'10'!B307</f>
        <v>Luzerne</v>
      </c>
      <c r="C307" s="97">
        <f>'10'!C307</f>
        <v>226</v>
      </c>
      <c r="D307" s="97">
        <f>'10'!D307</f>
        <v>187</v>
      </c>
      <c r="E307" s="97">
        <f>'10'!E307</f>
        <v>413</v>
      </c>
      <c r="F307" s="11">
        <f>'5'!I307</f>
        <v>0</v>
      </c>
      <c r="G307" s="11">
        <f>'8'!I307</f>
        <v>6</v>
      </c>
      <c r="H307" s="11">
        <f>'9'!O307</f>
        <v>13.993068683049779</v>
      </c>
      <c r="I307" s="11">
        <f t="shared" si="10"/>
        <v>19.993068683049778</v>
      </c>
      <c r="J307" s="45">
        <f t="shared" si="11"/>
        <v>8.8464905677211408E-2</v>
      </c>
    </row>
    <row r="308" spans="1:10" x14ac:dyDescent="0.25">
      <c r="A308" s="9" t="str">
        <f>'10'!A308</f>
        <v>Northwestern Lehigh SD</v>
      </c>
      <c r="B308" s="10" t="str">
        <f>'10'!B308</f>
        <v>Lehigh</v>
      </c>
      <c r="C308" s="97">
        <f>'10'!C308</f>
        <v>390</v>
      </c>
      <c r="D308" s="97">
        <f>'10'!D308</f>
        <v>346</v>
      </c>
      <c r="E308" s="97">
        <f>'10'!E308</f>
        <v>736</v>
      </c>
      <c r="F308" s="11">
        <f>'5'!I308</f>
        <v>0</v>
      </c>
      <c r="G308" s="11">
        <f>'8'!I308</f>
        <v>44</v>
      </c>
      <c r="H308" s="11">
        <f>'9'!O308</f>
        <v>25.873118279569891</v>
      </c>
      <c r="I308" s="11">
        <f t="shared" si="10"/>
        <v>69.873118279569894</v>
      </c>
      <c r="J308" s="45">
        <f t="shared" si="11"/>
        <v>0.17916184174248692</v>
      </c>
    </row>
    <row r="309" spans="1:10" x14ac:dyDescent="0.25">
      <c r="A309" s="9" t="str">
        <f>'10'!A309</f>
        <v>Northwestern SD</v>
      </c>
      <c r="B309" s="10" t="str">
        <f>'10'!B309</f>
        <v>Erie</v>
      </c>
      <c r="C309" s="97">
        <f>'10'!C309</f>
        <v>322</v>
      </c>
      <c r="D309" s="97">
        <f>'10'!D309</f>
        <v>240</v>
      </c>
      <c r="E309" s="97">
        <f>'10'!E309</f>
        <v>562</v>
      </c>
      <c r="F309" s="11">
        <f>'5'!I309</f>
        <v>0</v>
      </c>
      <c r="G309" s="11">
        <f>'8'!I309</f>
        <v>44</v>
      </c>
      <c r="H309" s="11">
        <f>'9'!O309</f>
        <v>18.501132759401901</v>
      </c>
      <c r="I309" s="11">
        <f t="shared" si="10"/>
        <v>62.501132759401898</v>
      </c>
      <c r="J309" s="45">
        <f t="shared" si="11"/>
        <v>0.19410289676832887</v>
      </c>
    </row>
    <row r="310" spans="1:10" x14ac:dyDescent="0.25">
      <c r="A310" s="9" t="str">
        <f>'10'!A310</f>
        <v>Norwin SD</v>
      </c>
      <c r="B310" s="10" t="str">
        <f>'10'!B310</f>
        <v>Westmoreland</v>
      </c>
      <c r="C310" s="97">
        <f>'10'!C310</f>
        <v>878</v>
      </c>
      <c r="D310" s="97">
        <f>'10'!D310</f>
        <v>767</v>
      </c>
      <c r="E310" s="97">
        <f>'10'!E310</f>
        <v>1645</v>
      </c>
      <c r="F310" s="11">
        <f>'5'!I310</f>
        <v>3</v>
      </c>
      <c r="G310" s="11">
        <f>'8'!I310</f>
        <v>104</v>
      </c>
      <c r="H310" s="11">
        <f>'9'!O310</f>
        <v>106.68756756756757</v>
      </c>
      <c r="I310" s="11">
        <f t="shared" si="10"/>
        <v>213.68756756756756</v>
      </c>
      <c r="J310" s="45">
        <f t="shared" si="11"/>
        <v>0.24337991750292431</v>
      </c>
    </row>
    <row r="311" spans="1:10" x14ac:dyDescent="0.25">
      <c r="A311" s="9" t="str">
        <f>'10'!A311</f>
        <v>Octorara Area SD</v>
      </c>
      <c r="B311" s="10" t="str">
        <f>'10'!B311</f>
        <v>Chester</v>
      </c>
      <c r="C311" s="97">
        <f>'10'!C311</f>
        <v>752</v>
      </c>
      <c r="D311" s="97">
        <f>'10'!D311</f>
        <v>600</v>
      </c>
      <c r="E311" s="97">
        <f>'10'!E311</f>
        <v>1352</v>
      </c>
      <c r="F311" s="11">
        <f>'5'!I311</f>
        <v>5</v>
      </c>
      <c r="G311" s="11">
        <f>'8'!I311</f>
        <v>30</v>
      </c>
      <c r="H311" s="11">
        <f>'9'!O311</f>
        <v>56.98307379823968</v>
      </c>
      <c r="I311" s="11">
        <f t="shared" si="10"/>
        <v>91.983073798239673</v>
      </c>
      <c r="J311" s="45">
        <f t="shared" si="11"/>
        <v>0.12231791728489318</v>
      </c>
    </row>
    <row r="312" spans="1:10" x14ac:dyDescent="0.25">
      <c r="A312" s="9" t="str">
        <f>'10'!A312</f>
        <v>Oil City Area SD</v>
      </c>
      <c r="B312" s="10" t="str">
        <f>'10'!B312</f>
        <v>Venango</v>
      </c>
      <c r="C312" s="97">
        <f>'10'!C312</f>
        <v>498</v>
      </c>
      <c r="D312" s="97">
        <f>'10'!D312</f>
        <v>335</v>
      </c>
      <c r="E312" s="97">
        <f>'10'!E312</f>
        <v>833</v>
      </c>
      <c r="F312" s="11">
        <f>'5'!I312</f>
        <v>52</v>
      </c>
      <c r="G312" s="11">
        <f>'8'!I312</f>
        <v>41</v>
      </c>
      <c r="H312" s="11">
        <f>'9'!O312</f>
        <v>47.266881028938911</v>
      </c>
      <c r="I312" s="11">
        <f t="shared" si="10"/>
        <v>140.26688102893891</v>
      </c>
      <c r="J312" s="45">
        <f t="shared" si="11"/>
        <v>0.28166040367256812</v>
      </c>
    </row>
    <row r="313" spans="1:10" x14ac:dyDescent="0.25">
      <c r="A313" s="9" t="str">
        <f>'10'!A313</f>
        <v>Old Forge SD</v>
      </c>
      <c r="B313" s="10" t="str">
        <f>'10'!B313</f>
        <v>Lackawanna</v>
      </c>
      <c r="C313" s="97">
        <f>'10'!C313</f>
        <v>203</v>
      </c>
      <c r="D313" s="97">
        <f>'10'!D313</f>
        <v>219</v>
      </c>
      <c r="E313" s="97">
        <f>'10'!E313</f>
        <v>422</v>
      </c>
      <c r="F313" s="11">
        <f>'5'!I313</f>
        <v>12</v>
      </c>
      <c r="G313" s="11">
        <f>'8'!I313</f>
        <v>23</v>
      </c>
      <c r="H313" s="11">
        <f>'9'!O313</f>
        <v>12.293055555555556</v>
      </c>
      <c r="I313" s="11">
        <f t="shared" si="10"/>
        <v>47.293055555555554</v>
      </c>
      <c r="J313" s="45">
        <f t="shared" si="11"/>
        <v>0.23297071702244115</v>
      </c>
    </row>
    <row r="314" spans="1:10" x14ac:dyDescent="0.25">
      <c r="A314" s="9" t="str">
        <f>'10'!A314</f>
        <v>Oley Valley SD</v>
      </c>
      <c r="B314" s="10" t="str">
        <f>'10'!B314</f>
        <v>Berks</v>
      </c>
      <c r="C314" s="97">
        <f>'10'!C314</f>
        <v>360</v>
      </c>
      <c r="D314" s="97">
        <f>'10'!D314</f>
        <v>196</v>
      </c>
      <c r="E314" s="97">
        <f>'10'!E314</f>
        <v>556</v>
      </c>
      <c r="F314" s="11">
        <f>'5'!I314</f>
        <v>0</v>
      </c>
      <c r="G314" s="11">
        <f>'8'!I314</f>
        <v>27</v>
      </c>
      <c r="H314" s="11">
        <f>'9'!O314</f>
        <v>26.621407746772178</v>
      </c>
      <c r="I314" s="11">
        <f t="shared" si="10"/>
        <v>53.621407746772178</v>
      </c>
      <c r="J314" s="45">
        <f t="shared" si="11"/>
        <v>0.14894835485214494</v>
      </c>
    </row>
    <row r="315" spans="1:10" x14ac:dyDescent="0.25">
      <c r="A315" s="9" t="str">
        <f>'10'!A315</f>
        <v>Oswayo Valley SD</v>
      </c>
      <c r="B315" s="10" t="str">
        <f>'10'!B315</f>
        <v>Potter</v>
      </c>
      <c r="C315" s="97">
        <f>'10'!C315</f>
        <v>66</v>
      </c>
      <c r="D315" s="97">
        <f>'10'!D315</f>
        <v>30</v>
      </c>
      <c r="E315" s="97">
        <f>'10'!E315</f>
        <v>96</v>
      </c>
      <c r="F315" s="11">
        <f>'5'!I315</f>
        <v>0</v>
      </c>
      <c r="G315" s="11">
        <f>'8'!I315</f>
        <v>13</v>
      </c>
      <c r="H315" s="11">
        <f>'9'!O315</f>
        <v>0</v>
      </c>
      <c r="I315" s="11">
        <f t="shared" si="10"/>
        <v>13</v>
      </c>
      <c r="J315" s="45">
        <f t="shared" si="11"/>
        <v>0.19696969696969696</v>
      </c>
    </row>
    <row r="316" spans="1:10" x14ac:dyDescent="0.25">
      <c r="A316" s="9" t="str">
        <f>'10'!A316</f>
        <v>Otto-Eldred SD</v>
      </c>
      <c r="B316" s="10" t="str">
        <f>'10'!B316</f>
        <v>McKean</v>
      </c>
      <c r="C316" s="97">
        <f>'10'!C316</f>
        <v>161</v>
      </c>
      <c r="D316" s="97">
        <f>'10'!D316</f>
        <v>108</v>
      </c>
      <c r="E316" s="97">
        <f>'10'!E316</f>
        <v>269</v>
      </c>
      <c r="F316" s="11">
        <f>'5'!I316</f>
        <v>0</v>
      </c>
      <c r="G316" s="11">
        <f>'8'!I316</f>
        <v>12</v>
      </c>
      <c r="H316" s="11">
        <f>'9'!O316</f>
        <v>1.7021276595744681</v>
      </c>
      <c r="I316" s="11">
        <f t="shared" si="10"/>
        <v>13.702127659574469</v>
      </c>
      <c r="J316" s="45">
        <f t="shared" si="11"/>
        <v>8.5106382978723402E-2</v>
      </c>
    </row>
    <row r="317" spans="1:10" x14ac:dyDescent="0.25">
      <c r="A317" s="9" t="str">
        <f>'10'!A317</f>
        <v>Owen J. Roberts SD</v>
      </c>
      <c r="B317" s="10" t="str">
        <f>'10'!B317</f>
        <v>Chester</v>
      </c>
      <c r="C317" s="97">
        <f>'10'!C317</f>
        <v>910</v>
      </c>
      <c r="D317" s="97">
        <f>'10'!D317</f>
        <v>643</v>
      </c>
      <c r="E317" s="97">
        <f>'10'!E317</f>
        <v>1553</v>
      </c>
      <c r="F317" s="11">
        <f>'5'!I317</f>
        <v>16</v>
      </c>
      <c r="G317" s="11">
        <f>'8'!I317</f>
        <v>50</v>
      </c>
      <c r="H317" s="11">
        <f>'9'!O317</f>
        <v>172.29316181448885</v>
      </c>
      <c r="I317" s="11">
        <f t="shared" si="10"/>
        <v>238.29316181448885</v>
      </c>
      <c r="J317" s="45">
        <f t="shared" si="11"/>
        <v>0.2618606173785592</v>
      </c>
    </row>
    <row r="318" spans="1:10" x14ac:dyDescent="0.25">
      <c r="A318" s="9" t="str">
        <f>'10'!A318</f>
        <v>Oxford Area SD</v>
      </c>
      <c r="B318" s="10" t="str">
        <f>'10'!B318</f>
        <v>Chester</v>
      </c>
      <c r="C318" s="97">
        <f>'10'!C318</f>
        <v>936</v>
      </c>
      <c r="D318" s="97">
        <f>'10'!D318</f>
        <v>846</v>
      </c>
      <c r="E318" s="97">
        <f>'10'!E318</f>
        <v>1782</v>
      </c>
      <c r="F318" s="11">
        <f>'5'!I318</f>
        <v>5</v>
      </c>
      <c r="G318" s="11">
        <f>'8'!I318</f>
        <v>59</v>
      </c>
      <c r="H318" s="11">
        <f>'9'!O318</f>
        <v>71.228842247799605</v>
      </c>
      <c r="I318" s="11">
        <f t="shared" si="10"/>
        <v>135.22884224779961</v>
      </c>
      <c r="J318" s="45">
        <f t="shared" si="11"/>
        <v>0.14447525881175172</v>
      </c>
    </row>
    <row r="319" spans="1:10" x14ac:dyDescent="0.25">
      <c r="A319" s="9" t="str">
        <f>'10'!A319</f>
        <v>Palisades SD</v>
      </c>
      <c r="B319" s="10" t="str">
        <f>'10'!B319</f>
        <v>Bucks</v>
      </c>
      <c r="C319" s="97">
        <f>'10'!C319</f>
        <v>243</v>
      </c>
      <c r="D319" s="97">
        <f>'10'!D319</f>
        <v>201</v>
      </c>
      <c r="E319" s="97">
        <f>'10'!E319</f>
        <v>444</v>
      </c>
      <c r="F319" s="11">
        <f>'5'!I319</f>
        <v>0</v>
      </c>
      <c r="G319" s="11">
        <f>'8'!I319</f>
        <v>25</v>
      </c>
      <c r="H319" s="11">
        <f>'9'!O319</f>
        <v>12.820912992586813</v>
      </c>
      <c r="I319" s="11">
        <f t="shared" si="10"/>
        <v>37.820912992586813</v>
      </c>
      <c r="J319" s="45">
        <f t="shared" si="11"/>
        <v>0.15564161725344366</v>
      </c>
    </row>
    <row r="320" spans="1:10" x14ac:dyDescent="0.25">
      <c r="A320" s="9" t="str">
        <f>'10'!A320</f>
        <v>Palmerton Area SD</v>
      </c>
      <c r="B320" s="10" t="str">
        <f>'10'!B320</f>
        <v>Carbon</v>
      </c>
      <c r="C320" s="97">
        <f>'10'!C320</f>
        <v>366</v>
      </c>
      <c r="D320" s="97">
        <f>'10'!D320</f>
        <v>319</v>
      </c>
      <c r="E320" s="97">
        <f>'10'!E320</f>
        <v>685</v>
      </c>
      <c r="F320" s="11">
        <f>'5'!I320</f>
        <v>0</v>
      </c>
      <c r="G320" s="11">
        <f>'8'!I320</f>
        <v>44</v>
      </c>
      <c r="H320" s="11">
        <f>'9'!O320</f>
        <v>60.597826086956516</v>
      </c>
      <c r="I320" s="11">
        <f t="shared" si="10"/>
        <v>104.59782608695652</v>
      </c>
      <c r="J320" s="45">
        <f t="shared" si="11"/>
        <v>0.28578641007365169</v>
      </c>
    </row>
    <row r="321" spans="1:10" x14ac:dyDescent="0.25">
      <c r="A321" s="9" t="str">
        <f>'10'!A321</f>
        <v>Palmyra Area SD</v>
      </c>
      <c r="B321" s="10" t="str">
        <f>'10'!B321</f>
        <v>Lebanon</v>
      </c>
      <c r="C321" s="97">
        <f>'10'!C321</f>
        <v>631</v>
      </c>
      <c r="D321" s="97">
        <f>'10'!D321</f>
        <v>542</v>
      </c>
      <c r="E321" s="97">
        <f>'10'!E321</f>
        <v>1173</v>
      </c>
      <c r="F321" s="11">
        <f>'5'!I321</f>
        <v>5</v>
      </c>
      <c r="G321" s="11">
        <f>'8'!I321</f>
        <v>57</v>
      </c>
      <c r="H321" s="11">
        <f>'9'!O321</f>
        <v>57.390532544378701</v>
      </c>
      <c r="I321" s="11">
        <f t="shared" si="10"/>
        <v>119.3905325443787</v>
      </c>
      <c r="J321" s="45">
        <f t="shared" si="11"/>
        <v>0.18920845094196306</v>
      </c>
    </row>
    <row r="322" spans="1:10" x14ac:dyDescent="0.25">
      <c r="A322" s="9" t="str">
        <f>'10'!A322</f>
        <v>Panther Valley SD</v>
      </c>
      <c r="B322" s="10" t="str">
        <f>'10'!B322</f>
        <v>Carbon</v>
      </c>
      <c r="C322" s="97">
        <f>'10'!C322</f>
        <v>479</v>
      </c>
      <c r="D322" s="97">
        <f>'10'!D322</f>
        <v>345</v>
      </c>
      <c r="E322" s="97">
        <f>'10'!E322</f>
        <v>824</v>
      </c>
      <c r="F322" s="11">
        <f>'5'!I322</f>
        <v>0</v>
      </c>
      <c r="G322" s="11">
        <f>'8'!I322</f>
        <v>31</v>
      </c>
      <c r="H322" s="11">
        <f>'9'!O322</f>
        <v>43.20652173913043</v>
      </c>
      <c r="I322" s="11">
        <f t="shared" si="10"/>
        <v>74.206521739130437</v>
      </c>
      <c r="J322" s="45">
        <f t="shared" si="11"/>
        <v>0.15491966960152492</v>
      </c>
    </row>
    <row r="323" spans="1:10" x14ac:dyDescent="0.25">
      <c r="A323" s="9" t="str">
        <f>'10'!A323</f>
        <v>Parkland SD</v>
      </c>
      <c r="B323" s="10" t="str">
        <f>'10'!B323</f>
        <v>Lehigh</v>
      </c>
      <c r="C323" s="97">
        <f>'10'!C323</f>
        <v>1639</v>
      </c>
      <c r="D323" s="97">
        <f>'10'!D323</f>
        <v>1131</v>
      </c>
      <c r="E323" s="97">
        <f>'10'!E323</f>
        <v>2770</v>
      </c>
      <c r="F323" s="11">
        <f>'5'!I323</f>
        <v>0</v>
      </c>
      <c r="G323" s="11">
        <f>'8'!I323</f>
        <v>257</v>
      </c>
      <c r="H323" s="11">
        <f>'9'!O323</f>
        <v>314.38279569892472</v>
      </c>
      <c r="I323" s="11">
        <f t="shared" si="10"/>
        <v>571.38279569892472</v>
      </c>
      <c r="J323" s="45">
        <f t="shared" si="11"/>
        <v>0.34861671488647022</v>
      </c>
    </row>
    <row r="324" spans="1:10" x14ac:dyDescent="0.25">
      <c r="A324" s="9" t="str">
        <f>'10'!A324</f>
        <v>Pen Argyl Area SD</v>
      </c>
      <c r="B324" s="10" t="str">
        <f>'10'!B324</f>
        <v>Northampton</v>
      </c>
      <c r="C324" s="97">
        <f>'10'!C324</f>
        <v>318</v>
      </c>
      <c r="D324" s="97">
        <f>'10'!D324</f>
        <v>229</v>
      </c>
      <c r="E324" s="97">
        <f>'10'!E324</f>
        <v>547</v>
      </c>
      <c r="F324" s="11">
        <f>'5'!I324</f>
        <v>0</v>
      </c>
      <c r="G324" s="11">
        <f>'8'!I324</f>
        <v>36</v>
      </c>
      <c r="H324" s="11">
        <f>'9'!O324</f>
        <v>35.287741935483872</v>
      </c>
      <c r="I324" s="11">
        <f t="shared" si="10"/>
        <v>71.287741935483865</v>
      </c>
      <c r="J324" s="45">
        <f t="shared" si="11"/>
        <v>0.22417528910529516</v>
      </c>
    </row>
    <row r="325" spans="1:10" x14ac:dyDescent="0.25">
      <c r="A325" s="9" t="str">
        <f>'10'!A325</f>
        <v>Penn Cambria SD</v>
      </c>
      <c r="B325" s="10" t="str">
        <f>'10'!B325</f>
        <v>Cambria</v>
      </c>
      <c r="C325" s="97">
        <f>'10'!C325</f>
        <v>421</v>
      </c>
      <c r="D325" s="97">
        <f>'10'!D325</f>
        <v>311</v>
      </c>
      <c r="E325" s="97">
        <f>'10'!E325</f>
        <v>732</v>
      </c>
      <c r="F325" s="11">
        <f>'5'!I325</f>
        <v>26</v>
      </c>
      <c r="G325" s="11">
        <f>'8'!I325</f>
        <v>35</v>
      </c>
      <c r="H325" s="11">
        <f>'9'!O325</f>
        <v>69.959459459459467</v>
      </c>
      <c r="I325" s="11">
        <f t="shared" ref="I325:I388" si="12">SUM(F325:H325)</f>
        <v>130.95945945945948</v>
      </c>
      <c r="J325" s="45">
        <f t="shared" ref="J325:J388" si="13">I325/C325</f>
        <v>0.31106759966617453</v>
      </c>
    </row>
    <row r="326" spans="1:10" x14ac:dyDescent="0.25">
      <c r="A326" s="9" t="str">
        <f>'10'!A326</f>
        <v>Penn Hills SD</v>
      </c>
      <c r="B326" s="10" t="str">
        <f>'10'!B326</f>
        <v>Allegheny</v>
      </c>
      <c r="C326" s="97">
        <f>'10'!C326</f>
        <v>1009</v>
      </c>
      <c r="D326" s="97">
        <f>'10'!D326</f>
        <v>714</v>
      </c>
      <c r="E326" s="97">
        <f>'10'!E326</f>
        <v>1723</v>
      </c>
      <c r="F326" s="11">
        <f>'5'!I326</f>
        <v>14</v>
      </c>
      <c r="G326" s="11">
        <f>'8'!I326</f>
        <v>108</v>
      </c>
      <c r="H326" s="11">
        <f>'9'!O326</f>
        <v>171.1928312941582</v>
      </c>
      <c r="I326" s="11">
        <f t="shared" si="12"/>
        <v>293.19283129415817</v>
      </c>
      <c r="J326" s="45">
        <f t="shared" si="13"/>
        <v>0.29057763260075142</v>
      </c>
    </row>
    <row r="327" spans="1:10" x14ac:dyDescent="0.25">
      <c r="A327" s="9" t="str">
        <f>'10'!A327</f>
        <v>Penn Manor SD</v>
      </c>
      <c r="B327" s="10" t="str">
        <f>'10'!B327</f>
        <v>Lancaster</v>
      </c>
      <c r="C327" s="97">
        <f>'10'!C327</f>
        <v>1179</v>
      </c>
      <c r="D327" s="97">
        <f>'10'!D327</f>
        <v>950</v>
      </c>
      <c r="E327" s="97">
        <f>'10'!E327</f>
        <v>2129</v>
      </c>
      <c r="F327" s="11">
        <f>'5'!I327</f>
        <v>0</v>
      </c>
      <c r="G327" s="11">
        <f>'8'!I327</f>
        <v>76</v>
      </c>
      <c r="H327" s="11">
        <f>'9'!O327</f>
        <v>79.797196261682245</v>
      </c>
      <c r="I327" s="11">
        <f t="shared" si="12"/>
        <v>155.79719626168225</v>
      </c>
      <c r="J327" s="45">
        <f t="shared" si="13"/>
        <v>0.1321435082796287</v>
      </c>
    </row>
    <row r="328" spans="1:10" x14ac:dyDescent="0.25">
      <c r="A328" s="9" t="str">
        <f>'10'!A328</f>
        <v>Penncrest SD</v>
      </c>
      <c r="B328" s="10" t="str">
        <f>'10'!B328</f>
        <v>Crawford</v>
      </c>
      <c r="C328" s="97">
        <f>'10'!C328</f>
        <v>650</v>
      </c>
      <c r="D328" s="97">
        <f>'10'!D328</f>
        <v>512</v>
      </c>
      <c r="E328" s="97">
        <f>'10'!E328</f>
        <v>1162</v>
      </c>
      <c r="F328" s="11">
        <f>'5'!I328</f>
        <v>5</v>
      </c>
      <c r="G328" s="11">
        <f>'8'!I328</f>
        <v>45</v>
      </c>
      <c r="H328" s="11">
        <f>'9'!O328</f>
        <v>59.54012345679012</v>
      </c>
      <c r="I328" s="11">
        <f t="shared" si="12"/>
        <v>109.54012345679013</v>
      </c>
      <c r="J328" s="45">
        <f t="shared" si="13"/>
        <v>0.16852326685660018</v>
      </c>
    </row>
    <row r="329" spans="1:10" x14ac:dyDescent="0.25">
      <c r="A329" s="9" t="str">
        <f>'10'!A329</f>
        <v>Penn-Delco SD</v>
      </c>
      <c r="B329" s="10" t="str">
        <f>'10'!B329</f>
        <v>Delaware</v>
      </c>
      <c r="C329" s="97">
        <f>'10'!C329</f>
        <v>1100</v>
      </c>
      <c r="D329" s="97">
        <f>'10'!D329</f>
        <v>501</v>
      </c>
      <c r="E329" s="97">
        <f>'10'!E329</f>
        <v>1601</v>
      </c>
      <c r="F329" s="11">
        <f>'5'!I329</f>
        <v>0</v>
      </c>
      <c r="G329" s="11">
        <f>'8'!I329</f>
        <v>71</v>
      </c>
      <c r="H329" s="11">
        <f>'9'!O329</f>
        <v>68.610972568578561</v>
      </c>
      <c r="I329" s="11">
        <f t="shared" si="12"/>
        <v>139.61097256857857</v>
      </c>
      <c r="J329" s="45">
        <f t="shared" si="13"/>
        <v>0.12691906597143507</v>
      </c>
    </row>
    <row r="330" spans="1:10" x14ac:dyDescent="0.25">
      <c r="A330" s="9" t="str">
        <f>'10'!A330</f>
        <v>Pennridge SD</v>
      </c>
      <c r="B330" s="10" t="str">
        <f>'10'!B330</f>
        <v>Bucks</v>
      </c>
      <c r="C330" s="97">
        <f>'10'!C330</f>
        <v>1476</v>
      </c>
      <c r="D330" s="97">
        <f>'10'!D330</f>
        <v>1031</v>
      </c>
      <c r="E330" s="97">
        <f>'10'!E330</f>
        <v>2507</v>
      </c>
      <c r="F330" s="11">
        <f>'5'!I330</f>
        <v>0</v>
      </c>
      <c r="G330" s="11">
        <f>'8'!I330</f>
        <v>154</v>
      </c>
      <c r="H330" s="11">
        <f>'9'!O330</f>
        <v>179.49278189621538</v>
      </c>
      <c r="I330" s="11">
        <f t="shared" si="12"/>
        <v>333.49278189621538</v>
      </c>
      <c r="J330" s="45">
        <f t="shared" si="13"/>
        <v>0.22594361917087763</v>
      </c>
    </row>
    <row r="331" spans="1:10" x14ac:dyDescent="0.25">
      <c r="A331" s="9" t="str">
        <f>'10'!A331</f>
        <v>Penns Manor Area SD</v>
      </c>
      <c r="B331" s="10" t="str">
        <f>'10'!B331</f>
        <v>Indiana</v>
      </c>
      <c r="C331" s="97">
        <f>'10'!C331</f>
        <v>170</v>
      </c>
      <c r="D331" s="97">
        <f>'10'!D331</f>
        <v>143</v>
      </c>
      <c r="E331" s="97">
        <f>'10'!E331</f>
        <v>313</v>
      </c>
      <c r="F331" s="11">
        <f>'5'!I331</f>
        <v>2</v>
      </c>
      <c r="G331" s="11">
        <f>'8'!I331</f>
        <v>13</v>
      </c>
      <c r="H331" s="11">
        <f>'9'!O331</f>
        <v>2.9591836734693877</v>
      </c>
      <c r="I331" s="11">
        <f t="shared" si="12"/>
        <v>17.959183673469386</v>
      </c>
      <c r="J331" s="45">
        <f t="shared" si="13"/>
        <v>0.10564225690276109</v>
      </c>
    </row>
    <row r="332" spans="1:10" x14ac:dyDescent="0.25">
      <c r="A332" s="9" t="str">
        <f>'10'!A332</f>
        <v>Penns Valley Area SD</v>
      </c>
      <c r="B332" s="10" t="str">
        <f>'10'!B332</f>
        <v>Centre</v>
      </c>
      <c r="C332" s="97">
        <f>'10'!C332</f>
        <v>492</v>
      </c>
      <c r="D332" s="97">
        <f>'10'!D332</f>
        <v>247</v>
      </c>
      <c r="E332" s="97">
        <f>'10'!E332</f>
        <v>739</v>
      </c>
      <c r="F332" s="11">
        <f>'5'!I332</f>
        <v>7</v>
      </c>
      <c r="G332" s="11">
        <f>'8'!I332</f>
        <v>33</v>
      </c>
      <c r="H332" s="11">
        <f>'9'!O332</f>
        <v>57.230769230769234</v>
      </c>
      <c r="I332" s="11">
        <f t="shared" si="12"/>
        <v>97.230769230769226</v>
      </c>
      <c r="J332" s="45">
        <f t="shared" si="13"/>
        <v>0.19762351469668543</v>
      </c>
    </row>
    <row r="333" spans="1:10" x14ac:dyDescent="0.25">
      <c r="A333" s="9" t="str">
        <f>'10'!A333</f>
        <v>Pennsbury SD</v>
      </c>
      <c r="B333" s="10" t="str">
        <f>'10'!B333</f>
        <v>Bucks</v>
      </c>
      <c r="C333" s="97">
        <f>'10'!C333</f>
        <v>1830</v>
      </c>
      <c r="D333" s="97">
        <f>'10'!D333</f>
        <v>1816</v>
      </c>
      <c r="E333" s="97">
        <f>'10'!E333</f>
        <v>3646</v>
      </c>
      <c r="F333" s="11">
        <f>'5'!I333</f>
        <v>0</v>
      </c>
      <c r="G333" s="11">
        <f>'8'!I333</f>
        <v>199</v>
      </c>
      <c r="H333" s="11">
        <f>'9'!O333</f>
        <v>219.16504096761608</v>
      </c>
      <c r="I333" s="11">
        <f t="shared" si="12"/>
        <v>418.16504096761605</v>
      </c>
      <c r="J333" s="45">
        <f t="shared" si="13"/>
        <v>0.22850548686754976</v>
      </c>
    </row>
    <row r="334" spans="1:10" x14ac:dyDescent="0.25">
      <c r="A334" s="9" t="str">
        <f>'10'!A334</f>
        <v>Penn-Trafford SD</v>
      </c>
      <c r="B334" s="10" t="str">
        <f>'10'!B334</f>
        <v>Westmoreland</v>
      </c>
      <c r="C334" s="97">
        <f>'10'!C334</f>
        <v>712</v>
      </c>
      <c r="D334" s="97">
        <f>'10'!D334</f>
        <v>628</v>
      </c>
      <c r="E334" s="97">
        <f>'10'!E334</f>
        <v>1340</v>
      </c>
      <c r="F334" s="11">
        <f>'5'!I334</f>
        <v>0</v>
      </c>
      <c r="G334" s="11">
        <f>'8'!I334</f>
        <v>66</v>
      </c>
      <c r="H334" s="11">
        <f>'9'!O334</f>
        <v>15.241081081081081</v>
      </c>
      <c r="I334" s="11">
        <f t="shared" si="12"/>
        <v>81.241081081081077</v>
      </c>
      <c r="J334" s="45">
        <f t="shared" si="13"/>
        <v>0.1141026419678105</v>
      </c>
    </row>
    <row r="335" spans="1:10" x14ac:dyDescent="0.25">
      <c r="A335" s="9" t="str">
        <f>'10'!A335</f>
        <v>Pequea Valley SD</v>
      </c>
      <c r="B335" s="10" t="str">
        <f>'10'!B335</f>
        <v>Lancaster</v>
      </c>
      <c r="C335" s="97">
        <f>'10'!C335</f>
        <v>1188</v>
      </c>
      <c r="D335" s="97">
        <f>'10'!D335</f>
        <v>837</v>
      </c>
      <c r="E335" s="97">
        <f>'10'!E335</f>
        <v>2025</v>
      </c>
      <c r="F335" s="11">
        <f>'5'!I335</f>
        <v>0</v>
      </c>
      <c r="G335" s="11">
        <f>'8'!I335</f>
        <v>50</v>
      </c>
      <c r="H335" s="11">
        <f>'9'!O335</f>
        <v>13.299532710280374</v>
      </c>
      <c r="I335" s="11">
        <f t="shared" si="12"/>
        <v>63.299532710280374</v>
      </c>
      <c r="J335" s="45">
        <f t="shared" si="13"/>
        <v>5.3282434941313447E-2</v>
      </c>
    </row>
    <row r="336" spans="1:10" x14ac:dyDescent="0.25">
      <c r="A336" s="9" t="str">
        <f>'10'!A336</f>
        <v>Perkiomen Valley SD</v>
      </c>
      <c r="B336" s="10" t="str">
        <f>'10'!B336</f>
        <v>Montgomery</v>
      </c>
      <c r="C336" s="97">
        <f>'10'!C336</f>
        <v>1189</v>
      </c>
      <c r="D336" s="97">
        <f>'10'!D336</f>
        <v>978</v>
      </c>
      <c r="E336" s="97">
        <f>'10'!E336</f>
        <v>2167</v>
      </c>
      <c r="F336" s="11">
        <f>'5'!I336</f>
        <v>0</v>
      </c>
      <c r="G336" s="11">
        <f>'8'!I336</f>
        <v>111</v>
      </c>
      <c r="H336" s="11">
        <f>'9'!O336</f>
        <v>151.16067285382832</v>
      </c>
      <c r="I336" s="11">
        <f t="shared" si="12"/>
        <v>262.16067285382832</v>
      </c>
      <c r="J336" s="45">
        <f t="shared" si="13"/>
        <v>0.22048837077697925</v>
      </c>
    </row>
    <row r="337" spans="1:10" x14ac:dyDescent="0.25">
      <c r="A337" s="9" t="str">
        <f>'10'!A337</f>
        <v>Peters Township SD</v>
      </c>
      <c r="B337" s="10" t="str">
        <f>'10'!B337</f>
        <v>Washington</v>
      </c>
      <c r="C337" s="97">
        <f>'10'!C337</f>
        <v>610</v>
      </c>
      <c r="D337" s="97">
        <f>'10'!D337</f>
        <v>530</v>
      </c>
      <c r="E337" s="97">
        <f>'10'!E337</f>
        <v>1140</v>
      </c>
      <c r="F337" s="11">
        <f>'5'!I337</f>
        <v>0</v>
      </c>
      <c r="G337" s="11">
        <f>'8'!I337</f>
        <v>63</v>
      </c>
      <c r="H337" s="11">
        <f>'9'!O337</f>
        <v>45.776077885952709</v>
      </c>
      <c r="I337" s="11">
        <f t="shared" si="12"/>
        <v>108.7760778859527</v>
      </c>
      <c r="J337" s="45">
        <f t="shared" si="13"/>
        <v>0.17832143915729951</v>
      </c>
    </row>
    <row r="338" spans="1:10" x14ac:dyDescent="0.25">
      <c r="A338" s="9" t="str">
        <f>'10'!A338</f>
        <v>Philadelphia City SD</v>
      </c>
      <c r="B338" s="10" t="str">
        <f>'10'!B338</f>
        <v>Philadelphia</v>
      </c>
      <c r="C338" s="97">
        <f>'10'!C338</f>
        <v>63216</v>
      </c>
      <c r="D338" s="97">
        <f>'10'!D338</f>
        <v>44480</v>
      </c>
      <c r="E338" s="97">
        <f>'10'!E338</f>
        <v>107696</v>
      </c>
      <c r="F338" s="11">
        <f>'5'!I338</f>
        <v>591</v>
      </c>
      <c r="G338" s="11">
        <f>'8'!I338</f>
        <v>5916</v>
      </c>
      <c r="H338" s="11">
        <f>'9'!O338</f>
        <v>8571.0466601387889</v>
      </c>
      <c r="I338" s="11">
        <f t="shared" si="12"/>
        <v>15078.046660138789</v>
      </c>
      <c r="J338" s="45">
        <f t="shared" si="13"/>
        <v>0.23851630378604766</v>
      </c>
    </row>
    <row r="339" spans="1:10" x14ac:dyDescent="0.25">
      <c r="A339" s="9" t="str">
        <f>'10'!A339</f>
        <v>Philipsburg-Osceola Area SD</v>
      </c>
      <c r="B339" s="10" t="str">
        <f>'10'!B339</f>
        <v>Clearfield</v>
      </c>
      <c r="C339" s="97">
        <f>'10'!C339</f>
        <v>410</v>
      </c>
      <c r="D339" s="97">
        <f>'10'!D339</f>
        <v>222</v>
      </c>
      <c r="E339" s="97">
        <f>'10'!E339</f>
        <v>632</v>
      </c>
      <c r="F339" s="11">
        <f>'5'!I339</f>
        <v>24</v>
      </c>
      <c r="G339" s="11">
        <f>'8'!I339</f>
        <v>48</v>
      </c>
      <c r="H339" s="11">
        <f>'9'!O339</f>
        <v>61.982832618025753</v>
      </c>
      <c r="I339" s="11">
        <f t="shared" si="12"/>
        <v>133.98283261802575</v>
      </c>
      <c r="J339" s="45">
        <f t="shared" si="13"/>
        <v>0.32678739662933109</v>
      </c>
    </row>
    <row r="340" spans="1:10" x14ac:dyDescent="0.25">
      <c r="A340" s="9" t="str">
        <f>'10'!A340</f>
        <v>Phoenixville Area SD</v>
      </c>
      <c r="B340" s="10" t="str">
        <f>'10'!B340</f>
        <v>Chester</v>
      </c>
      <c r="C340" s="97">
        <f>'10'!C340</f>
        <v>1316</v>
      </c>
      <c r="D340" s="97">
        <f>'10'!D340</f>
        <v>767</v>
      </c>
      <c r="E340" s="97">
        <f>'10'!E340</f>
        <v>2083</v>
      </c>
      <c r="F340" s="11">
        <f>'5'!I340</f>
        <v>5</v>
      </c>
      <c r="G340" s="11">
        <f>'8'!I340</f>
        <v>67</v>
      </c>
      <c r="H340" s="11">
        <f>'9'!O340</f>
        <v>156.70345294515911</v>
      </c>
      <c r="I340" s="11">
        <f t="shared" si="12"/>
        <v>228.70345294515911</v>
      </c>
      <c r="J340" s="45">
        <f t="shared" si="13"/>
        <v>0.17378681834738535</v>
      </c>
    </row>
    <row r="341" spans="1:10" x14ac:dyDescent="0.25">
      <c r="A341" s="9" t="str">
        <f>'10'!A341</f>
        <v>Pine Grove Area SD</v>
      </c>
      <c r="B341" s="10" t="str">
        <f>'10'!B341</f>
        <v>Schuylkill</v>
      </c>
      <c r="C341" s="97">
        <f>'10'!C341</f>
        <v>373</v>
      </c>
      <c r="D341" s="97">
        <f>'10'!D341</f>
        <v>263</v>
      </c>
      <c r="E341" s="97">
        <f>'10'!E341</f>
        <v>636</v>
      </c>
      <c r="F341" s="11">
        <f>'5'!I341</f>
        <v>0</v>
      </c>
      <c r="G341" s="11">
        <f>'8'!I341</f>
        <v>30</v>
      </c>
      <c r="H341" s="11">
        <f>'9'!O341</f>
        <v>13.105454545454545</v>
      </c>
      <c r="I341" s="11">
        <f t="shared" si="12"/>
        <v>43.105454545454549</v>
      </c>
      <c r="J341" s="45">
        <f t="shared" si="13"/>
        <v>0.11556422130148673</v>
      </c>
    </row>
    <row r="342" spans="1:10" x14ac:dyDescent="0.25">
      <c r="A342" s="9" t="str">
        <f>'10'!A342</f>
        <v>Pine-Richland SD</v>
      </c>
      <c r="B342" s="10" t="str">
        <f>'10'!B342</f>
        <v>Allegheny</v>
      </c>
      <c r="C342" s="97">
        <f>'10'!C342</f>
        <v>778</v>
      </c>
      <c r="D342" s="97">
        <f>'10'!D342</f>
        <v>622</v>
      </c>
      <c r="E342" s="97">
        <f>'10'!E342</f>
        <v>1400</v>
      </c>
      <c r="F342" s="11">
        <f>'5'!I342</f>
        <v>0</v>
      </c>
      <c r="G342" s="11">
        <f>'8'!I342</f>
        <v>96</v>
      </c>
      <c r="H342" s="11">
        <f>'9'!O342</f>
        <v>95.843873858349127</v>
      </c>
      <c r="I342" s="11">
        <f t="shared" si="12"/>
        <v>191.84387385834913</v>
      </c>
      <c r="J342" s="45">
        <f t="shared" si="13"/>
        <v>0.24658595611612999</v>
      </c>
    </row>
    <row r="343" spans="1:10" x14ac:dyDescent="0.25">
      <c r="A343" s="9" t="str">
        <f>'10'!A343</f>
        <v>Pittsburgh SD</v>
      </c>
      <c r="B343" s="10" t="str">
        <f>'10'!B343</f>
        <v>Allegheny</v>
      </c>
      <c r="C343" s="97">
        <f>'10'!C343</f>
        <v>9308</v>
      </c>
      <c r="D343" s="97">
        <f>'10'!D343</f>
        <v>6270</v>
      </c>
      <c r="E343" s="97">
        <f>'10'!E343</f>
        <v>15578</v>
      </c>
      <c r="F343" s="11">
        <f>'5'!I343</f>
        <v>227</v>
      </c>
      <c r="G343" s="11">
        <f>'8'!I343</f>
        <v>1014</v>
      </c>
      <c r="H343" s="11">
        <f>'9'!O343</f>
        <v>1393.0515250732381</v>
      </c>
      <c r="I343" s="11">
        <f t="shared" si="12"/>
        <v>2634.0515250732378</v>
      </c>
      <c r="J343" s="45">
        <f t="shared" si="13"/>
        <v>0.28298791631642006</v>
      </c>
    </row>
    <row r="344" spans="1:10" x14ac:dyDescent="0.25">
      <c r="A344" s="9" t="str">
        <f>'10'!A344</f>
        <v>Pittston Area SD</v>
      </c>
      <c r="B344" s="10" t="str">
        <f>'10'!B344</f>
        <v>Luzerne</v>
      </c>
      <c r="C344" s="97">
        <f>'10'!C344</f>
        <v>809</v>
      </c>
      <c r="D344" s="97">
        <f>'10'!D344</f>
        <v>592</v>
      </c>
      <c r="E344" s="97">
        <f>'10'!E344</f>
        <v>1401</v>
      </c>
      <c r="F344" s="11">
        <f>'5'!I344</f>
        <v>13</v>
      </c>
      <c r="G344" s="11">
        <f>'8'!I344</f>
        <v>55</v>
      </c>
      <c r="H344" s="11">
        <f>'9'!O344</f>
        <v>44.883427851291749</v>
      </c>
      <c r="I344" s="11">
        <f t="shared" si="12"/>
        <v>112.88342785129174</v>
      </c>
      <c r="J344" s="45">
        <f t="shared" si="13"/>
        <v>0.13953452144782663</v>
      </c>
    </row>
    <row r="345" spans="1:10" x14ac:dyDescent="0.25">
      <c r="A345" s="9" t="str">
        <f>'10'!A345</f>
        <v>Pleasant Valley SD</v>
      </c>
      <c r="B345" s="10" t="str">
        <f>'10'!B345</f>
        <v>Monroe</v>
      </c>
      <c r="C345" s="97">
        <f>'10'!C345</f>
        <v>673</v>
      </c>
      <c r="D345" s="97">
        <f>'10'!D345</f>
        <v>628</v>
      </c>
      <c r="E345" s="97">
        <f>'10'!E345</f>
        <v>1301</v>
      </c>
      <c r="F345" s="11">
        <f>'5'!I345</f>
        <v>0</v>
      </c>
      <c r="G345" s="11">
        <f>'8'!I345</f>
        <v>58</v>
      </c>
      <c r="H345" s="11">
        <f>'9'!O345</f>
        <v>76.575250836120404</v>
      </c>
      <c r="I345" s="11">
        <f t="shared" si="12"/>
        <v>134.5752508361204</v>
      </c>
      <c r="J345" s="45">
        <f t="shared" si="13"/>
        <v>0.19996322561087726</v>
      </c>
    </row>
    <row r="346" spans="1:10" x14ac:dyDescent="0.25">
      <c r="A346" s="9" t="str">
        <f>'10'!A346</f>
        <v>Plum Borough SD</v>
      </c>
      <c r="B346" s="10" t="str">
        <f>'10'!B346</f>
        <v>Allegheny</v>
      </c>
      <c r="C346" s="97">
        <f>'10'!C346</f>
        <v>816</v>
      </c>
      <c r="D346" s="97">
        <f>'10'!D346</f>
        <v>627</v>
      </c>
      <c r="E346" s="97">
        <f>'10'!E346</f>
        <v>1443</v>
      </c>
      <c r="F346" s="11">
        <f>'5'!I346</f>
        <v>0</v>
      </c>
      <c r="G346" s="11">
        <f>'8'!I346</f>
        <v>90</v>
      </c>
      <c r="H346" s="11">
        <f>'9'!O346</f>
        <v>95.843873858349127</v>
      </c>
      <c r="I346" s="11">
        <f t="shared" si="12"/>
        <v>185.84387385834913</v>
      </c>
      <c r="J346" s="45">
        <f t="shared" si="13"/>
        <v>0.22774984541464355</v>
      </c>
    </row>
    <row r="347" spans="1:10" x14ac:dyDescent="0.25">
      <c r="A347" s="9" t="str">
        <f>'10'!A347</f>
        <v>Pocono Mountain SD</v>
      </c>
      <c r="B347" s="10" t="str">
        <f>'10'!B347</f>
        <v>Monroe</v>
      </c>
      <c r="C347" s="97">
        <f>'10'!C347</f>
        <v>1538</v>
      </c>
      <c r="D347" s="97">
        <f>'10'!D347</f>
        <v>1698</v>
      </c>
      <c r="E347" s="97">
        <f>'10'!E347</f>
        <v>3236</v>
      </c>
      <c r="F347" s="11">
        <f>'5'!I347</f>
        <v>0</v>
      </c>
      <c r="G347" s="11">
        <f>'8'!I347</f>
        <v>116</v>
      </c>
      <c r="H347" s="11">
        <f>'9'!O347</f>
        <v>204.20066889632108</v>
      </c>
      <c r="I347" s="11">
        <f t="shared" si="12"/>
        <v>320.20066889632108</v>
      </c>
      <c r="J347" s="45">
        <f t="shared" si="13"/>
        <v>0.20819289265040383</v>
      </c>
    </row>
    <row r="348" spans="1:10" x14ac:dyDescent="0.25">
      <c r="A348" s="9" t="str">
        <f>'10'!A348</f>
        <v>Port Allegany SD</v>
      </c>
      <c r="B348" s="10" t="str">
        <f>'10'!B348</f>
        <v>McKean</v>
      </c>
      <c r="C348" s="97">
        <f>'10'!C348</f>
        <v>146</v>
      </c>
      <c r="D348" s="97">
        <f>'10'!D348</f>
        <v>184</v>
      </c>
      <c r="E348" s="97">
        <f>'10'!E348</f>
        <v>330</v>
      </c>
      <c r="F348" s="11">
        <f>'5'!I348</f>
        <v>0</v>
      </c>
      <c r="G348" s="11">
        <f>'8'!I348</f>
        <v>47</v>
      </c>
      <c r="H348" s="11">
        <f>'9'!O348</f>
        <v>23.48936170212766</v>
      </c>
      <c r="I348" s="11">
        <f t="shared" si="12"/>
        <v>70.489361702127667</v>
      </c>
      <c r="J348" s="45">
        <f t="shared" si="13"/>
        <v>0.48280384727484704</v>
      </c>
    </row>
    <row r="349" spans="1:10" x14ac:dyDescent="0.25">
      <c r="A349" s="9" t="str">
        <f>'10'!A349</f>
        <v>Portage Area SD</v>
      </c>
      <c r="B349" s="10" t="str">
        <f>'10'!B349</f>
        <v>Cambria</v>
      </c>
      <c r="C349" s="97">
        <f>'10'!C349</f>
        <v>181</v>
      </c>
      <c r="D349" s="97">
        <f>'10'!D349</f>
        <v>88</v>
      </c>
      <c r="E349" s="97">
        <f>'10'!E349</f>
        <v>269</v>
      </c>
      <c r="F349" s="11">
        <f>'5'!I349</f>
        <v>8</v>
      </c>
      <c r="G349" s="11">
        <f>'8'!I349</f>
        <v>13</v>
      </c>
      <c r="H349" s="11">
        <f>'9'!O349</f>
        <v>0</v>
      </c>
      <c r="I349" s="11">
        <f t="shared" si="12"/>
        <v>21</v>
      </c>
      <c r="J349" s="45">
        <f t="shared" si="13"/>
        <v>0.11602209944751381</v>
      </c>
    </row>
    <row r="350" spans="1:10" x14ac:dyDescent="0.25">
      <c r="A350" s="9" t="str">
        <f>'10'!A350</f>
        <v>Pottsgrove SD</v>
      </c>
      <c r="B350" s="10" t="str">
        <f>'10'!B350</f>
        <v>Montgomery</v>
      </c>
      <c r="C350" s="97">
        <f>'10'!C350</f>
        <v>845</v>
      </c>
      <c r="D350" s="97">
        <f>'10'!D350</f>
        <v>582</v>
      </c>
      <c r="E350" s="97">
        <f>'10'!E350</f>
        <v>1427</v>
      </c>
      <c r="F350" s="11">
        <f>'5'!I350</f>
        <v>0</v>
      </c>
      <c r="G350" s="11">
        <f>'8'!I350</f>
        <v>75</v>
      </c>
      <c r="H350" s="11">
        <f>'9'!O350</f>
        <v>97.48955916473318</v>
      </c>
      <c r="I350" s="11">
        <f t="shared" si="12"/>
        <v>172.48955916473318</v>
      </c>
      <c r="J350" s="45">
        <f t="shared" si="13"/>
        <v>0.20412965581625228</v>
      </c>
    </row>
    <row r="351" spans="1:10" x14ac:dyDescent="0.25">
      <c r="A351" s="9" t="str">
        <f>'10'!A351</f>
        <v>Pottstown SD</v>
      </c>
      <c r="B351" s="10" t="str">
        <f>'10'!B351</f>
        <v>Montgomery</v>
      </c>
      <c r="C351" s="97">
        <f>'10'!C351</f>
        <v>1207</v>
      </c>
      <c r="D351" s="97">
        <f>'10'!D351</f>
        <v>816</v>
      </c>
      <c r="E351" s="97">
        <f>'10'!E351</f>
        <v>2023</v>
      </c>
      <c r="F351" s="11">
        <f>'5'!I351</f>
        <v>82</v>
      </c>
      <c r="G351" s="11">
        <f>'8'!I351</f>
        <v>97</v>
      </c>
      <c r="H351" s="11">
        <f>'9'!O351</f>
        <v>123.67691415313224</v>
      </c>
      <c r="I351" s="11">
        <f t="shared" si="12"/>
        <v>302.67691415313226</v>
      </c>
      <c r="J351" s="45">
        <f t="shared" si="13"/>
        <v>0.25076794875984448</v>
      </c>
    </row>
    <row r="352" spans="1:10" x14ac:dyDescent="0.25">
      <c r="A352" s="9" t="str">
        <f>'10'!A352</f>
        <v>Pottsville Area SD</v>
      </c>
      <c r="B352" s="10" t="str">
        <f>'10'!B352</f>
        <v>Schuylkill</v>
      </c>
      <c r="C352" s="97">
        <f>'10'!C352</f>
        <v>538</v>
      </c>
      <c r="D352" s="97">
        <f>'10'!D352</f>
        <v>278</v>
      </c>
      <c r="E352" s="97">
        <f>'10'!E352</f>
        <v>816</v>
      </c>
      <c r="F352" s="11">
        <f>'5'!I352</f>
        <v>0</v>
      </c>
      <c r="G352" s="11">
        <f>'8'!I352</f>
        <v>76</v>
      </c>
      <c r="H352" s="11">
        <f>'9'!O352</f>
        <v>65.527272727272731</v>
      </c>
      <c r="I352" s="11">
        <f t="shared" si="12"/>
        <v>141.52727272727273</v>
      </c>
      <c r="J352" s="45">
        <f t="shared" si="13"/>
        <v>0.26306184521797904</v>
      </c>
    </row>
    <row r="353" spans="1:10" x14ac:dyDescent="0.25">
      <c r="A353" s="9" t="str">
        <f>'10'!A353</f>
        <v>Punxsutawney Area SD</v>
      </c>
      <c r="B353" s="10" t="str">
        <f>'10'!B353</f>
        <v>Jefferson</v>
      </c>
      <c r="C353" s="97">
        <f>'10'!C353</f>
        <v>841</v>
      </c>
      <c r="D353" s="97">
        <f>'10'!D353</f>
        <v>579</v>
      </c>
      <c r="E353" s="97">
        <f>'10'!E353</f>
        <v>1420</v>
      </c>
      <c r="F353" s="11">
        <f>'5'!I353</f>
        <v>12</v>
      </c>
      <c r="G353" s="11">
        <f>'8'!I353</f>
        <v>55</v>
      </c>
      <c r="H353" s="11">
        <f>'9'!O353</f>
        <v>38.82014388489209</v>
      </c>
      <c r="I353" s="11">
        <f t="shared" si="12"/>
        <v>105.82014388489209</v>
      </c>
      <c r="J353" s="45">
        <f t="shared" si="13"/>
        <v>0.12582656823411664</v>
      </c>
    </row>
    <row r="354" spans="1:10" x14ac:dyDescent="0.25">
      <c r="A354" s="9" t="str">
        <f>'10'!A354</f>
        <v>Purchase Line SD</v>
      </c>
      <c r="B354" s="10" t="str">
        <f>'10'!B354</f>
        <v>Indiana</v>
      </c>
      <c r="C354" s="97">
        <f>'10'!C354</f>
        <v>218</v>
      </c>
      <c r="D354" s="97">
        <f>'10'!D354</f>
        <v>200</v>
      </c>
      <c r="E354" s="97">
        <f>'10'!E354</f>
        <v>418</v>
      </c>
      <c r="F354" s="11">
        <f>'5'!I354</f>
        <v>6</v>
      </c>
      <c r="G354" s="11">
        <f>'8'!I354</f>
        <v>20</v>
      </c>
      <c r="H354" s="11">
        <f>'9'!O354</f>
        <v>0</v>
      </c>
      <c r="I354" s="11">
        <f t="shared" si="12"/>
        <v>26</v>
      </c>
      <c r="J354" s="45">
        <f t="shared" si="13"/>
        <v>0.11926605504587157</v>
      </c>
    </row>
    <row r="355" spans="1:10" x14ac:dyDescent="0.25">
      <c r="A355" s="9" t="str">
        <f>'10'!A355</f>
        <v>Quaker Valley SD</v>
      </c>
      <c r="B355" s="10" t="str">
        <f>'10'!B355</f>
        <v>Allegheny</v>
      </c>
      <c r="C355" s="97">
        <f>'10'!C355</f>
        <v>374</v>
      </c>
      <c r="D355" s="97">
        <f>'10'!D355</f>
        <v>393</v>
      </c>
      <c r="E355" s="97">
        <f>'10'!E355</f>
        <v>767</v>
      </c>
      <c r="F355" s="11">
        <f>'5'!I355</f>
        <v>0</v>
      </c>
      <c r="G355" s="11">
        <f>'8'!I355</f>
        <v>35</v>
      </c>
      <c r="H355" s="11">
        <f>'9'!O355</f>
        <v>79.869894881957606</v>
      </c>
      <c r="I355" s="11">
        <f t="shared" si="12"/>
        <v>114.86989488195761</v>
      </c>
      <c r="J355" s="45">
        <f t="shared" si="13"/>
        <v>0.30713875636887061</v>
      </c>
    </row>
    <row r="356" spans="1:10" x14ac:dyDescent="0.25">
      <c r="A356" s="9" t="str">
        <f>'10'!A356</f>
        <v>Quakertown Community SD</v>
      </c>
      <c r="B356" s="10" t="str">
        <f>'10'!B356</f>
        <v>Bucks</v>
      </c>
      <c r="C356" s="97">
        <f>'10'!C356</f>
        <v>1131</v>
      </c>
      <c r="D356" s="97">
        <f>'10'!D356</f>
        <v>764</v>
      </c>
      <c r="E356" s="97">
        <f>'10'!E356</f>
        <v>1895</v>
      </c>
      <c r="F356" s="11">
        <f>'5'!I356</f>
        <v>0</v>
      </c>
      <c r="G356" s="11">
        <f>'8'!I356</f>
        <v>148</v>
      </c>
      <c r="H356" s="11">
        <f>'9'!O356</f>
        <v>153.85095591104175</v>
      </c>
      <c r="I356" s="11">
        <f t="shared" si="12"/>
        <v>301.85095591104175</v>
      </c>
      <c r="J356" s="45">
        <f t="shared" si="13"/>
        <v>0.26688855518217663</v>
      </c>
    </row>
    <row r="357" spans="1:10" x14ac:dyDescent="0.25">
      <c r="A357" s="9" t="str">
        <f>'10'!A357</f>
        <v>Radnor Township SD</v>
      </c>
      <c r="B357" s="10" t="str">
        <f>'10'!B357</f>
        <v>Delaware</v>
      </c>
      <c r="C357" s="97">
        <f>'10'!C357</f>
        <v>616</v>
      </c>
      <c r="D357" s="97">
        <f>'10'!D357</f>
        <v>723</v>
      </c>
      <c r="E357" s="97">
        <f>'10'!E357</f>
        <v>1339</v>
      </c>
      <c r="F357" s="11">
        <f>'5'!I357</f>
        <v>0</v>
      </c>
      <c r="G357" s="11">
        <f>'8'!I357</f>
        <v>66</v>
      </c>
      <c r="H357" s="11">
        <f>'9'!O357</f>
        <v>0</v>
      </c>
      <c r="I357" s="11">
        <f t="shared" si="12"/>
        <v>66</v>
      </c>
      <c r="J357" s="45">
        <f t="shared" si="13"/>
        <v>0.10714285714285714</v>
      </c>
    </row>
    <row r="358" spans="1:10" x14ac:dyDescent="0.25">
      <c r="A358" s="9" t="str">
        <f>'10'!A358</f>
        <v>Reading SD</v>
      </c>
      <c r="B358" s="10" t="str">
        <f>'10'!B358</f>
        <v>Berks</v>
      </c>
      <c r="C358" s="97">
        <f>'10'!C358</f>
        <v>4740</v>
      </c>
      <c r="D358" s="97">
        <f>'10'!D358</f>
        <v>3042</v>
      </c>
      <c r="E358" s="97">
        <f>'10'!E358</f>
        <v>7782</v>
      </c>
      <c r="F358" s="11">
        <f>'5'!I358</f>
        <v>13</v>
      </c>
      <c r="G358" s="11">
        <f>'8'!I358</f>
        <v>686</v>
      </c>
      <c r="H358" s="11">
        <f>'9'!O358</f>
        <v>399.32111620158264</v>
      </c>
      <c r="I358" s="11">
        <f t="shared" si="12"/>
        <v>1098.3211162015828</v>
      </c>
      <c r="J358" s="45">
        <f t="shared" si="13"/>
        <v>0.23171331565434236</v>
      </c>
    </row>
    <row r="359" spans="1:10" x14ac:dyDescent="0.25">
      <c r="A359" s="9" t="str">
        <f>'10'!A359</f>
        <v>Red Lion Area SD</v>
      </c>
      <c r="B359" s="10" t="str">
        <f>'10'!B359</f>
        <v>York</v>
      </c>
      <c r="C359" s="97">
        <f>'10'!C359</f>
        <v>1440</v>
      </c>
      <c r="D359" s="97">
        <f>'10'!D359</f>
        <v>987</v>
      </c>
      <c r="E359" s="97">
        <f>'10'!E359</f>
        <v>2427</v>
      </c>
      <c r="F359" s="11">
        <f>'5'!I359</f>
        <v>8</v>
      </c>
      <c r="G359" s="11">
        <f>'8'!I359</f>
        <v>116</v>
      </c>
      <c r="H359" s="11">
        <f>'9'!O359</f>
        <v>49.428668941979524</v>
      </c>
      <c r="I359" s="11">
        <f t="shared" si="12"/>
        <v>173.42866894197954</v>
      </c>
      <c r="J359" s="45">
        <f t="shared" si="13"/>
        <v>0.12043657565415246</v>
      </c>
    </row>
    <row r="360" spans="1:10" x14ac:dyDescent="0.25">
      <c r="A360" s="9" t="str">
        <f>'10'!A360</f>
        <v>Redbank Valley SD</v>
      </c>
      <c r="B360" s="10" t="str">
        <f>'10'!B360</f>
        <v>Clarion</v>
      </c>
      <c r="C360" s="97">
        <f>'10'!C360</f>
        <v>235</v>
      </c>
      <c r="D360" s="97">
        <f>'10'!D360</f>
        <v>247</v>
      </c>
      <c r="E360" s="97">
        <f>'10'!E360</f>
        <v>482</v>
      </c>
      <c r="F360" s="11">
        <f>'5'!I360</f>
        <v>0</v>
      </c>
      <c r="G360" s="11">
        <f>'8'!I360</f>
        <v>36</v>
      </c>
      <c r="H360" s="11">
        <f>'9'!O360</f>
        <v>14.174418604651162</v>
      </c>
      <c r="I360" s="11">
        <f t="shared" si="12"/>
        <v>50.174418604651166</v>
      </c>
      <c r="J360" s="45">
        <f t="shared" si="13"/>
        <v>0.21350816427511135</v>
      </c>
    </row>
    <row r="361" spans="1:10" x14ac:dyDescent="0.25">
      <c r="A361" s="9" t="str">
        <f>'10'!A361</f>
        <v>Reynolds SD</v>
      </c>
      <c r="B361" s="10" t="str">
        <f>'10'!B361</f>
        <v>Mercer</v>
      </c>
      <c r="C361" s="97">
        <f>'10'!C361</f>
        <v>224</v>
      </c>
      <c r="D361" s="97">
        <f>'10'!D361</f>
        <v>147</v>
      </c>
      <c r="E361" s="97">
        <f>'10'!E361</f>
        <v>371</v>
      </c>
      <c r="F361" s="11">
        <f>'5'!I361</f>
        <v>3</v>
      </c>
      <c r="G361" s="11">
        <f>'8'!I361</f>
        <v>20</v>
      </c>
      <c r="H361" s="11">
        <f>'9'!O361</f>
        <v>1.5127388535031847</v>
      </c>
      <c r="I361" s="11">
        <f t="shared" si="12"/>
        <v>24.512738853503183</v>
      </c>
      <c r="J361" s="45">
        <f t="shared" si="13"/>
        <v>0.10943186988171064</v>
      </c>
    </row>
    <row r="362" spans="1:10" x14ac:dyDescent="0.25">
      <c r="A362" s="9" t="str">
        <f>'10'!A362</f>
        <v>Richland SD</v>
      </c>
      <c r="B362" s="10" t="str">
        <f>'10'!B362</f>
        <v>Cambria</v>
      </c>
      <c r="C362" s="97">
        <f>'10'!C362</f>
        <v>346</v>
      </c>
      <c r="D362" s="97">
        <f>'10'!D362</f>
        <v>257</v>
      </c>
      <c r="E362" s="97">
        <f>'10'!E362</f>
        <v>603</v>
      </c>
      <c r="F362" s="11">
        <f>'5'!I362</f>
        <v>0</v>
      </c>
      <c r="G362" s="11">
        <f>'8'!I362</f>
        <v>27</v>
      </c>
      <c r="H362" s="11">
        <f>'9'!O362</f>
        <v>52.872586872586879</v>
      </c>
      <c r="I362" s="11">
        <f t="shared" si="12"/>
        <v>79.872586872586879</v>
      </c>
      <c r="J362" s="45">
        <f t="shared" si="13"/>
        <v>0.23084562679938406</v>
      </c>
    </row>
    <row r="363" spans="1:10" x14ac:dyDescent="0.25">
      <c r="A363" s="9" t="str">
        <f>'10'!A363</f>
        <v>Ridgway Area SD</v>
      </c>
      <c r="B363" s="10" t="str">
        <f>'10'!B363</f>
        <v>Elk</v>
      </c>
      <c r="C363" s="97">
        <f>'10'!C363</f>
        <v>218</v>
      </c>
      <c r="D363" s="97">
        <f>'10'!D363</f>
        <v>114</v>
      </c>
      <c r="E363" s="97">
        <f>'10'!E363</f>
        <v>332</v>
      </c>
      <c r="F363" s="11">
        <f>'5'!I363</f>
        <v>0</v>
      </c>
      <c r="G363" s="11">
        <f>'8'!I363</f>
        <v>21</v>
      </c>
      <c r="H363" s="11">
        <f>'9'!O363</f>
        <v>18.390243902439025</v>
      </c>
      <c r="I363" s="11">
        <f t="shared" si="12"/>
        <v>39.390243902439025</v>
      </c>
      <c r="J363" s="45">
        <f t="shared" si="13"/>
        <v>0.18068919221302304</v>
      </c>
    </row>
    <row r="364" spans="1:10" x14ac:dyDescent="0.25">
      <c r="A364" s="9" t="str">
        <f>'10'!A364</f>
        <v>Ridley SD</v>
      </c>
      <c r="B364" s="10" t="str">
        <f>'10'!B364</f>
        <v>Delaware</v>
      </c>
      <c r="C364" s="97">
        <f>'10'!C364</f>
        <v>1400</v>
      </c>
      <c r="D364" s="97">
        <f>'10'!D364</f>
        <v>829</v>
      </c>
      <c r="E364" s="97">
        <f>'10'!E364</f>
        <v>2229</v>
      </c>
      <c r="F364" s="11">
        <f>'5'!I364</f>
        <v>0</v>
      </c>
      <c r="G364" s="11">
        <f>'8'!I364</f>
        <v>79</v>
      </c>
      <c r="H364" s="11">
        <f>'9'!O364</f>
        <v>67.340399002493768</v>
      </c>
      <c r="I364" s="11">
        <f t="shared" si="12"/>
        <v>146.34039900249377</v>
      </c>
      <c r="J364" s="45">
        <f t="shared" si="13"/>
        <v>0.10452885643035269</v>
      </c>
    </row>
    <row r="365" spans="1:10" x14ac:dyDescent="0.25">
      <c r="A365" s="9" t="str">
        <f>'10'!A365</f>
        <v>Ringgold SD</v>
      </c>
      <c r="B365" s="10" t="str">
        <f>'10'!B365</f>
        <v>Washington</v>
      </c>
      <c r="C365" s="97">
        <f>'10'!C365</f>
        <v>749</v>
      </c>
      <c r="D365" s="97">
        <f>'10'!D365</f>
        <v>584</v>
      </c>
      <c r="E365" s="97">
        <f>'10'!E365</f>
        <v>1333</v>
      </c>
      <c r="F365" s="11">
        <f>'5'!I365</f>
        <v>16</v>
      </c>
      <c r="G365" s="11">
        <f>'8'!I365</f>
        <v>96</v>
      </c>
      <c r="H365" s="11">
        <f>'9'!O365</f>
        <v>91.552155771905419</v>
      </c>
      <c r="I365" s="11">
        <f t="shared" si="12"/>
        <v>203.5521557719054</v>
      </c>
      <c r="J365" s="45">
        <f t="shared" si="13"/>
        <v>0.27176522799987368</v>
      </c>
    </row>
    <row r="366" spans="1:10" x14ac:dyDescent="0.25">
      <c r="A366" s="9" t="str">
        <f>'10'!A366</f>
        <v>Riverside Beaver County SD</v>
      </c>
      <c r="B366" s="10" t="str">
        <f>'10'!B366</f>
        <v>Beaver</v>
      </c>
      <c r="C366" s="97">
        <f>'10'!C366</f>
        <v>320</v>
      </c>
      <c r="D366" s="97">
        <f>'10'!D366</f>
        <v>279</v>
      </c>
      <c r="E366" s="97">
        <f>'10'!E366</f>
        <v>599</v>
      </c>
      <c r="F366" s="11">
        <f>'5'!I366</f>
        <v>1</v>
      </c>
      <c r="G366" s="11">
        <f>'8'!I366</f>
        <v>39</v>
      </c>
      <c r="H366" s="11">
        <f>'9'!O366</f>
        <v>0</v>
      </c>
      <c r="I366" s="11">
        <f t="shared" si="12"/>
        <v>40</v>
      </c>
      <c r="J366" s="45">
        <f t="shared" si="13"/>
        <v>0.125</v>
      </c>
    </row>
    <row r="367" spans="1:10" x14ac:dyDescent="0.25">
      <c r="A367" s="9" t="str">
        <f>'10'!A367</f>
        <v>Riverside SD</v>
      </c>
      <c r="B367" s="10" t="str">
        <f>'10'!B367</f>
        <v>Lackawanna</v>
      </c>
      <c r="C367" s="97">
        <f>'10'!C367</f>
        <v>384</v>
      </c>
      <c r="D367" s="97">
        <f>'10'!D367</f>
        <v>287</v>
      </c>
      <c r="E367" s="97">
        <f>'10'!E367</f>
        <v>671</v>
      </c>
      <c r="F367" s="11">
        <f>'5'!I367</f>
        <v>16</v>
      </c>
      <c r="G367" s="11">
        <f>'8'!I367</f>
        <v>45</v>
      </c>
      <c r="H367" s="11">
        <f>'9'!O367</f>
        <v>49.172222222222224</v>
      </c>
      <c r="I367" s="11">
        <f t="shared" si="12"/>
        <v>110.17222222222222</v>
      </c>
      <c r="J367" s="45">
        <f t="shared" si="13"/>
        <v>0.28690682870370371</v>
      </c>
    </row>
    <row r="368" spans="1:10" x14ac:dyDescent="0.25">
      <c r="A368" s="9" t="str">
        <f>'10'!A368</f>
        <v>Riverview SD</v>
      </c>
      <c r="B368" s="10" t="str">
        <f>'10'!B368</f>
        <v>Allegheny</v>
      </c>
      <c r="C368" s="97">
        <f>'10'!C368</f>
        <v>269</v>
      </c>
      <c r="D368" s="97">
        <f>'10'!D368</f>
        <v>89</v>
      </c>
      <c r="E368" s="97">
        <f>'10'!E368</f>
        <v>358</v>
      </c>
      <c r="F368" s="11">
        <f>'5'!I368</f>
        <v>5</v>
      </c>
      <c r="G368" s="11">
        <f>'8'!I368</f>
        <v>35</v>
      </c>
      <c r="H368" s="11">
        <f>'9'!O368</f>
        <v>47.921936929174564</v>
      </c>
      <c r="I368" s="11">
        <f t="shared" si="12"/>
        <v>87.921936929174564</v>
      </c>
      <c r="J368" s="45">
        <f t="shared" si="13"/>
        <v>0.32684734917908759</v>
      </c>
    </row>
    <row r="369" spans="1:10" x14ac:dyDescent="0.25">
      <c r="A369" s="9" t="str">
        <f>'10'!A369</f>
        <v>Rochester Area SD</v>
      </c>
      <c r="B369" s="10" t="str">
        <f>'10'!B369</f>
        <v>Beaver</v>
      </c>
      <c r="C369" s="97">
        <f>'10'!C369</f>
        <v>184</v>
      </c>
      <c r="D369" s="97">
        <f>'10'!D369</f>
        <v>86</v>
      </c>
      <c r="E369" s="97">
        <f>'10'!E369</f>
        <v>270</v>
      </c>
      <c r="F369" s="11">
        <f>'5'!I369</f>
        <v>10</v>
      </c>
      <c r="G369" s="11">
        <f>'8'!I369</f>
        <v>24</v>
      </c>
      <c r="H369" s="11">
        <f>'9'!O369</f>
        <v>29.041095890410958</v>
      </c>
      <c r="I369" s="11">
        <f t="shared" si="12"/>
        <v>63.041095890410958</v>
      </c>
      <c r="J369" s="45">
        <f t="shared" si="13"/>
        <v>0.34261465157832044</v>
      </c>
    </row>
    <row r="370" spans="1:10" x14ac:dyDescent="0.25">
      <c r="A370" s="9" t="str">
        <f>'10'!A370</f>
        <v>Rockwood Area SD</v>
      </c>
      <c r="B370" s="10" t="str">
        <f>'10'!B370</f>
        <v>Somerset</v>
      </c>
      <c r="C370" s="97">
        <f>'10'!C370</f>
        <v>104</v>
      </c>
      <c r="D370" s="97">
        <f>'10'!D370</f>
        <v>89</v>
      </c>
      <c r="E370" s="97">
        <f>'10'!E370</f>
        <v>193</v>
      </c>
      <c r="F370" s="11">
        <f>'5'!I370</f>
        <v>2</v>
      </c>
      <c r="G370" s="11">
        <f>'8'!I370</f>
        <v>11</v>
      </c>
      <c r="H370" s="11">
        <f>'9'!O370</f>
        <v>0</v>
      </c>
      <c r="I370" s="11">
        <f t="shared" si="12"/>
        <v>13</v>
      </c>
      <c r="J370" s="45">
        <f t="shared" si="13"/>
        <v>0.125</v>
      </c>
    </row>
    <row r="371" spans="1:10" x14ac:dyDescent="0.25">
      <c r="A371" s="9" t="str">
        <f>'10'!A371</f>
        <v>Rose Tree Media SD</v>
      </c>
      <c r="B371" s="10" t="str">
        <f>'10'!B371</f>
        <v>Delaware</v>
      </c>
      <c r="C371" s="97">
        <f>'10'!C371</f>
        <v>842</v>
      </c>
      <c r="D371" s="97">
        <f>'10'!D371</f>
        <v>730</v>
      </c>
      <c r="E371" s="97">
        <f>'10'!E371</f>
        <v>1572</v>
      </c>
      <c r="F371" s="11">
        <f>'5'!I371</f>
        <v>0</v>
      </c>
      <c r="G371" s="11">
        <f>'8'!I371</f>
        <v>81</v>
      </c>
      <c r="H371" s="11">
        <f>'9'!O371</f>
        <v>94.276558603491267</v>
      </c>
      <c r="I371" s="11">
        <f t="shared" si="12"/>
        <v>175.27655860349125</v>
      </c>
      <c r="J371" s="45">
        <f t="shared" si="13"/>
        <v>0.20816693420842192</v>
      </c>
    </row>
    <row r="372" spans="1:10" x14ac:dyDescent="0.25">
      <c r="A372" s="9" t="str">
        <f>'10'!A372</f>
        <v>Saint Clair Area SD</v>
      </c>
      <c r="B372" s="10" t="str">
        <f>'10'!B372</f>
        <v>Schuylkill</v>
      </c>
      <c r="C372" s="97">
        <f>'10'!C372</f>
        <v>139</v>
      </c>
      <c r="D372" s="97">
        <f>'10'!D372</f>
        <v>180</v>
      </c>
      <c r="E372" s="97">
        <f>'10'!E372</f>
        <v>319</v>
      </c>
      <c r="F372" s="11">
        <f>'5'!I372</f>
        <v>0</v>
      </c>
      <c r="G372" s="11">
        <f>'8'!I372</f>
        <v>12</v>
      </c>
      <c r="H372" s="11">
        <f>'9'!O372</f>
        <v>13.105454545454545</v>
      </c>
      <c r="I372" s="11">
        <f t="shared" si="12"/>
        <v>25.105454545454545</v>
      </c>
      <c r="J372" s="45">
        <f t="shared" si="13"/>
        <v>0.18061478090255068</v>
      </c>
    </row>
    <row r="373" spans="1:10" x14ac:dyDescent="0.25">
      <c r="A373" s="9" t="str">
        <f>'10'!A373</f>
        <v>Salisbury Township SD</v>
      </c>
      <c r="B373" s="10" t="str">
        <f>'10'!B373</f>
        <v>Lehigh</v>
      </c>
      <c r="C373" s="97">
        <f>'10'!C373</f>
        <v>412</v>
      </c>
      <c r="D373" s="97">
        <f>'10'!D373</f>
        <v>330</v>
      </c>
      <c r="E373" s="97">
        <f>'10'!E373</f>
        <v>742</v>
      </c>
      <c r="F373" s="11">
        <f>'5'!I373</f>
        <v>0</v>
      </c>
      <c r="G373" s="11">
        <f>'8'!I373</f>
        <v>34</v>
      </c>
      <c r="H373" s="11">
        <f>'9'!O373</f>
        <v>51.746236559139781</v>
      </c>
      <c r="I373" s="11">
        <f t="shared" si="12"/>
        <v>85.746236559139788</v>
      </c>
      <c r="J373" s="45">
        <f t="shared" si="13"/>
        <v>0.20812193339597035</v>
      </c>
    </row>
    <row r="374" spans="1:10" x14ac:dyDescent="0.25">
      <c r="A374" s="9" t="str">
        <f>'10'!A374</f>
        <v>Salisbury-Elk Lick SD</v>
      </c>
      <c r="B374" s="10" t="str">
        <f>'10'!B374</f>
        <v>Somerset</v>
      </c>
      <c r="C374" s="97">
        <f>'10'!C374</f>
        <v>130</v>
      </c>
      <c r="D374" s="97">
        <f>'10'!D374</f>
        <v>93</v>
      </c>
      <c r="E374" s="97">
        <f>'10'!E374</f>
        <v>223</v>
      </c>
      <c r="F374" s="11">
        <f>'5'!I374</f>
        <v>0</v>
      </c>
      <c r="G374" s="11">
        <f>'8'!I374</f>
        <v>3</v>
      </c>
      <c r="H374" s="11">
        <f>'9'!O374</f>
        <v>3.1025641025641026</v>
      </c>
      <c r="I374" s="11">
        <f t="shared" si="12"/>
        <v>6.1025641025641022</v>
      </c>
      <c r="J374" s="45">
        <f t="shared" si="13"/>
        <v>4.6942800788954631E-2</v>
      </c>
    </row>
    <row r="375" spans="1:10" x14ac:dyDescent="0.25">
      <c r="A375" s="9" t="str">
        <f>'10'!A375</f>
        <v>Saucon Valley SD</v>
      </c>
      <c r="B375" s="10" t="str">
        <f>'10'!B375</f>
        <v>Northampton</v>
      </c>
      <c r="C375" s="97">
        <f>'10'!C375</f>
        <v>474</v>
      </c>
      <c r="D375" s="97">
        <f>'10'!D375</f>
        <v>393</v>
      </c>
      <c r="E375" s="97">
        <f>'10'!E375</f>
        <v>867</v>
      </c>
      <c r="F375" s="11">
        <f>'5'!I375</f>
        <v>1</v>
      </c>
      <c r="G375" s="11">
        <f>'8'!I375</f>
        <v>56</v>
      </c>
      <c r="H375" s="11">
        <f>'9'!O375</f>
        <v>23.525161290322579</v>
      </c>
      <c r="I375" s="11">
        <f t="shared" si="12"/>
        <v>80.525161290322586</v>
      </c>
      <c r="J375" s="45">
        <f t="shared" si="13"/>
        <v>0.1698843065196679</v>
      </c>
    </row>
    <row r="376" spans="1:10" x14ac:dyDescent="0.25">
      <c r="A376" s="9" t="str">
        <f>'10'!A376</f>
        <v>Sayre Area SD</v>
      </c>
      <c r="B376" s="10" t="str">
        <f>'10'!B376</f>
        <v>Bradford</v>
      </c>
      <c r="C376" s="97">
        <f>'10'!C376</f>
        <v>199</v>
      </c>
      <c r="D376" s="97">
        <f>'10'!D376</f>
        <v>67</v>
      </c>
      <c r="E376" s="97">
        <f>'10'!E376</f>
        <v>266</v>
      </c>
      <c r="F376" s="11">
        <f>'5'!I376</f>
        <v>2</v>
      </c>
      <c r="G376" s="11">
        <f>'8'!I376</f>
        <v>28</v>
      </c>
      <c r="H376" s="11">
        <f>'9'!O376</f>
        <v>46.476923076923079</v>
      </c>
      <c r="I376" s="11">
        <f t="shared" si="12"/>
        <v>76.476923076923072</v>
      </c>
      <c r="J376" s="45">
        <f t="shared" si="13"/>
        <v>0.38430614611519132</v>
      </c>
    </row>
    <row r="377" spans="1:10" x14ac:dyDescent="0.25">
      <c r="A377" s="9" t="str">
        <f>'10'!A377</f>
        <v>Schuylkill Haven Area SD</v>
      </c>
      <c r="B377" s="10" t="str">
        <f>'10'!B377</f>
        <v>Schuylkill</v>
      </c>
      <c r="C377" s="97">
        <f>'10'!C377</f>
        <v>211</v>
      </c>
      <c r="D377" s="97">
        <f>'10'!D377</f>
        <v>199</v>
      </c>
      <c r="E377" s="97">
        <f>'10'!E377</f>
        <v>410</v>
      </c>
      <c r="F377" s="11">
        <f>'5'!I377</f>
        <v>0</v>
      </c>
      <c r="G377" s="11">
        <f>'8'!I377</f>
        <v>33</v>
      </c>
      <c r="H377" s="11">
        <f>'9'!O377</f>
        <v>26.210909090909091</v>
      </c>
      <c r="I377" s="11">
        <f t="shared" si="12"/>
        <v>59.210909090909091</v>
      </c>
      <c r="J377" s="45">
        <f t="shared" si="13"/>
        <v>0.28062042223179662</v>
      </c>
    </row>
    <row r="378" spans="1:10" x14ac:dyDescent="0.25">
      <c r="A378" s="9" t="str">
        <f>'10'!A378</f>
        <v>Schuylkill Valley SD</v>
      </c>
      <c r="B378" s="10" t="str">
        <f>'10'!B378</f>
        <v>Berks</v>
      </c>
      <c r="C378" s="97">
        <f>'10'!C378</f>
        <v>416</v>
      </c>
      <c r="D378" s="97">
        <f>'10'!D378</f>
        <v>305</v>
      </c>
      <c r="E378" s="97">
        <f>'10'!E378</f>
        <v>721</v>
      </c>
      <c r="F378" s="11">
        <f>'5'!I378</f>
        <v>0</v>
      </c>
      <c r="G378" s="11">
        <f>'8'!I378</f>
        <v>60</v>
      </c>
      <c r="H378" s="11">
        <f>'9'!O378</f>
        <v>39.932111620158267</v>
      </c>
      <c r="I378" s="11">
        <f t="shared" si="12"/>
        <v>99.932111620158267</v>
      </c>
      <c r="J378" s="45">
        <f t="shared" si="13"/>
        <v>0.24022142216384199</v>
      </c>
    </row>
    <row r="379" spans="1:10" x14ac:dyDescent="0.25">
      <c r="A379" s="9" t="str">
        <f>'10'!A379</f>
        <v>Scranton SD</v>
      </c>
      <c r="B379" s="10" t="str">
        <f>'10'!B379</f>
        <v>Lackawanna</v>
      </c>
      <c r="C379" s="97">
        <f>'10'!C379</f>
        <v>2633</v>
      </c>
      <c r="D379" s="97">
        <f>'10'!D379</f>
        <v>1993</v>
      </c>
      <c r="E379" s="97">
        <f>'10'!E379</f>
        <v>4626</v>
      </c>
      <c r="F379" s="11">
        <f>'5'!I379</f>
        <v>162</v>
      </c>
      <c r="G379" s="11">
        <f>'8'!I379</f>
        <v>252</v>
      </c>
      <c r="H379" s="11">
        <f>'9'!O379</f>
        <v>223.82638888888889</v>
      </c>
      <c r="I379" s="11">
        <f t="shared" si="12"/>
        <v>637.82638888888891</v>
      </c>
      <c r="J379" s="45">
        <f t="shared" si="13"/>
        <v>0.24224321644089969</v>
      </c>
    </row>
    <row r="380" spans="1:10" x14ac:dyDescent="0.25">
      <c r="A380" s="9" t="str">
        <f>'10'!A380</f>
        <v>Selinsgrove Area SD</v>
      </c>
      <c r="B380" s="10" t="str">
        <f>'10'!B380</f>
        <v>Snyder</v>
      </c>
      <c r="C380" s="97">
        <f>'10'!C380</f>
        <v>844</v>
      </c>
      <c r="D380" s="97">
        <f>'10'!D380</f>
        <v>396</v>
      </c>
      <c r="E380" s="97">
        <f>'10'!E380</f>
        <v>1240</v>
      </c>
      <c r="F380" s="11">
        <f>'5'!I380</f>
        <v>17</v>
      </c>
      <c r="G380" s="11">
        <f>'8'!I380</f>
        <v>36</v>
      </c>
      <c r="H380" s="11">
        <f>'9'!O380</f>
        <v>95.666666666666657</v>
      </c>
      <c r="I380" s="11">
        <f t="shared" si="12"/>
        <v>148.66666666666666</v>
      </c>
      <c r="J380" s="45">
        <f t="shared" si="13"/>
        <v>0.17614533965244863</v>
      </c>
    </row>
    <row r="381" spans="1:10" x14ac:dyDescent="0.25">
      <c r="A381" s="9" t="str">
        <f>'10'!A381</f>
        <v>Seneca Valley SD</v>
      </c>
      <c r="B381" s="10" t="str">
        <f>'10'!B381</f>
        <v>Butler</v>
      </c>
      <c r="C381" s="97">
        <f>'10'!C381</f>
        <v>1581</v>
      </c>
      <c r="D381" s="97">
        <f>'10'!D381</f>
        <v>1172</v>
      </c>
      <c r="E381" s="97">
        <f>'10'!E381</f>
        <v>2753</v>
      </c>
      <c r="F381" s="11">
        <f>'5'!I381</f>
        <v>4</v>
      </c>
      <c r="G381" s="11">
        <f>'8'!I381</f>
        <v>201</v>
      </c>
      <c r="H381" s="11">
        <f>'9'!O381</f>
        <v>78.761609907120743</v>
      </c>
      <c r="I381" s="11">
        <f t="shared" si="12"/>
        <v>283.76160990712071</v>
      </c>
      <c r="J381" s="45">
        <f t="shared" si="13"/>
        <v>0.17948235920753999</v>
      </c>
    </row>
    <row r="382" spans="1:10" x14ac:dyDescent="0.25">
      <c r="A382" s="9" t="str">
        <f>'10'!A382</f>
        <v>Shade-Central City SD</v>
      </c>
      <c r="B382" s="10" t="str">
        <f>'10'!B382</f>
        <v>Somerset</v>
      </c>
      <c r="C382" s="97">
        <f>'10'!C382</f>
        <v>59</v>
      </c>
      <c r="D382" s="97">
        <f>'10'!D382</f>
        <v>38</v>
      </c>
      <c r="E382" s="97">
        <f>'10'!E382</f>
        <v>97</v>
      </c>
      <c r="F382" s="11">
        <f>'5'!I382</f>
        <v>2</v>
      </c>
      <c r="G382" s="11">
        <f>'8'!I382</f>
        <v>14</v>
      </c>
      <c r="H382" s="11">
        <f>'9'!O382</f>
        <v>3.1025641025641026</v>
      </c>
      <c r="I382" s="11">
        <f t="shared" si="12"/>
        <v>19.102564102564102</v>
      </c>
      <c r="J382" s="45">
        <f t="shared" si="13"/>
        <v>0.32377227292481531</v>
      </c>
    </row>
    <row r="383" spans="1:10" x14ac:dyDescent="0.25">
      <c r="A383" s="9" t="str">
        <f>'10'!A383</f>
        <v>Shaler Area SD</v>
      </c>
      <c r="B383" s="10" t="str">
        <f>'10'!B383</f>
        <v>Allegheny</v>
      </c>
      <c r="C383" s="97">
        <f>'10'!C383</f>
        <v>1106</v>
      </c>
      <c r="D383" s="97">
        <f>'10'!D383</f>
        <v>707</v>
      </c>
      <c r="E383" s="97">
        <f>'10'!E383</f>
        <v>1813</v>
      </c>
      <c r="F383" s="11">
        <f>'5'!I383</f>
        <v>2</v>
      </c>
      <c r="G383" s="11">
        <f>'8'!I383</f>
        <v>110</v>
      </c>
      <c r="H383" s="11">
        <f>'9'!O383</f>
        <v>47.921936929174564</v>
      </c>
      <c r="I383" s="11">
        <f t="shared" si="12"/>
        <v>159.92193692917456</v>
      </c>
      <c r="J383" s="45">
        <f t="shared" si="13"/>
        <v>0.14459487968279797</v>
      </c>
    </row>
    <row r="384" spans="1:10" x14ac:dyDescent="0.25">
      <c r="A384" s="9" t="str">
        <f>'10'!A384</f>
        <v>Shamokin Area SD</v>
      </c>
      <c r="B384" s="10" t="str">
        <f>'10'!B384</f>
        <v>Northumberland</v>
      </c>
      <c r="C384" s="97">
        <f>'10'!C384</f>
        <v>559</v>
      </c>
      <c r="D384" s="97">
        <f>'10'!D384</f>
        <v>529</v>
      </c>
      <c r="E384" s="97">
        <f>'10'!E384</f>
        <v>1088</v>
      </c>
      <c r="F384" s="11">
        <f>'5'!I384</f>
        <v>0</v>
      </c>
      <c r="G384" s="11">
        <f>'8'!I384</f>
        <v>76</v>
      </c>
      <c r="H384" s="11">
        <f>'9'!O384</f>
        <v>6.4573378839590436</v>
      </c>
      <c r="I384" s="11">
        <f t="shared" si="12"/>
        <v>82.457337883959042</v>
      </c>
      <c r="J384" s="45">
        <f t="shared" si="13"/>
        <v>0.14750865453302153</v>
      </c>
    </row>
    <row r="385" spans="1:10" x14ac:dyDescent="0.25">
      <c r="A385" s="9" t="str">
        <f>'10'!A385</f>
        <v>Shanksville-Stonycreek SD</v>
      </c>
      <c r="B385" s="10" t="str">
        <f>'10'!B385</f>
        <v>Somerset</v>
      </c>
      <c r="C385" s="97">
        <f>'10'!C385</f>
        <v>114</v>
      </c>
      <c r="D385" s="97">
        <f>'10'!D385</f>
        <v>66</v>
      </c>
      <c r="E385" s="97">
        <f>'10'!E385</f>
        <v>180</v>
      </c>
      <c r="F385" s="11">
        <f>'5'!I385</f>
        <v>0</v>
      </c>
      <c r="G385" s="11">
        <f>'8'!I385</f>
        <v>7</v>
      </c>
      <c r="H385" s="11">
        <f>'9'!O385</f>
        <v>0</v>
      </c>
      <c r="I385" s="11">
        <f t="shared" si="12"/>
        <v>7</v>
      </c>
      <c r="J385" s="45">
        <f t="shared" si="13"/>
        <v>6.1403508771929821E-2</v>
      </c>
    </row>
    <row r="386" spans="1:10" x14ac:dyDescent="0.25">
      <c r="A386" s="9" t="str">
        <f>'10'!A386</f>
        <v>Sharon City SD</v>
      </c>
      <c r="B386" s="10" t="str">
        <f>'10'!B386</f>
        <v>Mercer</v>
      </c>
      <c r="C386" s="97">
        <f>'10'!C386</f>
        <v>339</v>
      </c>
      <c r="D386" s="97">
        <f>'10'!D386</f>
        <v>511</v>
      </c>
      <c r="E386" s="97">
        <f>'10'!E386</f>
        <v>850</v>
      </c>
      <c r="F386" s="11">
        <f>'5'!I386</f>
        <v>14</v>
      </c>
      <c r="G386" s="11">
        <f>'8'!I386</f>
        <v>45</v>
      </c>
      <c r="H386" s="11">
        <f>'9'!O386</f>
        <v>22.691082802547768</v>
      </c>
      <c r="I386" s="11">
        <f t="shared" si="12"/>
        <v>81.691082802547768</v>
      </c>
      <c r="J386" s="45">
        <f t="shared" si="13"/>
        <v>0.24097664543524416</v>
      </c>
    </row>
    <row r="387" spans="1:10" x14ac:dyDescent="0.25">
      <c r="A387" s="9" t="str">
        <f>'10'!A387</f>
        <v>Sharpsville Area SD</v>
      </c>
      <c r="B387" s="10" t="str">
        <f>'10'!B387</f>
        <v>Mercer</v>
      </c>
      <c r="C387" s="97">
        <f>'10'!C387</f>
        <v>253</v>
      </c>
      <c r="D387" s="97">
        <f>'10'!D387</f>
        <v>232</v>
      </c>
      <c r="E387" s="97">
        <f>'10'!E387</f>
        <v>485</v>
      </c>
      <c r="F387" s="11">
        <f>'5'!I387</f>
        <v>4</v>
      </c>
      <c r="G387" s="11">
        <f>'8'!I387</f>
        <v>9</v>
      </c>
      <c r="H387" s="11">
        <f>'9'!O387</f>
        <v>32.070063694267517</v>
      </c>
      <c r="I387" s="11">
        <f t="shared" si="12"/>
        <v>45.070063694267517</v>
      </c>
      <c r="J387" s="45">
        <f t="shared" si="13"/>
        <v>0.17814254424611667</v>
      </c>
    </row>
    <row r="388" spans="1:10" x14ac:dyDescent="0.25">
      <c r="A388" s="9" t="str">
        <f>'10'!A388</f>
        <v>Shenandoah Valley SD</v>
      </c>
      <c r="B388" s="10" t="str">
        <f>'10'!B388</f>
        <v>Schuylkill</v>
      </c>
      <c r="C388" s="97">
        <f>'10'!C388</f>
        <v>282</v>
      </c>
      <c r="D388" s="97">
        <f>'10'!D388</f>
        <v>113</v>
      </c>
      <c r="E388" s="97">
        <f>'10'!E388</f>
        <v>395</v>
      </c>
      <c r="F388" s="11">
        <f>'5'!I388</f>
        <v>0</v>
      </c>
      <c r="G388" s="11">
        <f>'8'!I388</f>
        <v>22</v>
      </c>
      <c r="H388" s="11">
        <f>'9'!O388</f>
        <v>13.105454545454545</v>
      </c>
      <c r="I388" s="11">
        <f t="shared" si="12"/>
        <v>35.105454545454549</v>
      </c>
      <c r="J388" s="45">
        <f t="shared" si="13"/>
        <v>0.12448742746615088</v>
      </c>
    </row>
    <row r="389" spans="1:10" x14ac:dyDescent="0.25">
      <c r="A389" s="9" t="str">
        <f>'10'!A389</f>
        <v>Shenango Area SD</v>
      </c>
      <c r="B389" s="10" t="str">
        <f>'10'!B389</f>
        <v>Lawrence</v>
      </c>
      <c r="C389" s="97">
        <f>'10'!C389</f>
        <v>239</v>
      </c>
      <c r="D389" s="97">
        <f>'10'!D389</f>
        <v>132</v>
      </c>
      <c r="E389" s="97">
        <f>'10'!E389</f>
        <v>371</v>
      </c>
      <c r="F389" s="11">
        <f>'5'!I389</f>
        <v>3</v>
      </c>
      <c r="G389" s="11">
        <f>'8'!I389</f>
        <v>9</v>
      </c>
      <c r="H389" s="11">
        <f>'9'!O389</f>
        <v>15.632022471910112</v>
      </c>
      <c r="I389" s="11">
        <f t="shared" ref="I389:I452" si="14">SUM(F389:H389)</f>
        <v>27.632022471910112</v>
      </c>
      <c r="J389" s="45">
        <f t="shared" ref="J389:J452" si="15">I389/C389</f>
        <v>0.11561515678623478</v>
      </c>
    </row>
    <row r="390" spans="1:10" x14ac:dyDescent="0.25">
      <c r="A390" s="9" t="str">
        <f>'10'!A390</f>
        <v>Shikellamy SD</v>
      </c>
      <c r="B390" s="10" t="str">
        <f>'10'!B390</f>
        <v>Northumberland</v>
      </c>
      <c r="C390" s="97">
        <f>'10'!C390</f>
        <v>732</v>
      </c>
      <c r="D390" s="97">
        <f>'10'!D390</f>
        <v>575</v>
      </c>
      <c r="E390" s="97">
        <f>'10'!E390</f>
        <v>1307</v>
      </c>
      <c r="F390" s="11">
        <f>'5'!I390</f>
        <v>83</v>
      </c>
      <c r="G390" s="11">
        <f>'8'!I390</f>
        <v>81</v>
      </c>
      <c r="H390" s="11">
        <f>'9'!O390</f>
        <v>39.037542662116039</v>
      </c>
      <c r="I390" s="11">
        <f t="shared" si="14"/>
        <v>203.03754266211604</v>
      </c>
      <c r="J390" s="45">
        <f t="shared" si="15"/>
        <v>0.27737369216136071</v>
      </c>
    </row>
    <row r="391" spans="1:10" x14ac:dyDescent="0.25">
      <c r="A391" s="9" t="str">
        <f>'10'!A391</f>
        <v>Shippensburg Area SD</v>
      </c>
      <c r="B391" s="10" t="str">
        <f>'10'!B391</f>
        <v>Cumberland</v>
      </c>
      <c r="C391" s="97">
        <f>'10'!C391</f>
        <v>1126</v>
      </c>
      <c r="D391" s="97">
        <f>'10'!D391</f>
        <v>734</v>
      </c>
      <c r="E391" s="97">
        <f>'10'!E391</f>
        <v>1860</v>
      </c>
      <c r="F391" s="11">
        <f>'5'!I391</f>
        <v>26</v>
      </c>
      <c r="G391" s="11">
        <f>'8'!I391</f>
        <v>69</v>
      </c>
      <c r="H391" s="11">
        <f>'9'!O391</f>
        <v>65.649776453055139</v>
      </c>
      <c r="I391" s="11">
        <f t="shared" si="14"/>
        <v>160.64977645305515</v>
      </c>
      <c r="J391" s="45">
        <f t="shared" si="15"/>
        <v>0.14267298086416977</v>
      </c>
    </row>
    <row r="392" spans="1:10" x14ac:dyDescent="0.25">
      <c r="A392" s="9" t="str">
        <f>'10'!A392</f>
        <v>Slippery Rock Area SD</v>
      </c>
      <c r="B392" s="10" t="str">
        <f>'10'!B392</f>
        <v>Butler</v>
      </c>
      <c r="C392" s="97">
        <f>'10'!C392</f>
        <v>453</v>
      </c>
      <c r="D392" s="97">
        <f>'10'!D392</f>
        <v>301</v>
      </c>
      <c r="E392" s="97">
        <f>'10'!E392</f>
        <v>754</v>
      </c>
      <c r="F392" s="11">
        <f>'5'!I392</f>
        <v>13</v>
      </c>
      <c r="G392" s="11">
        <f>'8'!I392</f>
        <v>40</v>
      </c>
      <c r="H392" s="11">
        <f>'9'!O392</f>
        <v>13.126934984520124</v>
      </c>
      <c r="I392" s="11">
        <f t="shared" si="14"/>
        <v>66.126934984520119</v>
      </c>
      <c r="J392" s="45">
        <f t="shared" si="15"/>
        <v>0.14597557391726296</v>
      </c>
    </row>
    <row r="393" spans="1:10" x14ac:dyDescent="0.25">
      <c r="A393" s="9" t="str">
        <f>'10'!A393</f>
        <v>Smethport Area SD</v>
      </c>
      <c r="B393" s="10" t="str">
        <f>'10'!B393</f>
        <v>McKean</v>
      </c>
      <c r="C393" s="97">
        <f>'10'!C393</f>
        <v>139</v>
      </c>
      <c r="D393" s="97">
        <f>'10'!D393</f>
        <v>76</v>
      </c>
      <c r="E393" s="97">
        <f>'10'!E393</f>
        <v>215</v>
      </c>
      <c r="F393" s="11">
        <f>'5'!I393</f>
        <v>0</v>
      </c>
      <c r="G393" s="11">
        <f>'8'!I393</f>
        <v>26</v>
      </c>
      <c r="H393" s="11">
        <f>'9'!O393</f>
        <v>0</v>
      </c>
      <c r="I393" s="11">
        <f t="shared" si="14"/>
        <v>26</v>
      </c>
      <c r="J393" s="45">
        <f t="shared" si="15"/>
        <v>0.18705035971223022</v>
      </c>
    </row>
    <row r="394" spans="1:10" x14ac:dyDescent="0.25">
      <c r="A394" s="9" t="str">
        <f>'10'!A394</f>
        <v>Solanco SD</v>
      </c>
      <c r="B394" s="10" t="str">
        <f>'10'!B394</f>
        <v>Lancaster</v>
      </c>
      <c r="C394" s="97">
        <f>'10'!C394</f>
        <v>1615</v>
      </c>
      <c r="D394" s="97">
        <f>'10'!D394</f>
        <v>962</v>
      </c>
      <c r="E394" s="97">
        <f>'10'!E394</f>
        <v>2577</v>
      </c>
      <c r="F394" s="11">
        <f>'5'!I394</f>
        <v>0</v>
      </c>
      <c r="G394" s="11">
        <f>'8'!I394</f>
        <v>49</v>
      </c>
      <c r="H394" s="11">
        <f>'9'!O394</f>
        <v>15.808878504672897</v>
      </c>
      <c r="I394" s="11">
        <f t="shared" si="14"/>
        <v>64.80887850467289</v>
      </c>
      <c r="J394" s="45">
        <f t="shared" si="15"/>
        <v>4.0129336535401169E-2</v>
      </c>
    </row>
    <row r="395" spans="1:10" x14ac:dyDescent="0.25">
      <c r="A395" s="9" t="str">
        <f>'10'!A395</f>
        <v>Somerset Area SD</v>
      </c>
      <c r="B395" s="10" t="str">
        <f>'10'!B395</f>
        <v>Somerset</v>
      </c>
      <c r="C395" s="97">
        <f>'10'!C395</f>
        <v>586</v>
      </c>
      <c r="D395" s="97">
        <f>'10'!D395</f>
        <v>365</v>
      </c>
      <c r="E395" s="97">
        <f>'10'!E395</f>
        <v>951</v>
      </c>
      <c r="F395" s="11">
        <f>'5'!I395</f>
        <v>21</v>
      </c>
      <c r="G395" s="11">
        <f>'8'!I395</f>
        <v>42</v>
      </c>
      <c r="H395" s="11">
        <f>'9'!O395</f>
        <v>61.769230769230766</v>
      </c>
      <c r="I395" s="11">
        <f t="shared" si="14"/>
        <v>124.76923076923077</v>
      </c>
      <c r="J395" s="45">
        <f t="shared" si="15"/>
        <v>0.21291677605670781</v>
      </c>
    </row>
    <row r="396" spans="1:10" x14ac:dyDescent="0.25">
      <c r="A396" s="9" t="str">
        <f>'10'!A396</f>
        <v>Souderton Area SD</v>
      </c>
      <c r="B396" s="10" t="str">
        <f>'10'!B396</f>
        <v>Montgomery</v>
      </c>
      <c r="C396" s="97">
        <f>'10'!C396</f>
        <v>1339</v>
      </c>
      <c r="D396" s="97">
        <f>'10'!D396</f>
        <v>1103</v>
      </c>
      <c r="E396" s="97">
        <f>'10'!E396</f>
        <v>2442</v>
      </c>
      <c r="F396" s="11">
        <f>'5'!I396</f>
        <v>0</v>
      </c>
      <c r="G396" s="11">
        <f>'8'!I396</f>
        <v>128</v>
      </c>
      <c r="H396" s="11">
        <f>'9'!O396</f>
        <v>195.23839907192576</v>
      </c>
      <c r="I396" s="11">
        <f t="shared" si="14"/>
        <v>323.23839907192576</v>
      </c>
      <c r="J396" s="45">
        <f t="shared" si="15"/>
        <v>0.24140283724565031</v>
      </c>
    </row>
    <row r="397" spans="1:10" x14ac:dyDescent="0.25">
      <c r="A397" s="9" t="str">
        <f>'10'!A397</f>
        <v>South Allegheny SD</v>
      </c>
      <c r="B397" s="10" t="str">
        <f>'10'!B397</f>
        <v>Allegheny</v>
      </c>
      <c r="C397" s="97">
        <f>'10'!C397</f>
        <v>340</v>
      </c>
      <c r="D397" s="97">
        <f>'10'!D397</f>
        <v>353</v>
      </c>
      <c r="E397" s="97">
        <f>'10'!E397</f>
        <v>693</v>
      </c>
      <c r="F397" s="11">
        <f>'5'!I397</f>
        <v>0</v>
      </c>
      <c r="G397" s="11">
        <f>'8'!I397</f>
        <v>38</v>
      </c>
      <c r="H397" s="11">
        <f>'9'!O397</f>
        <v>1.5069791487161812</v>
      </c>
      <c r="I397" s="11">
        <f t="shared" si="14"/>
        <v>39.506979148716184</v>
      </c>
      <c r="J397" s="45">
        <f t="shared" si="15"/>
        <v>0.11619699749622407</v>
      </c>
    </row>
    <row r="398" spans="1:10" x14ac:dyDescent="0.25">
      <c r="A398" s="9" t="str">
        <f>'10'!A398</f>
        <v>South Butler County SD</v>
      </c>
      <c r="B398" s="10" t="str">
        <f>'10'!B398</f>
        <v>Butler</v>
      </c>
      <c r="C398" s="97">
        <f>'10'!C398</f>
        <v>316</v>
      </c>
      <c r="D398" s="97">
        <f>'10'!D398</f>
        <v>236</v>
      </c>
      <c r="E398" s="97">
        <f>'10'!E398</f>
        <v>552</v>
      </c>
      <c r="F398" s="11">
        <f>'5'!I398</f>
        <v>0</v>
      </c>
      <c r="G398" s="11">
        <f>'8'!I398</f>
        <v>37</v>
      </c>
      <c r="H398" s="11">
        <f>'9'!O398</f>
        <v>65.634674922600624</v>
      </c>
      <c r="I398" s="11">
        <f t="shared" si="14"/>
        <v>102.63467492260062</v>
      </c>
      <c r="J398" s="45">
        <f t="shared" si="15"/>
        <v>0.32479327507152095</v>
      </c>
    </row>
    <row r="399" spans="1:10" x14ac:dyDescent="0.25">
      <c r="A399" s="9" t="str">
        <f>'10'!A399</f>
        <v>South Eastern SD</v>
      </c>
      <c r="B399" s="10" t="str">
        <f>'10'!B399</f>
        <v>York</v>
      </c>
      <c r="C399" s="97">
        <f>'10'!C399</f>
        <v>622</v>
      </c>
      <c r="D399" s="97">
        <f>'10'!D399</f>
        <v>461</v>
      </c>
      <c r="E399" s="97">
        <f>'10'!E399</f>
        <v>1083</v>
      </c>
      <c r="F399" s="11">
        <f>'5'!I399</f>
        <v>4</v>
      </c>
      <c r="G399" s="11">
        <f>'8'!I399</f>
        <v>37</v>
      </c>
      <c r="H399" s="11">
        <f>'9'!O399</f>
        <v>34.62184300341297</v>
      </c>
      <c r="I399" s="11">
        <f t="shared" si="14"/>
        <v>75.621843003412977</v>
      </c>
      <c r="J399" s="45">
        <f t="shared" si="15"/>
        <v>0.12157852572895977</v>
      </c>
    </row>
    <row r="400" spans="1:10" x14ac:dyDescent="0.25">
      <c r="A400" s="9" t="str">
        <f>'10'!A400</f>
        <v>South Fayette Township SD</v>
      </c>
      <c r="B400" s="10" t="str">
        <f>'10'!B400</f>
        <v>Allegheny</v>
      </c>
      <c r="C400" s="97">
        <f>'10'!C400</f>
        <v>338</v>
      </c>
      <c r="D400" s="97">
        <f>'10'!D400</f>
        <v>602</v>
      </c>
      <c r="E400" s="97">
        <f>'10'!E400</f>
        <v>940</v>
      </c>
      <c r="F400" s="11">
        <f>'5'!I400</f>
        <v>0</v>
      </c>
      <c r="G400" s="11">
        <f>'8'!I400</f>
        <v>70</v>
      </c>
      <c r="H400" s="11">
        <f>'9'!O400</f>
        <v>47.921936929174564</v>
      </c>
      <c r="I400" s="11">
        <f t="shared" si="14"/>
        <v>117.92193692917456</v>
      </c>
      <c r="J400" s="45">
        <f t="shared" si="15"/>
        <v>0.34888147020465848</v>
      </c>
    </row>
    <row r="401" spans="1:10" x14ac:dyDescent="0.25">
      <c r="A401" s="9" t="str">
        <f>'10'!A401</f>
        <v>South Middleton SD</v>
      </c>
      <c r="B401" s="10" t="str">
        <f>'10'!B401</f>
        <v>Cumberland</v>
      </c>
      <c r="C401" s="97">
        <f>'10'!C401</f>
        <v>487</v>
      </c>
      <c r="D401" s="97">
        <f>'10'!D401</f>
        <v>289</v>
      </c>
      <c r="E401" s="97">
        <f>'10'!E401</f>
        <v>776</v>
      </c>
      <c r="F401" s="11">
        <f>'5'!I401</f>
        <v>1</v>
      </c>
      <c r="G401" s="11">
        <f>'8'!I401</f>
        <v>31</v>
      </c>
      <c r="H401" s="11">
        <f>'9'!O401</f>
        <v>80.171385991058131</v>
      </c>
      <c r="I401" s="11">
        <f t="shared" si="14"/>
        <v>112.17138599105813</v>
      </c>
      <c r="J401" s="45">
        <f t="shared" si="15"/>
        <v>0.23033138807198794</v>
      </c>
    </row>
    <row r="402" spans="1:10" x14ac:dyDescent="0.25">
      <c r="A402" s="9" t="str">
        <f>'10'!A402</f>
        <v>South Park SD</v>
      </c>
      <c r="B402" s="10" t="str">
        <f>'10'!B402</f>
        <v>Allegheny</v>
      </c>
      <c r="C402" s="97">
        <f>'10'!C402</f>
        <v>368</v>
      </c>
      <c r="D402" s="97">
        <f>'10'!D402</f>
        <v>171</v>
      </c>
      <c r="E402" s="97">
        <f>'10'!E402</f>
        <v>539</v>
      </c>
      <c r="F402" s="11">
        <f>'5'!I402</f>
        <v>0</v>
      </c>
      <c r="G402" s="11">
        <f>'8'!I402</f>
        <v>51</v>
      </c>
      <c r="H402" s="11">
        <f>'9'!O402</f>
        <v>47.921936929174564</v>
      </c>
      <c r="I402" s="11">
        <f t="shared" si="14"/>
        <v>98.921936929174564</v>
      </c>
      <c r="J402" s="45">
        <f t="shared" si="15"/>
        <v>0.26880961122058306</v>
      </c>
    </row>
    <row r="403" spans="1:10" x14ac:dyDescent="0.25">
      <c r="A403" s="9" t="str">
        <f>'10'!A403</f>
        <v>South Side Area SD</v>
      </c>
      <c r="B403" s="10" t="str">
        <f>'10'!B403</f>
        <v>Beaver</v>
      </c>
      <c r="C403" s="97">
        <f>'10'!C403</f>
        <v>141</v>
      </c>
      <c r="D403" s="97">
        <f>'10'!D403</f>
        <v>123</v>
      </c>
      <c r="E403" s="97">
        <f>'10'!E403</f>
        <v>264</v>
      </c>
      <c r="F403" s="11">
        <f>'5'!I403</f>
        <v>0</v>
      </c>
      <c r="G403" s="11">
        <f>'8'!I403</f>
        <v>19</v>
      </c>
      <c r="H403" s="11">
        <f>'9'!O403</f>
        <v>0</v>
      </c>
      <c r="I403" s="11">
        <f t="shared" si="14"/>
        <v>19</v>
      </c>
      <c r="J403" s="45">
        <f t="shared" si="15"/>
        <v>0.13475177304964539</v>
      </c>
    </row>
    <row r="404" spans="1:10" x14ac:dyDescent="0.25">
      <c r="A404" s="9" t="str">
        <f>'10'!A404</f>
        <v>South Western SD</v>
      </c>
      <c r="B404" s="10" t="str">
        <f>'10'!B404</f>
        <v>York</v>
      </c>
      <c r="C404" s="97">
        <f>'10'!C404</f>
        <v>963</v>
      </c>
      <c r="D404" s="97">
        <f>'10'!D404</f>
        <v>655</v>
      </c>
      <c r="E404" s="97">
        <f>'10'!E404</f>
        <v>1618</v>
      </c>
      <c r="F404" s="11">
        <f>'5'!I404</f>
        <v>0</v>
      </c>
      <c r="G404" s="11">
        <f>'8'!I404</f>
        <v>84</v>
      </c>
      <c r="H404" s="11">
        <f>'9'!O404</f>
        <v>46.162457337883964</v>
      </c>
      <c r="I404" s="11">
        <f t="shared" si="14"/>
        <v>130.16245733788395</v>
      </c>
      <c r="J404" s="45">
        <f t="shared" si="15"/>
        <v>0.13516350710060637</v>
      </c>
    </row>
    <row r="405" spans="1:10" x14ac:dyDescent="0.25">
      <c r="A405" s="9" t="str">
        <f>'10'!A405</f>
        <v>South Williamsport Area SD</v>
      </c>
      <c r="B405" s="10" t="str">
        <f>'10'!B405</f>
        <v>Lycoming</v>
      </c>
      <c r="C405" s="97">
        <f>'10'!C405</f>
        <v>288</v>
      </c>
      <c r="D405" s="97">
        <f>'10'!D405</f>
        <v>194</v>
      </c>
      <c r="E405" s="97">
        <f>'10'!E405</f>
        <v>482</v>
      </c>
      <c r="F405" s="11">
        <f>'5'!I405</f>
        <v>0</v>
      </c>
      <c r="G405" s="11">
        <f>'8'!I405</f>
        <v>21</v>
      </c>
      <c r="H405" s="11">
        <f>'9'!O405</f>
        <v>51.989174560216512</v>
      </c>
      <c r="I405" s="11">
        <f t="shared" si="14"/>
        <v>72.989174560216512</v>
      </c>
      <c r="J405" s="45">
        <f t="shared" si="15"/>
        <v>0.25343463388964066</v>
      </c>
    </row>
    <row r="406" spans="1:10" x14ac:dyDescent="0.25">
      <c r="A406" s="9" t="str">
        <f>'10'!A406</f>
        <v>Southeast Delco SD</v>
      </c>
      <c r="B406" s="10" t="str">
        <f>'10'!B406</f>
        <v>Delaware</v>
      </c>
      <c r="C406" s="97">
        <f>'10'!C406</f>
        <v>1396</v>
      </c>
      <c r="D406" s="97">
        <f>'10'!D406</f>
        <v>988</v>
      </c>
      <c r="E406" s="97">
        <f>'10'!E406</f>
        <v>2384</v>
      </c>
      <c r="F406" s="11">
        <f>'5'!I406</f>
        <v>0</v>
      </c>
      <c r="G406" s="11">
        <f>'8'!I406</f>
        <v>91</v>
      </c>
      <c r="H406" s="11">
        <f>'9'!O406</f>
        <v>257.16408977556108</v>
      </c>
      <c r="I406" s="11">
        <f t="shared" si="14"/>
        <v>348.16408977556108</v>
      </c>
      <c r="J406" s="45">
        <f t="shared" si="15"/>
        <v>0.24940121044094632</v>
      </c>
    </row>
    <row r="407" spans="1:10" x14ac:dyDescent="0.25">
      <c r="A407" s="9" t="str">
        <f>'10'!A407</f>
        <v>Southeastern Greene SD</v>
      </c>
      <c r="B407" s="10" t="str">
        <f>'10'!B407</f>
        <v>Greene</v>
      </c>
      <c r="C407" s="97">
        <f>'10'!C407</f>
        <v>109</v>
      </c>
      <c r="D407" s="97">
        <f>'10'!D407</f>
        <v>98</v>
      </c>
      <c r="E407" s="97">
        <f>'10'!E407</f>
        <v>207</v>
      </c>
      <c r="F407" s="11">
        <f>'5'!I407</f>
        <v>0</v>
      </c>
      <c r="G407" s="11">
        <f>'8'!I407</f>
        <v>25</v>
      </c>
      <c r="H407" s="11">
        <f>'9'!O407</f>
        <v>1.7910447761194028</v>
      </c>
      <c r="I407" s="11">
        <f t="shared" si="14"/>
        <v>26.791044776119403</v>
      </c>
      <c r="J407" s="45">
        <f t="shared" si="15"/>
        <v>0.24578940161577434</v>
      </c>
    </row>
    <row r="408" spans="1:10" x14ac:dyDescent="0.25">
      <c r="A408" s="9" t="str">
        <f>'10'!A408</f>
        <v>Southern Columbia Area SD</v>
      </c>
      <c r="B408" s="10" t="str">
        <f>'10'!B408</f>
        <v>Columbia</v>
      </c>
      <c r="C408" s="97">
        <f>'10'!C408</f>
        <v>252</v>
      </c>
      <c r="D408" s="97">
        <f>'10'!D408</f>
        <v>157</v>
      </c>
      <c r="E408" s="97">
        <f>'10'!E408</f>
        <v>409</v>
      </c>
      <c r="F408" s="11">
        <f>'5'!I408</f>
        <v>0</v>
      </c>
      <c r="G408" s="11">
        <f>'8'!I408</f>
        <v>20</v>
      </c>
      <c r="H408" s="11">
        <f>'9'!O408</f>
        <v>1.171875</v>
      </c>
      <c r="I408" s="11">
        <f t="shared" si="14"/>
        <v>21.171875</v>
      </c>
      <c r="J408" s="45">
        <f t="shared" si="15"/>
        <v>8.4015376984126991E-2</v>
      </c>
    </row>
    <row r="409" spans="1:10" x14ac:dyDescent="0.25">
      <c r="A409" s="9" t="str">
        <f>'10'!A409</f>
        <v>Southern Fulton SD</v>
      </c>
      <c r="B409" s="10" t="str">
        <f>'10'!B409</f>
        <v>Fulton</v>
      </c>
      <c r="C409" s="97">
        <f>'10'!C409</f>
        <v>133</v>
      </c>
      <c r="D409" s="97">
        <f>'10'!D409</f>
        <v>76</v>
      </c>
      <c r="E409" s="97">
        <f>'10'!E409</f>
        <v>209</v>
      </c>
      <c r="F409" s="11">
        <f>'5'!I409</f>
        <v>11</v>
      </c>
      <c r="G409" s="11">
        <f>'8'!I409</f>
        <v>14</v>
      </c>
      <c r="H409" s="11">
        <f>'9'!O409</f>
        <v>1.1111111111111112</v>
      </c>
      <c r="I409" s="11">
        <f t="shared" si="14"/>
        <v>26.111111111111111</v>
      </c>
      <c r="J409" s="45">
        <f t="shared" si="15"/>
        <v>0.19632414369256473</v>
      </c>
    </row>
    <row r="410" spans="1:10" x14ac:dyDescent="0.25">
      <c r="A410" s="9" t="str">
        <f>'10'!A410</f>
        <v>Southern Huntingdon County SD</v>
      </c>
      <c r="B410" s="10" t="str">
        <f>'10'!B410</f>
        <v>Huntingdon</v>
      </c>
      <c r="C410" s="97">
        <f>'10'!C410</f>
        <v>235</v>
      </c>
      <c r="D410" s="97">
        <f>'10'!D410</f>
        <v>170</v>
      </c>
      <c r="E410" s="97">
        <f>'10'!E410</f>
        <v>405</v>
      </c>
      <c r="F410" s="11">
        <f>'5'!I410</f>
        <v>10</v>
      </c>
      <c r="G410" s="11">
        <f>'8'!I410</f>
        <v>11</v>
      </c>
      <c r="H410" s="11">
        <f>'9'!O410</f>
        <v>10.381443298969073</v>
      </c>
      <c r="I410" s="11">
        <f t="shared" si="14"/>
        <v>31.381443298969074</v>
      </c>
      <c r="J410" s="45">
        <f t="shared" si="15"/>
        <v>0.13353805659135776</v>
      </c>
    </row>
    <row r="411" spans="1:10" x14ac:dyDescent="0.25">
      <c r="A411" s="9" t="str">
        <f>'10'!A411</f>
        <v>Southern Lehigh SD</v>
      </c>
      <c r="B411" s="10" t="str">
        <f>'10'!B411</f>
        <v>Lehigh</v>
      </c>
      <c r="C411" s="97">
        <f>'10'!C411</f>
        <v>444</v>
      </c>
      <c r="D411" s="97">
        <f>'10'!D411</f>
        <v>603</v>
      </c>
      <c r="E411" s="97">
        <f>'10'!E411</f>
        <v>1047</v>
      </c>
      <c r="F411" s="11">
        <f>'5'!I411</f>
        <v>0</v>
      </c>
      <c r="G411" s="11">
        <f>'8'!I411</f>
        <v>90</v>
      </c>
      <c r="H411" s="11">
        <f>'9'!O411</f>
        <v>25.873118279569891</v>
      </c>
      <c r="I411" s="11">
        <f t="shared" si="14"/>
        <v>115.87311827956989</v>
      </c>
      <c r="J411" s="45">
        <f t="shared" si="15"/>
        <v>0.26097549162065292</v>
      </c>
    </row>
    <row r="412" spans="1:10" x14ac:dyDescent="0.25">
      <c r="A412" s="9" t="str">
        <f>'10'!A412</f>
        <v>Southern Tioga SD</v>
      </c>
      <c r="B412" s="10" t="str">
        <f>'10'!B412</f>
        <v>Tioga</v>
      </c>
      <c r="C412" s="97">
        <f>'10'!C412</f>
        <v>508</v>
      </c>
      <c r="D412" s="97">
        <f>'10'!D412</f>
        <v>305</v>
      </c>
      <c r="E412" s="97">
        <f>'10'!E412</f>
        <v>813</v>
      </c>
      <c r="F412" s="11">
        <f>'5'!I412</f>
        <v>9</v>
      </c>
      <c r="G412" s="11">
        <f>'8'!I412</f>
        <v>34</v>
      </c>
      <c r="H412" s="11">
        <f>'9'!O412</f>
        <v>107.81456953642385</v>
      </c>
      <c r="I412" s="11">
        <f t="shared" si="14"/>
        <v>150.81456953642385</v>
      </c>
      <c r="J412" s="45">
        <f t="shared" si="15"/>
        <v>0.29687907389059814</v>
      </c>
    </row>
    <row r="413" spans="1:10" x14ac:dyDescent="0.25">
      <c r="A413" s="9" t="str">
        <f>'10'!A413</f>
        <v>Southern York County SD</v>
      </c>
      <c r="B413" s="10" t="str">
        <f>'10'!B413</f>
        <v>York</v>
      </c>
      <c r="C413" s="97">
        <f>'10'!C413</f>
        <v>642</v>
      </c>
      <c r="D413" s="97">
        <f>'10'!D413</f>
        <v>446</v>
      </c>
      <c r="E413" s="97">
        <f>'10'!E413</f>
        <v>1088</v>
      </c>
      <c r="F413" s="11">
        <f>'5'!I413</f>
        <v>0</v>
      </c>
      <c r="G413" s="11">
        <f>'8'!I413</f>
        <v>40</v>
      </c>
      <c r="H413" s="11">
        <f>'9'!O413</f>
        <v>80.784300341296927</v>
      </c>
      <c r="I413" s="11">
        <f t="shared" si="14"/>
        <v>120.78430034129693</v>
      </c>
      <c r="J413" s="45">
        <f t="shared" si="15"/>
        <v>0.18813753947242512</v>
      </c>
    </row>
    <row r="414" spans="1:10" x14ac:dyDescent="0.25">
      <c r="A414" s="9" t="str">
        <f>'10'!A414</f>
        <v>Southmoreland SD</v>
      </c>
      <c r="B414" s="10" t="str">
        <f>'10'!B414</f>
        <v>Westmoreland</v>
      </c>
      <c r="C414" s="97">
        <f>'10'!C414</f>
        <v>349</v>
      </c>
      <c r="D414" s="97">
        <f>'10'!D414</f>
        <v>241</v>
      </c>
      <c r="E414" s="97">
        <f>'10'!E414</f>
        <v>590</v>
      </c>
      <c r="F414" s="11">
        <f>'5'!I414</f>
        <v>6</v>
      </c>
      <c r="G414" s="11">
        <f>'8'!I414</f>
        <v>36</v>
      </c>
      <c r="H414" s="11">
        <f>'9'!O414</f>
        <v>30.482162162162162</v>
      </c>
      <c r="I414" s="11">
        <f t="shared" si="14"/>
        <v>72.482162162162155</v>
      </c>
      <c r="J414" s="45">
        <f t="shared" si="15"/>
        <v>0.20768527840161075</v>
      </c>
    </row>
    <row r="415" spans="1:10" x14ac:dyDescent="0.25">
      <c r="A415" s="9" t="str">
        <f>'10'!A415</f>
        <v>Spring Cove SD</v>
      </c>
      <c r="B415" s="10" t="str">
        <f>'10'!B415</f>
        <v>Blair</v>
      </c>
      <c r="C415" s="97">
        <f>'10'!C415</f>
        <v>500</v>
      </c>
      <c r="D415" s="97">
        <f>'10'!D415</f>
        <v>430</v>
      </c>
      <c r="E415" s="97">
        <f>'10'!E415</f>
        <v>930</v>
      </c>
      <c r="F415" s="11">
        <f>'5'!I415</f>
        <v>0</v>
      </c>
      <c r="G415" s="11">
        <f>'8'!I415</f>
        <v>34</v>
      </c>
      <c r="H415" s="11">
        <f>'9'!O415</f>
        <v>44.035778175313062</v>
      </c>
      <c r="I415" s="11">
        <f t="shared" si="14"/>
        <v>78.035778175313055</v>
      </c>
      <c r="J415" s="45">
        <f t="shared" si="15"/>
        <v>0.15607155635062611</v>
      </c>
    </row>
    <row r="416" spans="1:10" x14ac:dyDescent="0.25">
      <c r="A416" s="9" t="str">
        <f>'10'!A416</f>
        <v>Spring Grove Area SD</v>
      </c>
      <c r="B416" s="10" t="str">
        <f>'10'!B416</f>
        <v>York</v>
      </c>
      <c r="C416" s="97">
        <f>'10'!C416</f>
        <v>796</v>
      </c>
      <c r="D416" s="97">
        <f>'10'!D416</f>
        <v>467</v>
      </c>
      <c r="E416" s="97">
        <f>'10'!E416</f>
        <v>1263</v>
      </c>
      <c r="F416" s="11">
        <f>'5'!I416</f>
        <v>1</v>
      </c>
      <c r="G416" s="11">
        <f>'8'!I416</f>
        <v>55</v>
      </c>
      <c r="H416" s="11">
        <f>'9'!O416</f>
        <v>69.243686006825939</v>
      </c>
      <c r="I416" s="11">
        <f t="shared" si="14"/>
        <v>125.24368600682594</v>
      </c>
      <c r="J416" s="45">
        <f t="shared" si="15"/>
        <v>0.15734131407892707</v>
      </c>
    </row>
    <row r="417" spans="1:10" x14ac:dyDescent="0.25">
      <c r="A417" s="9" t="str">
        <f>'10'!A417</f>
        <v>Springfield SD</v>
      </c>
      <c r="B417" s="10" t="str">
        <f>'10'!B417</f>
        <v>Delaware</v>
      </c>
      <c r="C417" s="97">
        <f>'10'!C417</f>
        <v>946</v>
      </c>
      <c r="D417" s="97">
        <f>'10'!D417</f>
        <v>502</v>
      </c>
      <c r="E417" s="97">
        <f>'10'!E417</f>
        <v>1448</v>
      </c>
      <c r="F417" s="11">
        <f>'5'!I417</f>
        <v>0</v>
      </c>
      <c r="G417" s="11">
        <f>'8'!I417</f>
        <v>83</v>
      </c>
      <c r="H417" s="11">
        <f>'9'!O417</f>
        <v>80.808478802992525</v>
      </c>
      <c r="I417" s="11">
        <f t="shared" si="14"/>
        <v>163.80847880299251</v>
      </c>
      <c r="J417" s="45">
        <f t="shared" si="15"/>
        <v>0.17315906850210624</v>
      </c>
    </row>
    <row r="418" spans="1:10" x14ac:dyDescent="0.25">
      <c r="A418" s="9" t="str">
        <f>'10'!A418</f>
        <v>Springfield Township SD</v>
      </c>
      <c r="B418" s="10" t="str">
        <f>'10'!B418</f>
        <v>Montgomery</v>
      </c>
      <c r="C418" s="97">
        <f>'10'!C418</f>
        <v>696</v>
      </c>
      <c r="D418" s="97">
        <f>'10'!D418</f>
        <v>505</v>
      </c>
      <c r="E418" s="97">
        <f>'10'!E418</f>
        <v>1201</v>
      </c>
      <c r="F418" s="11">
        <f>'5'!I418</f>
        <v>0</v>
      </c>
      <c r="G418" s="11">
        <f>'8'!I418</f>
        <v>58</v>
      </c>
      <c r="H418" s="11">
        <f>'9'!O418</f>
        <v>27.483758700696054</v>
      </c>
      <c r="I418" s="11">
        <f t="shared" si="14"/>
        <v>85.483758700696058</v>
      </c>
      <c r="J418" s="45">
        <f t="shared" si="15"/>
        <v>0.12282149238605755</v>
      </c>
    </row>
    <row r="419" spans="1:10" x14ac:dyDescent="0.25">
      <c r="A419" s="9" t="str">
        <f>'10'!A419</f>
        <v>Spring-Ford Area SD</v>
      </c>
      <c r="B419" s="10" t="str">
        <f>'10'!B419</f>
        <v>Montgomery</v>
      </c>
      <c r="C419" s="97">
        <f>'10'!C419</f>
        <v>1774</v>
      </c>
      <c r="D419" s="97">
        <f>'10'!D419</f>
        <v>1471</v>
      </c>
      <c r="E419" s="97">
        <f>'10'!E419</f>
        <v>3245</v>
      </c>
      <c r="F419" s="11">
        <f>'5'!I419</f>
        <v>0</v>
      </c>
      <c r="G419" s="11">
        <f>'8'!I419</f>
        <v>192</v>
      </c>
      <c r="H419" s="11">
        <f>'9'!O419</f>
        <v>219.87006960556843</v>
      </c>
      <c r="I419" s="11">
        <f t="shared" si="14"/>
        <v>411.87006960556846</v>
      </c>
      <c r="J419" s="45">
        <f t="shared" si="15"/>
        <v>0.23217027598961018</v>
      </c>
    </row>
    <row r="420" spans="1:10" x14ac:dyDescent="0.25">
      <c r="A420" s="9" t="str">
        <f>'10'!A420</f>
        <v>St. Marys Area SD</v>
      </c>
      <c r="B420" s="10" t="str">
        <f>'10'!B420</f>
        <v>Elk</v>
      </c>
      <c r="C420" s="97">
        <f>'10'!C420</f>
        <v>490</v>
      </c>
      <c r="D420" s="97">
        <f>'10'!D420</f>
        <v>436</v>
      </c>
      <c r="E420" s="97">
        <f>'10'!E420</f>
        <v>926</v>
      </c>
      <c r="F420" s="11">
        <f>'5'!I420</f>
        <v>0</v>
      </c>
      <c r="G420" s="11">
        <f>'8'!I420</f>
        <v>36</v>
      </c>
      <c r="H420" s="11">
        <f>'9'!O420</f>
        <v>67.219512195121951</v>
      </c>
      <c r="I420" s="11">
        <f t="shared" si="14"/>
        <v>103.21951219512195</v>
      </c>
      <c r="J420" s="45">
        <f t="shared" si="15"/>
        <v>0.21065206570433051</v>
      </c>
    </row>
    <row r="421" spans="1:10" x14ac:dyDescent="0.25">
      <c r="A421" s="9" t="str">
        <f>'10'!A421</f>
        <v>State College Area SD</v>
      </c>
      <c r="B421" s="10" t="str">
        <f>'10'!B421</f>
        <v>Centre</v>
      </c>
      <c r="C421" s="97">
        <f>'10'!C421</f>
        <v>2023</v>
      </c>
      <c r="D421" s="97">
        <f>'10'!D421</f>
        <v>1188</v>
      </c>
      <c r="E421" s="97">
        <f>'10'!E421</f>
        <v>3211</v>
      </c>
      <c r="F421" s="11">
        <f>'5'!I421</f>
        <v>16</v>
      </c>
      <c r="G421" s="11">
        <f>'8'!I421</f>
        <v>147</v>
      </c>
      <c r="H421" s="11">
        <f>'9'!O421</f>
        <v>313.05494505494505</v>
      </c>
      <c r="I421" s="11">
        <f t="shared" si="14"/>
        <v>476.05494505494505</v>
      </c>
      <c r="J421" s="45">
        <f t="shared" si="15"/>
        <v>0.23532127783239992</v>
      </c>
    </row>
    <row r="422" spans="1:10" x14ac:dyDescent="0.25">
      <c r="A422" s="9" t="str">
        <f>'10'!A422</f>
        <v>Steel Valley SD</v>
      </c>
      <c r="B422" s="10" t="str">
        <f>'10'!B422</f>
        <v>Allegheny</v>
      </c>
      <c r="C422" s="97">
        <f>'10'!C422</f>
        <v>675</v>
      </c>
      <c r="D422" s="97">
        <f>'10'!D422</f>
        <v>268</v>
      </c>
      <c r="E422" s="97">
        <f>'10'!E422</f>
        <v>943</v>
      </c>
      <c r="F422" s="11">
        <f>'5'!I422</f>
        <v>12</v>
      </c>
      <c r="G422" s="11">
        <f>'8'!I422</f>
        <v>58</v>
      </c>
      <c r="H422" s="11">
        <f>'9'!O422</f>
        <v>94.638290539376186</v>
      </c>
      <c r="I422" s="11">
        <f t="shared" si="14"/>
        <v>164.63829053937619</v>
      </c>
      <c r="J422" s="45">
        <f t="shared" si="15"/>
        <v>0.24390857857685361</v>
      </c>
    </row>
    <row r="423" spans="1:10" x14ac:dyDescent="0.25">
      <c r="A423" s="9" t="str">
        <f>'10'!A423</f>
        <v>Steelton-Highspire SD</v>
      </c>
      <c r="B423" s="10" t="str">
        <f>'10'!B423</f>
        <v>Dauphin</v>
      </c>
      <c r="C423" s="97">
        <f>'10'!C423</f>
        <v>394</v>
      </c>
      <c r="D423" s="97">
        <f>'10'!D423</f>
        <v>277</v>
      </c>
      <c r="E423" s="97">
        <f>'10'!E423</f>
        <v>671</v>
      </c>
      <c r="F423" s="11">
        <f>'5'!I423</f>
        <v>0</v>
      </c>
      <c r="G423" s="11">
        <f>'8'!I423</f>
        <v>39</v>
      </c>
      <c r="H423" s="11">
        <f>'9'!O423</f>
        <v>57.583783783783787</v>
      </c>
      <c r="I423" s="11">
        <f t="shared" si="14"/>
        <v>96.583783783783787</v>
      </c>
      <c r="J423" s="45">
        <f t="shared" si="15"/>
        <v>0.24513650706544107</v>
      </c>
    </row>
    <row r="424" spans="1:10" x14ac:dyDescent="0.25">
      <c r="A424" s="9" t="str">
        <f>'10'!A424</f>
        <v>Sto-Rox SD</v>
      </c>
      <c r="B424" s="10" t="str">
        <f>'10'!B424</f>
        <v>Allegheny</v>
      </c>
      <c r="C424" s="97">
        <f>'10'!C424</f>
        <v>535</v>
      </c>
      <c r="D424" s="97">
        <f>'10'!D424</f>
        <v>432</v>
      </c>
      <c r="E424" s="97">
        <f>'10'!E424</f>
        <v>967</v>
      </c>
      <c r="F424" s="11">
        <f>'5'!I424</f>
        <v>8</v>
      </c>
      <c r="G424" s="11">
        <f>'8'!I424</f>
        <v>57</v>
      </c>
      <c r="H424" s="11">
        <f>'9'!O424</f>
        <v>96.446665517835598</v>
      </c>
      <c r="I424" s="11">
        <f t="shared" si="14"/>
        <v>161.44666551783558</v>
      </c>
      <c r="J424" s="45">
        <f t="shared" si="15"/>
        <v>0.30176946825763662</v>
      </c>
    </row>
    <row r="425" spans="1:10" x14ac:dyDescent="0.25">
      <c r="A425" s="9" t="str">
        <f>'10'!A425</f>
        <v>Stroudsburg Area SD</v>
      </c>
      <c r="B425" s="10" t="str">
        <f>'10'!B425</f>
        <v>Monroe</v>
      </c>
      <c r="C425" s="97">
        <f>'10'!C425</f>
        <v>796</v>
      </c>
      <c r="D425" s="97">
        <f>'10'!D425</f>
        <v>772</v>
      </c>
      <c r="E425" s="97">
        <f>'10'!E425</f>
        <v>1568</v>
      </c>
      <c r="F425" s="11">
        <f>'5'!I425</f>
        <v>0</v>
      </c>
      <c r="G425" s="11">
        <f>'8'!I425</f>
        <v>62</v>
      </c>
      <c r="H425" s="11">
        <f>'9'!O425</f>
        <v>76.575250836120404</v>
      </c>
      <c r="I425" s="11">
        <f t="shared" si="14"/>
        <v>138.5752508361204</v>
      </c>
      <c r="J425" s="45">
        <f t="shared" si="15"/>
        <v>0.17408951110065377</v>
      </c>
    </row>
    <row r="426" spans="1:10" x14ac:dyDescent="0.25">
      <c r="A426" s="9" t="str">
        <f>'10'!A426</f>
        <v>Sullivan County SD</v>
      </c>
      <c r="B426" s="10" t="str">
        <f>'10'!B426</f>
        <v>Sullivan</v>
      </c>
      <c r="C426" s="97">
        <f>'10'!C426</f>
        <v>127</v>
      </c>
      <c r="D426" s="97">
        <f>'10'!D426</f>
        <v>99</v>
      </c>
      <c r="E426" s="97">
        <f>'10'!E426</f>
        <v>226</v>
      </c>
      <c r="F426" s="11">
        <f>'5'!I426</f>
        <v>0</v>
      </c>
      <c r="G426" s="11">
        <f>'8'!I426</f>
        <v>9</v>
      </c>
      <c r="H426" s="11">
        <f>'9'!O426</f>
        <v>0</v>
      </c>
      <c r="I426" s="11">
        <f t="shared" si="14"/>
        <v>9</v>
      </c>
      <c r="J426" s="45">
        <f t="shared" si="15"/>
        <v>7.0866141732283464E-2</v>
      </c>
    </row>
    <row r="427" spans="1:10" x14ac:dyDescent="0.25">
      <c r="A427" s="9" t="str">
        <f>'10'!A427</f>
        <v>Susquehanna Community SD</v>
      </c>
      <c r="B427" s="10" t="str">
        <f>'10'!B427</f>
        <v>Susquehanna</v>
      </c>
      <c r="C427" s="97">
        <f>'10'!C427</f>
        <v>205</v>
      </c>
      <c r="D427" s="97">
        <f>'10'!D427</f>
        <v>118</v>
      </c>
      <c r="E427" s="97">
        <f>'10'!E427</f>
        <v>323</v>
      </c>
      <c r="F427" s="11">
        <f>'5'!I427</f>
        <v>8</v>
      </c>
      <c r="G427" s="11">
        <f>'8'!I427</f>
        <v>15</v>
      </c>
      <c r="H427" s="11">
        <f>'9'!O427</f>
        <v>16.657534246575342</v>
      </c>
      <c r="I427" s="11">
        <f t="shared" si="14"/>
        <v>39.657534246575338</v>
      </c>
      <c r="J427" s="45">
        <f t="shared" si="15"/>
        <v>0.19345138656866018</v>
      </c>
    </row>
    <row r="428" spans="1:10" x14ac:dyDescent="0.25">
      <c r="A428" s="9" t="str">
        <f>'10'!A428</f>
        <v>Susquehanna Township SD</v>
      </c>
      <c r="B428" s="10" t="str">
        <f>'10'!B428</f>
        <v>Dauphin</v>
      </c>
      <c r="C428" s="97">
        <f>'10'!C428</f>
        <v>800</v>
      </c>
      <c r="D428" s="97">
        <f>'10'!D428</f>
        <v>747</v>
      </c>
      <c r="E428" s="97">
        <f>'10'!E428</f>
        <v>1547</v>
      </c>
      <c r="F428" s="11">
        <f>'5'!I428</f>
        <v>0</v>
      </c>
      <c r="G428" s="11">
        <f>'8'!I428</f>
        <v>56</v>
      </c>
      <c r="H428" s="11">
        <f>'9'!O428</f>
        <v>108.10540540540541</v>
      </c>
      <c r="I428" s="11">
        <f t="shared" si="14"/>
        <v>164.10540540540541</v>
      </c>
      <c r="J428" s="45">
        <f t="shared" si="15"/>
        <v>0.20513175675675677</v>
      </c>
    </row>
    <row r="429" spans="1:10" x14ac:dyDescent="0.25">
      <c r="A429" s="9" t="str">
        <f>'10'!A429</f>
        <v>Susquenita SD</v>
      </c>
      <c r="B429" s="10" t="str">
        <f>'10'!B429</f>
        <v>Perry</v>
      </c>
      <c r="C429" s="97">
        <f>'10'!C429</f>
        <v>473</v>
      </c>
      <c r="D429" s="97">
        <f>'10'!D429</f>
        <v>339</v>
      </c>
      <c r="E429" s="97">
        <f>'10'!E429</f>
        <v>812</v>
      </c>
      <c r="F429" s="11">
        <f>'5'!I429</f>
        <v>0</v>
      </c>
      <c r="G429" s="11">
        <f>'8'!I429</f>
        <v>33</v>
      </c>
      <c r="H429" s="11">
        <f>'9'!O429</f>
        <v>48.923076923076927</v>
      </c>
      <c r="I429" s="11">
        <f t="shared" si="14"/>
        <v>81.923076923076934</v>
      </c>
      <c r="J429" s="45">
        <f t="shared" si="15"/>
        <v>0.1731988941291267</v>
      </c>
    </row>
    <row r="430" spans="1:10" x14ac:dyDescent="0.25">
      <c r="A430" s="9" t="str">
        <f>'10'!A430</f>
        <v>Tamaqua Area SD</v>
      </c>
      <c r="B430" s="10" t="str">
        <f>'10'!B430</f>
        <v>Schuylkill</v>
      </c>
      <c r="C430" s="97">
        <f>'10'!C430</f>
        <v>523</v>
      </c>
      <c r="D430" s="97">
        <f>'10'!D430</f>
        <v>369</v>
      </c>
      <c r="E430" s="97">
        <f>'10'!E430</f>
        <v>892</v>
      </c>
      <c r="F430" s="11">
        <f>'5'!I430</f>
        <v>0</v>
      </c>
      <c r="G430" s="11">
        <f>'8'!I430</f>
        <v>27</v>
      </c>
      <c r="H430" s="11">
        <f>'9'!O430</f>
        <v>15.825454545454546</v>
      </c>
      <c r="I430" s="11">
        <f t="shared" si="14"/>
        <v>42.825454545454548</v>
      </c>
      <c r="J430" s="45">
        <f t="shared" si="15"/>
        <v>8.1884234312532597E-2</v>
      </c>
    </row>
    <row r="431" spans="1:10" x14ac:dyDescent="0.25">
      <c r="A431" s="9" t="str">
        <f>'10'!A431</f>
        <v>Titusville Area SD</v>
      </c>
      <c r="B431" s="10" t="str">
        <f>'10'!B431</f>
        <v>Venango</v>
      </c>
      <c r="C431" s="97">
        <f>'10'!C431</f>
        <v>603</v>
      </c>
      <c r="D431" s="97">
        <f>'10'!D431</f>
        <v>324</v>
      </c>
      <c r="E431" s="97">
        <f>'10'!E431</f>
        <v>927</v>
      </c>
      <c r="F431" s="11">
        <f>'5'!I431</f>
        <v>3</v>
      </c>
      <c r="G431" s="11">
        <f>'8'!I431</f>
        <v>40</v>
      </c>
      <c r="H431" s="11">
        <f>'9'!O431</f>
        <v>29.980707395498396</v>
      </c>
      <c r="I431" s="11">
        <f t="shared" si="14"/>
        <v>72.980707395498399</v>
      </c>
      <c r="J431" s="45">
        <f t="shared" si="15"/>
        <v>0.12102936549833897</v>
      </c>
    </row>
    <row r="432" spans="1:10" x14ac:dyDescent="0.25">
      <c r="A432" s="9" t="str">
        <f>'10'!A432</f>
        <v>Towanda Area SD</v>
      </c>
      <c r="B432" s="10" t="str">
        <f>'10'!B432</f>
        <v>Bradford</v>
      </c>
      <c r="C432" s="97">
        <f>'10'!C432</f>
        <v>441</v>
      </c>
      <c r="D432" s="97">
        <f>'10'!D432</f>
        <v>251</v>
      </c>
      <c r="E432" s="97">
        <f>'10'!E432</f>
        <v>692</v>
      </c>
      <c r="F432" s="11">
        <f>'5'!I432</f>
        <v>8</v>
      </c>
      <c r="G432" s="11">
        <f>'8'!I432</f>
        <v>34</v>
      </c>
      <c r="H432" s="11">
        <f>'9'!O432</f>
        <v>46.476923076923079</v>
      </c>
      <c r="I432" s="11">
        <f t="shared" si="14"/>
        <v>88.476923076923072</v>
      </c>
      <c r="J432" s="45">
        <f t="shared" si="15"/>
        <v>0.20062794348508634</v>
      </c>
    </row>
    <row r="433" spans="1:10" x14ac:dyDescent="0.25">
      <c r="A433" s="9" t="str">
        <f>'10'!A433</f>
        <v>Tredyffrin-Easttown SD</v>
      </c>
      <c r="B433" s="10" t="str">
        <f>'10'!B433</f>
        <v>Chester</v>
      </c>
      <c r="C433" s="97">
        <f>'10'!C433</f>
        <v>1183</v>
      </c>
      <c r="D433" s="97">
        <f>'10'!D433</f>
        <v>738</v>
      </c>
      <c r="E433" s="97">
        <f>'10'!E433</f>
        <v>1921</v>
      </c>
      <c r="F433" s="11">
        <f>'5'!I433</f>
        <v>0</v>
      </c>
      <c r="G433" s="11">
        <f>'8'!I433</f>
        <v>46</v>
      </c>
      <c r="H433" s="11">
        <f>'9'!O433</f>
        <v>172.29316181448885</v>
      </c>
      <c r="I433" s="11">
        <f t="shared" si="14"/>
        <v>218.29316181448885</v>
      </c>
      <c r="J433" s="45">
        <f t="shared" si="15"/>
        <v>0.1845250733850286</v>
      </c>
    </row>
    <row r="434" spans="1:10" x14ac:dyDescent="0.25">
      <c r="A434" s="9" t="str">
        <f>'10'!A434</f>
        <v>Trinity Area SD</v>
      </c>
      <c r="B434" s="10" t="str">
        <f>'10'!B434</f>
        <v>Washington</v>
      </c>
      <c r="C434" s="97">
        <f>'10'!C434</f>
        <v>627</v>
      </c>
      <c r="D434" s="97">
        <f>'10'!D434</f>
        <v>548</v>
      </c>
      <c r="E434" s="97">
        <f>'10'!E434</f>
        <v>1175</v>
      </c>
      <c r="F434" s="11">
        <f>'5'!I434</f>
        <v>21</v>
      </c>
      <c r="G434" s="11">
        <f>'8'!I434</f>
        <v>106</v>
      </c>
      <c r="H434" s="11">
        <f>'9'!O434</f>
        <v>45.776077885952709</v>
      </c>
      <c r="I434" s="11">
        <f t="shared" si="14"/>
        <v>172.7760778859527</v>
      </c>
      <c r="J434" s="45">
        <f t="shared" si="15"/>
        <v>0.27555993283246044</v>
      </c>
    </row>
    <row r="435" spans="1:10" x14ac:dyDescent="0.25">
      <c r="A435" s="9" t="str">
        <f>'10'!A435</f>
        <v>Tri-Valley SD</v>
      </c>
      <c r="B435" s="10" t="str">
        <f>'10'!B435</f>
        <v>Schuylkill</v>
      </c>
      <c r="C435" s="97">
        <f>'10'!C435</f>
        <v>204</v>
      </c>
      <c r="D435" s="97">
        <f>'10'!D435</f>
        <v>155</v>
      </c>
      <c r="E435" s="97">
        <f>'10'!E435</f>
        <v>359</v>
      </c>
      <c r="F435" s="11">
        <f>'5'!I435</f>
        <v>0</v>
      </c>
      <c r="G435" s="11">
        <f>'8'!I435</f>
        <v>10</v>
      </c>
      <c r="H435" s="11">
        <f>'9'!O435</f>
        <v>26.210909090909091</v>
      </c>
      <c r="I435" s="11">
        <f t="shared" si="14"/>
        <v>36.210909090909091</v>
      </c>
      <c r="J435" s="45">
        <f t="shared" si="15"/>
        <v>0.17750445632798573</v>
      </c>
    </row>
    <row r="436" spans="1:10" x14ac:dyDescent="0.25">
      <c r="A436" s="9" t="str">
        <f>'10'!A436</f>
        <v>Troy Area SD</v>
      </c>
      <c r="B436" s="10" t="str">
        <f>'10'!B436</f>
        <v>Bradford</v>
      </c>
      <c r="C436" s="97">
        <f>'10'!C436</f>
        <v>416</v>
      </c>
      <c r="D436" s="97">
        <f>'10'!D436</f>
        <v>249</v>
      </c>
      <c r="E436" s="97">
        <f>'10'!E436</f>
        <v>665</v>
      </c>
      <c r="F436" s="11">
        <f>'5'!I436</f>
        <v>10</v>
      </c>
      <c r="G436" s="11">
        <f>'8'!I436</f>
        <v>25</v>
      </c>
      <c r="H436" s="11">
        <f>'9'!O436</f>
        <v>46.476923076923079</v>
      </c>
      <c r="I436" s="11">
        <f t="shared" si="14"/>
        <v>81.476923076923072</v>
      </c>
      <c r="J436" s="45">
        <f t="shared" si="15"/>
        <v>0.19585798816568045</v>
      </c>
    </row>
    <row r="437" spans="1:10" x14ac:dyDescent="0.25">
      <c r="A437" s="9" t="str">
        <f>'10'!A437</f>
        <v>Tulpehocken Area SD</v>
      </c>
      <c r="B437" s="10" t="str">
        <f>'10'!B437</f>
        <v>Berks</v>
      </c>
      <c r="C437" s="97">
        <f>'10'!C437</f>
        <v>548</v>
      </c>
      <c r="D437" s="97">
        <f>'10'!D437</f>
        <v>291</v>
      </c>
      <c r="E437" s="97">
        <f>'10'!E437</f>
        <v>839</v>
      </c>
      <c r="F437" s="11">
        <f>'5'!I437</f>
        <v>0</v>
      </c>
      <c r="G437" s="11">
        <f>'8'!I437</f>
        <v>30</v>
      </c>
      <c r="H437" s="11">
        <f>'9'!O437</f>
        <v>26.621407746772178</v>
      </c>
      <c r="I437" s="11">
        <f t="shared" si="14"/>
        <v>56.621407746772178</v>
      </c>
      <c r="J437" s="45">
        <f t="shared" si="15"/>
        <v>0.1033237367641828</v>
      </c>
    </row>
    <row r="438" spans="1:10" x14ac:dyDescent="0.25">
      <c r="A438" s="9" t="str">
        <f>'10'!A438</f>
        <v>Tunkhannock Area SD</v>
      </c>
      <c r="B438" s="10" t="str">
        <f>'10'!B438</f>
        <v>Wyoming</v>
      </c>
      <c r="C438" s="97">
        <f>'10'!C438</f>
        <v>588</v>
      </c>
      <c r="D438" s="97">
        <f>'10'!D438</f>
        <v>370</v>
      </c>
      <c r="E438" s="97">
        <f>'10'!E438</f>
        <v>958</v>
      </c>
      <c r="F438" s="11">
        <f>'5'!I438</f>
        <v>4</v>
      </c>
      <c r="G438" s="11">
        <f>'8'!I438</f>
        <v>17</v>
      </c>
      <c r="H438" s="11">
        <f>'9'!O438</f>
        <v>41.979166666666664</v>
      </c>
      <c r="I438" s="11">
        <f t="shared" si="14"/>
        <v>62.979166666666664</v>
      </c>
      <c r="J438" s="45">
        <f t="shared" si="15"/>
        <v>0.10710742630385488</v>
      </c>
    </row>
    <row r="439" spans="1:10" x14ac:dyDescent="0.25">
      <c r="A439" s="9" t="str">
        <f>'10'!A439</f>
        <v>Turkeyfoot Valley Area SD</v>
      </c>
      <c r="B439" s="10" t="str">
        <f>'10'!B439</f>
        <v>Somerset</v>
      </c>
      <c r="C439" s="97">
        <f>'10'!C439</f>
        <v>94</v>
      </c>
      <c r="D439" s="97">
        <f>'10'!D439</f>
        <v>56</v>
      </c>
      <c r="E439" s="97">
        <f>'10'!E439</f>
        <v>150</v>
      </c>
      <c r="F439" s="11">
        <f>'5'!I439</f>
        <v>0</v>
      </c>
      <c r="G439" s="11">
        <f>'8'!I439</f>
        <v>7</v>
      </c>
      <c r="H439" s="11">
        <f>'9'!O439</f>
        <v>1.4102564102564101</v>
      </c>
      <c r="I439" s="11">
        <f t="shared" si="14"/>
        <v>8.4102564102564106</v>
      </c>
      <c r="J439" s="45">
        <f t="shared" si="15"/>
        <v>8.9470812875068195E-2</v>
      </c>
    </row>
    <row r="440" spans="1:10" x14ac:dyDescent="0.25">
      <c r="A440" s="9" t="str">
        <f>'10'!A440</f>
        <v>Tuscarora SD</v>
      </c>
      <c r="B440" s="10" t="str">
        <f>'10'!B440</f>
        <v>Franklin</v>
      </c>
      <c r="C440" s="97">
        <f>'10'!C440</f>
        <v>469</v>
      </c>
      <c r="D440" s="97">
        <f>'10'!D440</f>
        <v>411</v>
      </c>
      <c r="E440" s="97">
        <f>'10'!E440</f>
        <v>880</v>
      </c>
      <c r="F440" s="11">
        <f>'5'!I440</f>
        <v>1</v>
      </c>
      <c r="G440" s="11">
        <f>'8'!I440</f>
        <v>38</v>
      </c>
      <c r="H440" s="11">
        <f>'9'!O440</f>
        <v>55.731958762886599</v>
      </c>
      <c r="I440" s="11">
        <f t="shared" si="14"/>
        <v>94.731958762886592</v>
      </c>
      <c r="J440" s="45">
        <f t="shared" si="15"/>
        <v>0.20198711889741278</v>
      </c>
    </row>
    <row r="441" spans="1:10" x14ac:dyDescent="0.25">
      <c r="A441" s="9" t="str">
        <f>'10'!A441</f>
        <v>Tussey Mountain SD</v>
      </c>
      <c r="B441" s="10" t="str">
        <f>'10'!B441</f>
        <v>Bedford</v>
      </c>
      <c r="C441" s="97">
        <f>'10'!C441</f>
        <v>200</v>
      </c>
      <c r="D441" s="97">
        <f>'10'!D441</f>
        <v>146</v>
      </c>
      <c r="E441" s="97">
        <f>'10'!E441</f>
        <v>346</v>
      </c>
      <c r="F441" s="11">
        <f>'5'!I441</f>
        <v>9</v>
      </c>
      <c r="G441" s="11">
        <f>'8'!I441</f>
        <v>7</v>
      </c>
      <c r="H441" s="11">
        <f>'9'!O441</f>
        <v>0</v>
      </c>
      <c r="I441" s="11">
        <f t="shared" si="14"/>
        <v>16</v>
      </c>
      <c r="J441" s="45">
        <f t="shared" si="15"/>
        <v>0.08</v>
      </c>
    </row>
    <row r="442" spans="1:10" x14ac:dyDescent="0.25">
      <c r="A442" s="9" t="str">
        <f>'10'!A442</f>
        <v>Twin Valley SD</v>
      </c>
      <c r="B442" s="10" t="str">
        <f>'10'!B442</f>
        <v>Berks</v>
      </c>
      <c r="C442" s="97">
        <f>'10'!C442</f>
        <v>989</v>
      </c>
      <c r="D442" s="97">
        <f>'10'!D442</f>
        <v>649</v>
      </c>
      <c r="E442" s="97">
        <f>'10'!E442</f>
        <v>1638</v>
      </c>
      <c r="F442" s="11">
        <f>'5'!I442</f>
        <v>0</v>
      </c>
      <c r="G442" s="11">
        <f>'8'!I442</f>
        <v>42</v>
      </c>
      <c r="H442" s="11">
        <f>'9'!O442</f>
        <v>95.937526030820479</v>
      </c>
      <c r="I442" s="11">
        <f t="shared" si="14"/>
        <v>137.93752603082049</v>
      </c>
      <c r="J442" s="45">
        <f t="shared" si="15"/>
        <v>0.13947171489466179</v>
      </c>
    </row>
    <row r="443" spans="1:10" x14ac:dyDescent="0.25">
      <c r="A443" s="9" t="str">
        <f>'10'!A443</f>
        <v>Tyrone Area SD</v>
      </c>
      <c r="B443" s="10" t="str">
        <f>'10'!B443</f>
        <v>Blair</v>
      </c>
      <c r="C443" s="97">
        <f>'10'!C443</f>
        <v>500</v>
      </c>
      <c r="D443" s="97">
        <f>'10'!D443</f>
        <v>338</v>
      </c>
      <c r="E443" s="97">
        <f>'10'!E443</f>
        <v>838</v>
      </c>
      <c r="F443" s="11">
        <f>'5'!I443</f>
        <v>0</v>
      </c>
      <c r="G443" s="11">
        <f>'8'!I443</f>
        <v>36</v>
      </c>
      <c r="H443" s="11">
        <f>'9'!O443</f>
        <v>38.68336314847943</v>
      </c>
      <c r="I443" s="11">
        <f t="shared" si="14"/>
        <v>74.68336314847943</v>
      </c>
      <c r="J443" s="45">
        <f t="shared" si="15"/>
        <v>0.14936672629695885</v>
      </c>
    </row>
    <row r="444" spans="1:10" x14ac:dyDescent="0.25">
      <c r="A444" s="9" t="str">
        <f>'10'!A444</f>
        <v>Union Area SD</v>
      </c>
      <c r="B444" s="10" t="str">
        <f>'10'!B444</f>
        <v>Lawrence</v>
      </c>
      <c r="C444" s="97">
        <f>'10'!C444</f>
        <v>262</v>
      </c>
      <c r="D444" s="97">
        <f>'10'!D444</f>
        <v>98</v>
      </c>
      <c r="E444" s="97">
        <f>'10'!E444</f>
        <v>360</v>
      </c>
      <c r="F444" s="11">
        <f>'5'!I444</f>
        <v>1</v>
      </c>
      <c r="G444" s="11">
        <f>'8'!I444</f>
        <v>8</v>
      </c>
      <c r="H444" s="11">
        <f>'9'!O444</f>
        <v>3.24438202247191</v>
      </c>
      <c r="I444" s="11">
        <f t="shared" si="14"/>
        <v>12.24438202247191</v>
      </c>
      <c r="J444" s="45">
        <f t="shared" si="15"/>
        <v>4.6734282528518745E-2</v>
      </c>
    </row>
    <row r="445" spans="1:10" x14ac:dyDescent="0.25">
      <c r="A445" s="9" t="str">
        <f>'10'!A445</f>
        <v>Union City Area SD</v>
      </c>
      <c r="B445" s="10" t="str">
        <f>'10'!B445</f>
        <v>Erie</v>
      </c>
      <c r="C445" s="97">
        <f>'10'!C445</f>
        <v>274</v>
      </c>
      <c r="D445" s="97">
        <f>'10'!D445</f>
        <v>192</v>
      </c>
      <c r="E445" s="97">
        <f>'10'!E445</f>
        <v>466</v>
      </c>
      <c r="F445" s="11">
        <f>'5'!I445</f>
        <v>0</v>
      </c>
      <c r="G445" s="11">
        <f>'8'!I445</f>
        <v>28</v>
      </c>
      <c r="H445" s="11">
        <f>'9'!O445</f>
        <v>15.3212505663797</v>
      </c>
      <c r="I445" s="11">
        <f t="shared" si="14"/>
        <v>43.321250566379703</v>
      </c>
      <c r="J445" s="45">
        <f t="shared" si="15"/>
        <v>0.15810675389189674</v>
      </c>
    </row>
    <row r="446" spans="1:10" x14ac:dyDescent="0.25">
      <c r="A446" s="9" t="str">
        <f>'10'!A446</f>
        <v>Union SD</v>
      </c>
      <c r="B446" s="10" t="str">
        <f>'10'!B446</f>
        <v>Clarion</v>
      </c>
      <c r="C446" s="97">
        <f>'10'!C446</f>
        <v>164</v>
      </c>
      <c r="D446" s="97">
        <f>'10'!D446</f>
        <v>89</v>
      </c>
      <c r="E446" s="97">
        <f>'10'!E446</f>
        <v>253</v>
      </c>
      <c r="F446" s="11">
        <f>'5'!I446</f>
        <v>12</v>
      </c>
      <c r="G446" s="11">
        <f>'8'!I446</f>
        <v>10</v>
      </c>
      <c r="H446" s="11">
        <f>'9'!O446</f>
        <v>0</v>
      </c>
      <c r="I446" s="11">
        <f t="shared" si="14"/>
        <v>22</v>
      </c>
      <c r="J446" s="45">
        <f t="shared" si="15"/>
        <v>0.13414634146341464</v>
      </c>
    </row>
    <row r="447" spans="1:10" x14ac:dyDescent="0.25">
      <c r="A447" s="9" t="str">
        <f>'10'!A447</f>
        <v>Uniontown Area SD</v>
      </c>
      <c r="B447" s="10" t="str">
        <f>'10'!B447</f>
        <v>Fayette</v>
      </c>
      <c r="C447" s="97">
        <f>'10'!C447</f>
        <v>771</v>
      </c>
      <c r="D447" s="97">
        <f>'10'!D447</f>
        <v>465</v>
      </c>
      <c r="E447" s="97">
        <f>'10'!E447</f>
        <v>1236</v>
      </c>
      <c r="F447" s="11">
        <f>'5'!I447</f>
        <v>54</v>
      </c>
      <c r="G447" s="11">
        <f>'8'!I447</f>
        <v>93</v>
      </c>
      <c r="H447" s="11">
        <f>'9'!O447</f>
        <v>76.163895486935871</v>
      </c>
      <c r="I447" s="11">
        <f t="shared" si="14"/>
        <v>223.16389548693587</v>
      </c>
      <c r="J447" s="45">
        <f t="shared" si="15"/>
        <v>0.28944733526191424</v>
      </c>
    </row>
    <row r="448" spans="1:10" x14ac:dyDescent="0.25">
      <c r="A448" s="9" t="str">
        <f>'10'!A448</f>
        <v>Unionville-Chadds Ford SD</v>
      </c>
      <c r="B448" s="10" t="str">
        <f>'10'!B448</f>
        <v>Chester</v>
      </c>
      <c r="C448" s="97">
        <f>'10'!C448</f>
        <v>518</v>
      </c>
      <c r="D448" s="97">
        <f>'10'!D448</f>
        <v>525</v>
      </c>
      <c r="E448" s="97">
        <f>'10'!E448</f>
        <v>1043</v>
      </c>
      <c r="F448" s="11">
        <f>'5'!I448</f>
        <v>0</v>
      </c>
      <c r="G448" s="11">
        <f>'8'!I448</f>
        <v>31</v>
      </c>
      <c r="H448" s="11">
        <f>'9'!O448</f>
        <v>113.96614759647936</v>
      </c>
      <c r="I448" s="11">
        <f t="shared" si="14"/>
        <v>144.96614759647935</v>
      </c>
      <c r="J448" s="45">
        <f t="shared" si="15"/>
        <v>0.27985742779243117</v>
      </c>
    </row>
    <row r="449" spans="1:10" x14ac:dyDescent="0.25">
      <c r="A449" s="9" t="str">
        <f>'10'!A449</f>
        <v>United SD</v>
      </c>
      <c r="B449" s="10" t="str">
        <f>'10'!B449</f>
        <v>Indiana</v>
      </c>
      <c r="C449" s="97">
        <f>'10'!C449</f>
        <v>273</v>
      </c>
      <c r="D449" s="97">
        <f>'10'!D449</f>
        <v>131</v>
      </c>
      <c r="E449" s="97">
        <f>'10'!E449</f>
        <v>404</v>
      </c>
      <c r="F449" s="11">
        <f>'5'!I449</f>
        <v>2</v>
      </c>
      <c r="G449" s="11">
        <f>'8'!I449</f>
        <v>18</v>
      </c>
      <c r="H449" s="11">
        <f>'9'!O449</f>
        <v>0</v>
      </c>
      <c r="I449" s="11">
        <f t="shared" si="14"/>
        <v>20</v>
      </c>
      <c r="J449" s="45">
        <f t="shared" si="15"/>
        <v>7.3260073260073263E-2</v>
      </c>
    </row>
    <row r="450" spans="1:10" x14ac:dyDescent="0.25">
      <c r="A450" s="9" t="str">
        <f>'10'!A450</f>
        <v>Upper Adams SD</v>
      </c>
      <c r="B450" s="10" t="str">
        <f>'10'!B450</f>
        <v>Adams</v>
      </c>
      <c r="C450" s="97">
        <f>'10'!C450</f>
        <v>332</v>
      </c>
      <c r="D450" s="97">
        <f>'10'!D450</f>
        <v>227</v>
      </c>
      <c r="E450" s="97">
        <f>'10'!E450</f>
        <v>559</v>
      </c>
      <c r="F450" s="11">
        <f>'5'!I450</f>
        <v>0</v>
      </c>
      <c r="G450" s="11">
        <f>'8'!I450</f>
        <v>36</v>
      </c>
      <c r="H450" s="11">
        <f>'9'!O450</f>
        <v>17.588447653429601</v>
      </c>
      <c r="I450" s="11">
        <f t="shared" si="14"/>
        <v>53.588447653429597</v>
      </c>
      <c r="J450" s="45">
        <f t="shared" si="15"/>
        <v>0.16141098690792047</v>
      </c>
    </row>
    <row r="451" spans="1:10" x14ac:dyDescent="0.25">
      <c r="A451" s="9" t="str">
        <f>'10'!A451</f>
        <v>Upper Darby SD</v>
      </c>
      <c r="B451" s="10" t="str">
        <f>'10'!B451</f>
        <v>Delaware</v>
      </c>
      <c r="C451" s="97">
        <f>'10'!C451</f>
        <v>4706</v>
      </c>
      <c r="D451" s="97">
        <f>'10'!D451</f>
        <v>2558</v>
      </c>
      <c r="E451" s="97">
        <f>'10'!E451</f>
        <v>7264</v>
      </c>
      <c r="F451" s="11">
        <f>'5'!I451</f>
        <v>36</v>
      </c>
      <c r="G451" s="11">
        <f>'8'!I451</f>
        <v>298</v>
      </c>
      <c r="H451" s="11">
        <f>'9'!O451</f>
        <v>342.03840399002496</v>
      </c>
      <c r="I451" s="11">
        <f t="shared" si="14"/>
        <v>676.03840399002502</v>
      </c>
      <c r="J451" s="45">
        <f t="shared" si="15"/>
        <v>0.14365456948364322</v>
      </c>
    </row>
    <row r="452" spans="1:10" x14ac:dyDescent="0.25">
      <c r="A452" s="9" t="str">
        <f>'10'!A452</f>
        <v>Upper Dauphin Area SD</v>
      </c>
      <c r="B452" s="10" t="str">
        <f>'10'!B452</f>
        <v>Dauphin</v>
      </c>
      <c r="C452" s="97">
        <f>'10'!C452</f>
        <v>389</v>
      </c>
      <c r="D452" s="97">
        <f>'10'!D452</f>
        <v>302</v>
      </c>
      <c r="E452" s="97">
        <f>'10'!E452</f>
        <v>691</v>
      </c>
      <c r="F452" s="11">
        <f>'5'!I452</f>
        <v>0</v>
      </c>
      <c r="G452" s="11">
        <f>'8'!I452</f>
        <v>23</v>
      </c>
      <c r="H452" s="11">
        <f>'9'!O452</f>
        <v>17.383783783783784</v>
      </c>
      <c r="I452" s="11">
        <f t="shared" si="14"/>
        <v>40.383783783783784</v>
      </c>
      <c r="J452" s="45">
        <f t="shared" si="15"/>
        <v>0.10381435419995831</v>
      </c>
    </row>
    <row r="453" spans="1:10" x14ac:dyDescent="0.25">
      <c r="A453" s="9" t="str">
        <f>'10'!A453</f>
        <v>Upper Dublin SD</v>
      </c>
      <c r="B453" s="10" t="str">
        <f>'10'!B453</f>
        <v>Montgomery</v>
      </c>
      <c r="C453" s="97">
        <f>'10'!C453</f>
        <v>812</v>
      </c>
      <c r="D453" s="97">
        <f>'10'!D453</f>
        <v>539</v>
      </c>
      <c r="E453" s="97">
        <f>'10'!E453</f>
        <v>1351</v>
      </c>
      <c r="F453" s="11">
        <f>'5'!I453</f>
        <v>0</v>
      </c>
      <c r="G453" s="11">
        <f>'8'!I453</f>
        <v>71</v>
      </c>
      <c r="H453" s="11">
        <f>'9'!O453</f>
        <v>164.90255220417635</v>
      </c>
      <c r="I453" s="11">
        <f t="shared" ref="I453:I503" si="16">SUM(F453:H453)</f>
        <v>235.90255220417635</v>
      </c>
      <c r="J453" s="45">
        <f t="shared" ref="J453:J503" si="17">I453/C453</f>
        <v>0.29052038448790191</v>
      </c>
    </row>
    <row r="454" spans="1:10" x14ac:dyDescent="0.25">
      <c r="A454" s="9" t="str">
        <f>'10'!A454</f>
        <v>Upper Merion Area SD</v>
      </c>
      <c r="B454" s="10" t="str">
        <f>'10'!B454</f>
        <v>Montgomery</v>
      </c>
      <c r="C454" s="97">
        <f>'10'!C454</f>
        <v>1224</v>
      </c>
      <c r="D454" s="97">
        <f>'10'!D454</f>
        <v>831</v>
      </c>
      <c r="E454" s="97">
        <f>'10'!E454</f>
        <v>2055</v>
      </c>
      <c r="F454" s="11">
        <f>'5'!I454</f>
        <v>0</v>
      </c>
      <c r="G454" s="11">
        <f>'8'!I454</f>
        <v>103</v>
      </c>
      <c r="H454" s="11">
        <f>'9'!O454</f>
        <v>137.41879350348029</v>
      </c>
      <c r="I454" s="11">
        <f t="shared" si="16"/>
        <v>240.41879350348029</v>
      </c>
      <c r="J454" s="45">
        <f t="shared" si="17"/>
        <v>0.19642058292767997</v>
      </c>
    </row>
    <row r="455" spans="1:10" x14ac:dyDescent="0.25">
      <c r="A455" s="9" t="str">
        <f>'10'!A455</f>
        <v>Upper Moreland Township SD</v>
      </c>
      <c r="B455" s="10" t="str">
        <f>'10'!B455</f>
        <v>Montgomery</v>
      </c>
      <c r="C455" s="97">
        <f>'10'!C455</f>
        <v>843</v>
      </c>
      <c r="D455" s="97">
        <f>'10'!D455</f>
        <v>495</v>
      </c>
      <c r="E455" s="97">
        <f>'10'!E455</f>
        <v>1338</v>
      </c>
      <c r="F455" s="11">
        <f>'5'!I455</f>
        <v>0</v>
      </c>
      <c r="G455" s="11">
        <f>'8'!I455</f>
        <v>92</v>
      </c>
      <c r="H455" s="11">
        <f>'9'!O455</f>
        <v>70.005800464037122</v>
      </c>
      <c r="I455" s="11">
        <f t="shared" si="16"/>
        <v>162.00580046403712</v>
      </c>
      <c r="J455" s="45">
        <f t="shared" si="17"/>
        <v>0.19217769924559563</v>
      </c>
    </row>
    <row r="456" spans="1:10" x14ac:dyDescent="0.25">
      <c r="A456" s="9" t="str">
        <f>'10'!A456</f>
        <v>Upper Perkiomen SD</v>
      </c>
      <c r="B456" s="10" t="str">
        <f>'10'!B456</f>
        <v>Montgomery</v>
      </c>
      <c r="C456" s="97">
        <f>'10'!C456</f>
        <v>919</v>
      </c>
      <c r="D456" s="97">
        <f>'10'!D456</f>
        <v>582</v>
      </c>
      <c r="E456" s="97">
        <f>'10'!E456</f>
        <v>1501</v>
      </c>
      <c r="F456" s="11">
        <f>'5'!I456</f>
        <v>0</v>
      </c>
      <c r="G456" s="11">
        <f>'8'!I456</f>
        <v>92</v>
      </c>
      <c r="H456" s="11">
        <f>'9'!O456</f>
        <v>97.48955916473318</v>
      </c>
      <c r="I456" s="11">
        <f t="shared" si="16"/>
        <v>189.48955916473318</v>
      </c>
      <c r="J456" s="45">
        <f t="shared" si="17"/>
        <v>0.2061910328234311</v>
      </c>
    </row>
    <row r="457" spans="1:10" x14ac:dyDescent="0.25">
      <c r="A457" s="9" t="str">
        <f>'10'!A457</f>
        <v>Upper Saint Clair SD</v>
      </c>
      <c r="B457" s="10" t="str">
        <f>'10'!B457</f>
        <v>Allegheny</v>
      </c>
      <c r="C457" s="97">
        <f>'10'!C457</f>
        <v>623</v>
      </c>
      <c r="D457" s="97">
        <f>'10'!D457</f>
        <v>527</v>
      </c>
      <c r="E457" s="97">
        <f>'10'!E457</f>
        <v>1150</v>
      </c>
      <c r="F457" s="11">
        <f>'5'!I457</f>
        <v>0</v>
      </c>
      <c r="G457" s="11">
        <f>'8'!I457</f>
        <v>77</v>
      </c>
      <c r="H457" s="11">
        <f>'9'!O457</f>
        <v>0</v>
      </c>
      <c r="I457" s="11">
        <f t="shared" si="16"/>
        <v>77</v>
      </c>
      <c r="J457" s="45">
        <f t="shared" si="17"/>
        <v>0.12359550561797752</v>
      </c>
    </row>
    <row r="458" spans="1:10" x14ac:dyDescent="0.25">
      <c r="A458" s="9" t="str">
        <f>'10'!A458</f>
        <v>Valley Grove SD</v>
      </c>
      <c r="B458" s="10" t="str">
        <f>'10'!B458</f>
        <v>Venango</v>
      </c>
      <c r="C458" s="97">
        <f>'10'!C458</f>
        <v>227</v>
      </c>
      <c r="D458" s="97">
        <f>'10'!D458</f>
        <v>107</v>
      </c>
      <c r="E458" s="97">
        <f>'10'!E458</f>
        <v>334</v>
      </c>
      <c r="F458" s="11">
        <f>'5'!I458</f>
        <v>16</v>
      </c>
      <c r="G458" s="11">
        <f>'8'!I458</f>
        <v>19</v>
      </c>
      <c r="H458" s="11">
        <f>'9'!O458</f>
        <v>1.3504823151125402</v>
      </c>
      <c r="I458" s="11">
        <f t="shared" si="16"/>
        <v>36.350482315112544</v>
      </c>
      <c r="J458" s="45">
        <f t="shared" si="17"/>
        <v>0.16013428332648696</v>
      </c>
    </row>
    <row r="459" spans="1:10" x14ac:dyDescent="0.25">
      <c r="A459" s="9" t="str">
        <f>'10'!A459</f>
        <v>Valley View SD</v>
      </c>
      <c r="B459" s="10" t="str">
        <f>'10'!B459</f>
        <v>Lackawanna</v>
      </c>
      <c r="C459" s="97">
        <f>'10'!C459</f>
        <v>533</v>
      </c>
      <c r="D459" s="97">
        <f>'10'!D459</f>
        <v>317</v>
      </c>
      <c r="E459" s="97">
        <f>'10'!E459</f>
        <v>850</v>
      </c>
      <c r="F459" s="11">
        <f>'5'!I459</f>
        <v>3</v>
      </c>
      <c r="G459" s="11">
        <f>'8'!I459</f>
        <v>62</v>
      </c>
      <c r="H459" s="11">
        <f>'9'!O459</f>
        <v>49.172222222222224</v>
      </c>
      <c r="I459" s="11">
        <f t="shared" si="16"/>
        <v>114.17222222222222</v>
      </c>
      <c r="J459" s="45">
        <f t="shared" si="17"/>
        <v>0.21420679591411299</v>
      </c>
    </row>
    <row r="460" spans="1:10" x14ac:dyDescent="0.25">
      <c r="A460" s="9" t="str">
        <f>'10'!A460</f>
        <v>Wallenpaupack Area SD</v>
      </c>
      <c r="B460" s="10" t="str">
        <f>'10'!B460</f>
        <v>Pike</v>
      </c>
      <c r="C460" s="97">
        <f>'10'!C460</f>
        <v>587</v>
      </c>
      <c r="D460" s="97">
        <f>'10'!D460</f>
        <v>417</v>
      </c>
      <c r="E460" s="97">
        <f>'10'!E460</f>
        <v>1004</v>
      </c>
      <c r="F460" s="11">
        <f>'5'!I460</f>
        <v>19</v>
      </c>
      <c r="G460" s="11">
        <f>'8'!I460</f>
        <v>52</v>
      </c>
      <c r="H460" s="11">
        <f>'9'!O460</f>
        <v>20.384615384615387</v>
      </c>
      <c r="I460" s="11">
        <f t="shared" si="16"/>
        <v>91.384615384615387</v>
      </c>
      <c r="J460" s="45">
        <f t="shared" si="17"/>
        <v>0.15568077578299044</v>
      </c>
    </row>
    <row r="461" spans="1:10" x14ac:dyDescent="0.25">
      <c r="A461" s="9" t="str">
        <f>'10'!A461</f>
        <v>Wallingford-Swarthmore SD</v>
      </c>
      <c r="B461" s="10" t="str">
        <f>'10'!B461</f>
        <v>Delaware</v>
      </c>
      <c r="C461" s="97">
        <f>'10'!C461</f>
        <v>596</v>
      </c>
      <c r="D461" s="97">
        <f>'10'!D461</f>
        <v>533</v>
      </c>
      <c r="E461" s="97">
        <f>'10'!E461</f>
        <v>1129</v>
      </c>
      <c r="F461" s="11">
        <f>'5'!I461</f>
        <v>0</v>
      </c>
      <c r="G461" s="11">
        <f>'8'!I461</f>
        <v>65</v>
      </c>
      <c r="H461" s="11">
        <f>'9'!O461</f>
        <v>80.808478802992525</v>
      </c>
      <c r="I461" s="11">
        <f t="shared" si="16"/>
        <v>145.80847880299251</v>
      </c>
      <c r="J461" s="45">
        <f t="shared" si="17"/>
        <v>0.24464509866273912</v>
      </c>
    </row>
    <row r="462" spans="1:10" x14ac:dyDescent="0.25">
      <c r="A462" s="9" t="str">
        <f>'10'!A462</f>
        <v>Warren County SD</v>
      </c>
      <c r="B462" s="10" t="str">
        <f>'10'!B462</f>
        <v>Warren</v>
      </c>
      <c r="C462" s="97">
        <f>'10'!C462</f>
        <v>1056</v>
      </c>
      <c r="D462" s="97">
        <f>'10'!D462</f>
        <v>810</v>
      </c>
      <c r="E462" s="97">
        <f>'10'!E462</f>
        <v>1866</v>
      </c>
      <c r="F462" s="11">
        <f>'5'!I462</f>
        <v>0</v>
      </c>
      <c r="G462" s="11">
        <f>'8'!I462</f>
        <v>151</v>
      </c>
      <c r="H462" s="11">
        <f>'9'!O462</f>
        <v>57.915662650602407</v>
      </c>
      <c r="I462" s="11">
        <f t="shared" si="16"/>
        <v>208.9156626506024</v>
      </c>
      <c r="J462" s="45">
        <f t="shared" si="17"/>
        <v>0.1978368017524644</v>
      </c>
    </row>
    <row r="463" spans="1:10" x14ac:dyDescent="0.25">
      <c r="A463" s="9" t="str">
        <f>'10'!A463</f>
        <v>Warrior Run SD</v>
      </c>
      <c r="B463" s="10" t="str">
        <f>'10'!B463</f>
        <v>Northumberland</v>
      </c>
      <c r="C463" s="97">
        <f>'10'!C463</f>
        <v>561</v>
      </c>
      <c r="D463" s="97">
        <f>'10'!D463</f>
        <v>327</v>
      </c>
      <c r="E463" s="97">
        <f>'10'!E463</f>
        <v>888</v>
      </c>
      <c r="F463" s="11">
        <f>'5'!I463</f>
        <v>0</v>
      </c>
      <c r="G463" s="11">
        <f>'8'!I463</f>
        <v>30</v>
      </c>
      <c r="H463" s="11">
        <f>'9'!O463</f>
        <v>31.112627986348119</v>
      </c>
      <c r="I463" s="11">
        <f t="shared" si="16"/>
        <v>61.112627986348116</v>
      </c>
      <c r="J463" s="45">
        <f t="shared" si="17"/>
        <v>0.10893516575106615</v>
      </c>
    </row>
    <row r="464" spans="1:10" x14ac:dyDescent="0.25">
      <c r="A464" s="9" t="str">
        <f>'10'!A464</f>
        <v>Warwick SD</v>
      </c>
      <c r="B464" s="10" t="str">
        <f>'10'!B464</f>
        <v>Lancaster</v>
      </c>
      <c r="C464" s="97">
        <f>'10'!C464</f>
        <v>1165</v>
      </c>
      <c r="D464" s="97">
        <f>'10'!D464</f>
        <v>781</v>
      </c>
      <c r="E464" s="97">
        <f>'10'!E464</f>
        <v>1946</v>
      </c>
      <c r="F464" s="11">
        <f>'5'!I464</f>
        <v>0</v>
      </c>
      <c r="G464" s="11">
        <f>'8'!I464</f>
        <v>77</v>
      </c>
      <c r="H464" s="11">
        <f>'9'!O464</f>
        <v>67.752336448598129</v>
      </c>
      <c r="I464" s="11">
        <f t="shared" si="16"/>
        <v>144.75233644859813</v>
      </c>
      <c r="J464" s="45">
        <f t="shared" si="17"/>
        <v>0.12425093257390397</v>
      </c>
    </row>
    <row r="465" spans="1:10" x14ac:dyDescent="0.25">
      <c r="A465" s="9" t="str">
        <f>'10'!A465</f>
        <v>Washington SD</v>
      </c>
      <c r="B465" s="10" t="str">
        <f>'10'!B465</f>
        <v>Washington</v>
      </c>
      <c r="C465" s="97">
        <f>'10'!C465</f>
        <v>611</v>
      </c>
      <c r="D465" s="97">
        <f>'10'!D465</f>
        <v>361</v>
      </c>
      <c r="E465" s="97">
        <f>'10'!E465</f>
        <v>972</v>
      </c>
      <c r="F465" s="11">
        <f>'5'!I465</f>
        <v>5</v>
      </c>
      <c r="G465" s="11">
        <f>'8'!I465</f>
        <v>75</v>
      </c>
      <c r="H465" s="11">
        <f>'9'!O465</f>
        <v>76.293463143254513</v>
      </c>
      <c r="I465" s="11">
        <f t="shared" si="16"/>
        <v>156.29346314325451</v>
      </c>
      <c r="J465" s="45">
        <f t="shared" si="17"/>
        <v>0.25579944867963095</v>
      </c>
    </row>
    <row r="466" spans="1:10" x14ac:dyDescent="0.25">
      <c r="A466" s="9" t="str">
        <f>'10'!A466</f>
        <v>Wattsburg Area SD</v>
      </c>
      <c r="B466" s="10" t="str">
        <f>'10'!B466</f>
        <v>Erie</v>
      </c>
      <c r="C466" s="97">
        <f>'10'!C466</f>
        <v>316</v>
      </c>
      <c r="D466" s="97">
        <f>'10'!D466</f>
        <v>218</v>
      </c>
      <c r="E466" s="97">
        <f>'10'!E466</f>
        <v>534</v>
      </c>
      <c r="F466" s="11">
        <f>'5'!I466</f>
        <v>0</v>
      </c>
      <c r="G466" s="11">
        <f>'8'!I466</f>
        <v>33</v>
      </c>
      <c r="H466" s="11">
        <f>'9'!O466</f>
        <v>15.3212505663797</v>
      </c>
      <c r="I466" s="11">
        <f t="shared" si="16"/>
        <v>48.321250566379703</v>
      </c>
      <c r="J466" s="45">
        <f t="shared" si="17"/>
        <v>0.15291534989360667</v>
      </c>
    </row>
    <row r="467" spans="1:10" x14ac:dyDescent="0.25">
      <c r="A467" s="9" t="str">
        <f>'10'!A467</f>
        <v>Wayne Highlands SD</v>
      </c>
      <c r="B467" s="10" t="str">
        <f>'10'!B467</f>
        <v>Wayne</v>
      </c>
      <c r="C467" s="97">
        <f>'10'!C467</f>
        <v>527</v>
      </c>
      <c r="D467" s="97">
        <f>'10'!D467</f>
        <v>419</v>
      </c>
      <c r="E467" s="97">
        <f>'10'!E467</f>
        <v>946</v>
      </c>
      <c r="F467" s="11">
        <f>'5'!I467</f>
        <v>21</v>
      </c>
      <c r="G467" s="11">
        <f>'8'!I467</f>
        <v>45</v>
      </c>
      <c r="H467" s="11">
        <f>'9'!O467</f>
        <v>45.333333333333336</v>
      </c>
      <c r="I467" s="11">
        <f t="shared" si="16"/>
        <v>111.33333333333334</v>
      </c>
      <c r="J467" s="45">
        <f t="shared" si="17"/>
        <v>0.21125869702719799</v>
      </c>
    </row>
    <row r="468" spans="1:10" x14ac:dyDescent="0.25">
      <c r="A468" s="9" t="str">
        <f>'10'!A468</f>
        <v>Waynesboro Area SD</v>
      </c>
      <c r="B468" s="10" t="str">
        <f>'10'!B468</f>
        <v>Franklin</v>
      </c>
      <c r="C468" s="97">
        <f>'10'!C468</f>
        <v>1200</v>
      </c>
      <c r="D468" s="97">
        <f>'10'!D468</f>
        <v>901</v>
      </c>
      <c r="E468" s="97">
        <f>'10'!E468</f>
        <v>2101</v>
      </c>
      <c r="F468" s="11">
        <f>'5'!I468</f>
        <v>25</v>
      </c>
      <c r="G468" s="11">
        <f>'8'!I468</f>
        <v>83</v>
      </c>
      <c r="H468" s="11">
        <f>'9'!O468</f>
        <v>55.731958762886599</v>
      </c>
      <c r="I468" s="11">
        <f t="shared" si="16"/>
        <v>163.73195876288659</v>
      </c>
      <c r="J468" s="45">
        <f t="shared" si="17"/>
        <v>0.13644329896907215</v>
      </c>
    </row>
    <row r="469" spans="1:10" x14ac:dyDescent="0.25">
      <c r="A469" s="9" t="str">
        <f>'10'!A469</f>
        <v>Weatherly Area SD</v>
      </c>
      <c r="B469" s="10" t="str">
        <f>'10'!B469</f>
        <v>Carbon</v>
      </c>
      <c r="C469" s="97">
        <f>'10'!C469</f>
        <v>112</v>
      </c>
      <c r="D469" s="97">
        <f>'10'!D469</f>
        <v>91</v>
      </c>
      <c r="E469" s="97">
        <f>'10'!E469</f>
        <v>203</v>
      </c>
      <c r="F469" s="11">
        <f>'5'!I469</f>
        <v>0</v>
      </c>
      <c r="G469" s="11">
        <f>'8'!I469</f>
        <v>11</v>
      </c>
      <c r="H469" s="11">
        <f>'9'!O469</f>
        <v>1.3586956521739131</v>
      </c>
      <c r="I469" s="11">
        <f t="shared" si="16"/>
        <v>12.358695652173914</v>
      </c>
      <c r="J469" s="45">
        <f t="shared" si="17"/>
        <v>0.11034549689440995</v>
      </c>
    </row>
    <row r="470" spans="1:10" x14ac:dyDescent="0.25">
      <c r="A470" s="9" t="str">
        <f>'10'!A470</f>
        <v>Wellsboro Area SD</v>
      </c>
      <c r="B470" s="10" t="str">
        <f>'10'!B470</f>
        <v>Tioga</v>
      </c>
      <c r="C470" s="97">
        <f>'10'!C470</f>
        <v>502</v>
      </c>
      <c r="D470" s="97">
        <f>'10'!D470</f>
        <v>284</v>
      </c>
      <c r="E470" s="97">
        <f>'10'!E470</f>
        <v>786</v>
      </c>
      <c r="F470" s="11">
        <f>'5'!I470</f>
        <v>6</v>
      </c>
      <c r="G470" s="11">
        <f>'8'!I470</f>
        <v>23</v>
      </c>
      <c r="H470" s="11">
        <f>'9'!O470</f>
        <v>8.2119205298013256</v>
      </c>
      <c r="I470" s="11">
        <f t="shared" si="16"/>
        <v>37.211920529801326</v>
      </c>
      <c r="J470" s="45">
        <f t="shared" si="17"/>
        <v>7.4127331732671969E-2</v>
      </c>
    </row>
    <row r="471" spans="1:10" x14ac:dyDescent="0.25">
      <c r="A471" s="9" t="str">
        <f>'10'!A471</f>
        <v>West Allegheny SD</v>
      </c>
      <c r="B471" s="10" t="str">
        <f>'10'!B471</f>
        <v>Allegheny</v>
      </c>
      <c r="C471" s="97">
        <f>'10'!C471</f>
        <v>850</v>
      </c>
      <c r="D471" s="97">
        <f>'10'!D471</f>
        <v>667</v>
      </c>
      <c r="E471" s="97">
        <f>'10'!E471</f>
        <v>1517</v>
      </c>
      <c r="F471" s="11">
        <f>'5'!I471</f>
        <v>0</v>
      </c>
      <c r="G471" s="11">
        <f>'8'!I471</f>
        <v>88</v>
      </c>
      <c r="H471" s="11">
        <f>'9'!O471</f>
        <v>79.869894881957606</v>
      </c>
      <c r="I471" s="11">
        <f t="shared" si="16"/>
        <v>167.86989488195761</v>
      </c>
      <c r="J471" s="45">
        <f t="shared" si="17"/>
        <v>0.19749399397877365</v>
      </c>
    </row>
    <row r="472" spans="1:10" x14ac:dyDescent="0.25">
      <c r="A472" s="9" t="str">
        <f>'10'!A472</f>
        <v>West Branch Area SD</v>
      </c>
      <c r="B472" s="10" t="str">
        <f>'10'!B472</f>
        <v>Clearfield</v>
      </c>
      <c r="C472" s="97">
        <f>'10'!C472</f>
        <v>214</v>
      </c>
      <c r="D472" s="97">
        <f>'10'!D472</f>
        <v>155</v>
      </c>
      <c r="E472" s="97">
        <f>'10'!E472</f>
        <v>369</v>
      </c>
      <c r="F472" s="11">
        <f>'5'!I472</f>
        <v>0</v>
      </c>
      <c r="G472" s="11">
        <f>'8'!I472</f>
        <v>9</v>
      </c>
      <c r="H472" s="11">
        <f>'9'!O472</f>
        <v>18.66952789699571</v>
      </c>
      <c r="I472" s="11">
        <f t="shared" si="16"/>
        <v>27.66952789699571</v>
      </c>
      <c r="J472" s="45">
        <f t="shared" si="17"/>
        <v>0.12929685933175566</v>
      </c>
    </row>
    <row r="473" spans="1:10" x14ac:dyDescent="0.25">
      <c r="A473" s="9" t="str">
        <f>'10'!A473</f>
        <v>West Chester Area SD</v>
      </c>
      <c r="B473" s="10" t="str">
        <f>'10'!B473</f>
        <v>Chester</v>
      </c>
      <c r="C473" s="97">
        <f>'10'!C473</f>
        <v>3032</v>
      </c>
      <c r="D473" s="97">
        <f>'10'!D473</f>
        <v>2459</v>
      </c>
      <c r="E473" s="97">
        <f>'10'!E473</f>
        <v>5491</v>
      </c>
      <c r="F473" s="11">
        <f>'5'!I473</f>
        <v>29</v>
      </c>
      <c r="G473" s="11">
        <f>'8'!I473</f>
        <v>191</v>
      </c>
      <c r="H473" s="11">
        <f>'9'!O473</f>
        <v>387.32362897765745</v>
      </c>
      <c r="I473" s="11">
        <f t="shared" si="16"/>
        <v>607.32362897765745</v>
      </c>
      <c r="J473" s="45">
        <f t="shared" si="17"/>
        <v>0.2003046269715229</v>
      </c>
    </row>
    <row r="474" spans="1:10" x14ac:dyDescent="0.25">
      <c r="A474" s="9" t="str">
        <f>'10'!A474</f>
        <v>West Greene SD</v>
      </c>
      <c r="B474" s="10" t="str">
        <f>'10'!B474</f>
        <v>Greene</v>
      </c>
      <c r="C474" s="97">
        <f>'10'!C474</f>
        <v>135</v>
      </c>
      <c r="D474" s="97">
        <f>'10'!D474</f>
        <v>121</v>
      </c>
      <c r="E474" s="97">
        <f>'10'!E474</f>
        <v>256</v>
      </c>
      <c r="F474" s="11">
        <f>'5'!I474</f>
        <v>0</v>
      </c>
      <c r="G474" s="11">
        <f>'8'!I474</f>
        <v>22</v>
      </c>
      <c r="H474" s="11">
        <f>'9'!O474</f>
        <v>0</v>
      </c>
      <c r="I474" s="11">
        <f t="shared" si="16"/>
        <v>22</v>
      </c>
      <c r="J474" s="45">
        <f t="shared" si="17"/>
        <v>0.16296296296296298</v>
      </c>
    </row>
    <row r="475" spans="1:10" x14ac:dyDescent="0.25">
      <c r="A475" s="9" t="str">
        <f>'10'!A475</f>
        <v>West Jefferson Hills SD</v>
      </c>
      <c r="B475" s="10" t="str">
        <f>'10'!B475</f>
        <v>Allegheny</v>
      </c>
      <c r="C475" s="97">
        <f>'10'!C475</f>
        <v>592</v>
      </c>
      <c r="D475" s="97">
        <f>'10'!D475</f>
        <v>408</v>
      </c>
      <c r="E475" s="97">
        <f>'10'!E475</f>
        <v>1000</v>
      </c>
      <c r="F475" s="11">
        <f>'5'!I475</f>
        <v>0</v>
      </c>
      <c r="G475" s="11">
        <f>'8'!I475</f>
        <v>72</v>
      </c>
      <c r="H475" s="11">
        <f>'9'!O475</f>
        <v>15.973978976391521</v>
      </c>
      <c r="I475" s="11">
        <f t="shared" si="16"/>
        <v>87.973978976391521</v>
      </c>
      <c r="J475" s="45">
        <f t="shared" si="17"/>
        <v>0.14860469421687758</v>
      </c>
    </row>
    <row r="476" spans="1:10" x14ac:dyDescent="0.25">
      <c r="A476" s="9" t="str">
        <f>'10'!A476</f>
        <v>West Middlesex Area SD</v>
      </c>
      <c r="B476" s="10" t="str">
        <f>'10'!B476</f>
        <v>Mercer</v>
      </c>
      <c r="C476" s="97">
        <f>'10'!C476</f>
        <v>223</v>
      </c>
      <c r="D476" s="97">
        <f>'10'!D476</f>
        <v>159</v>
      </c>
      <c r="E476" s="97">
        <f>'10'!E476</f>
        <v>382</v>
      </c>
      <c r="F476" s="11">
        <f>'5'!I476</f>
        <v>0</v>
      </c>
      <c r="G476" s="11">
        <f>'8'!I476</f>
        <v>8</v>
      </c>
      <c r="H476" s="11">
        <f>'9'!O476</f>
        <v>17.547770700636942</v>
      </c>
      <c r="I476" s="11">
        <f t="shared" si="16"/>
        <v>25.547770700636942</v>
      </c>
      <c r="J476" s="45">
        <f t="shared" si="17"/>
        <v>0.11456399417325983</v>
      </c>
    </row>
    <row r="477" spans="1:10" x14ac:dyDescent="0.25">
      <c r="A477" s="9" t="str">
        <f>'10'!A477</f>
        <v>West Mifflin Area SD</v>
      </c>
      <c r="B477" s="10" t="str">
        <f>'10'!B477</f>
        <v>Allegheny</v>
      </c>
      <c r="C477" s="97">
        <f>'10'!C477</f>
        <v>662</v>
      </c>
      <c r="D477" s="97">
        <f>'10'!D477</f>
        <v>267</v>
      </c>
      <c r="E477" s="97">
        <f>'10'!E477</f>
        <v>929</v>
      </c>
      <c r="F477" s="11">
        <f>'5'!I477</f>
        <v>0</v>
      </c>
      <c r="G477" s="11">
        <f>'8'!I477</f>
        <v>104</v>
      </c>
      <c r="H477" s="11">
        <f>'9'!O477</f>
        <v>17.480958125107701</v>
      </c>
      <c r="I477" s="11">
        <f t="shared" si="16"/>
        <v>121.4809581251077</v>
      </c>
      <c r="J477" s="45">
        <f t="shared" si="17"/>
        <v>0.1835059790409482</v>
      </c>
    </row>
    <row r="478" spans="1:10" x14ac:dyDescent="0.25">
      <c r="A478" s="9" t="str">
        <f>'10'!A478</f>
        <v>West Perry SD</v>
      </c>
      <c r="B478" s="10" t="str">
        <f>'10'!B478</f>
        <v>Perry</v>
      </c>
      <c r="C478" s="97">
        <f>'10'!C478</f>
        <v>682</v>
      </c>
      <c r="D478" s="97">
        <f>'10'!D478</f>
        <v>484</v>
      </c>
      <c r="E478" s="97">
        <f>'10'!E478</f>
        <v>1166</v>
      </c>
      <c r="F478" s="11">
        <f>'5'!I478</f>
        <v>0</v>
      </c>
      <c r="G478" s="11">
        <f>'8'!I478</f>
        <v>28</v>
      </c>
      <c r="H478" s="11">
        <f>'9'!O478</f>
        <v>81.538461538461547</v>
      </c>
      <c r="I478" s="11">
        <f t="shared" si="16"/>
        <v>109.53846153846155</v>
      </c>
      <c r="J478" s="45">
        <f t="shared" si="17"/>
        <v>0.16061357996841868</v>
      </c>
    </row>
    <row r="479" spans="1:10" x14ac:dyDescent="0.25">
      <c r="A479" s="9" t="str">
        <f>'10'!A479</f>
        <v>West Shore SD</v>
      </c>
      <c r="B479" s="10" t="str">
        <f>'10'!B479</f>
        <v>York</v>
      </c>
      <c r="C479" s="97">
        <f>'10'!C479</f>
        <v>2108</v>
      </c>
      <c r="D479" s="97">
        <f>'10'!D479</f>
        <v>1226</v>
      </c>
      <c r="E479" s="97">
        <f>'10'!E479</f>
        <v>3334</v>
      </c>
      <c r="F479" s="11">
        <f>'5'!I479</f>
        <v>2</v>
      </c>
      <c r="G479" s="11">
        <f>'8'!I479</f>
        <v>152</v>
      </c>
      <c r="H479" s="11">
        <f>'9'!O479</f>
        <v>72.727645051194543</v>
      </c>
      <c r="I479" s="11">
        <f t="shared" si="16"/>
        <v>226.72764505119454</v>
      </c>
      <c r="J479" s="45">
        <f t="shared" si="17"/>
        <v>0.10755580884781525</v>
      </c>
    </row>
    <row r="480" spans="1:10" x14ac:dyDescent="0.25">
      <c r="A480" s="9" t="str">
        <f>'10'!A480</f>
        <v>West York Area SD</v>
      </c>
      <c r="B480" s="10" t="str">
        <f>'10'!B480</f>
        <v>York</v>
      </c>
      <c r="C480" s="97">
        <f>'10'!C480</f>
        <v>814</v>
      </c>
      <c r="D480" s="97">
        <f>'10'!D480</f>
        <v>680</v>
      </c>
      <c r="E480" s="97">
        <f>'10'!E480</f>
        <v>1494</v>
      </c>
      <c r="F480" s="11">
        <f>'5'!I480</f>
        <v>2</v>
      </c>
      <c r="G480" s="11">
        <f>'8'!I480</f>
        <v>79</v>
      </c>
      <c r="H480" s="11">
        <f>'9'!O480</f>
        <v>70.33242320819113</v>
      </c>
      <c r="I480" s="11">
        <f t="shared" si="16"/>
        <v>151.33242320819113</v>
      </c>
      <c r="J480" s="45">
        <f t="shared" si="17"/>
        <v>0.18591206782333064</v>
      </c>
    </row>
    <row r="481" spans="1:10" x14ac:dyDescent="0.25">
      <c r="A481" s="9" t="str">
        <f>'10'!A481</f>
        <v>Western Beaver County SD</v>
      </c>
      <c r="B481" s="10" t="str">
        <f>'10'!B481</f>
        <v>Beaver</v>
      </c>
      <c r="C481" s="97">
        <f>'10'!C481</f>
        <v>119</v>
      </c>
      <c r="D481" s="97">
        <f>'10'!D481</f>
        <v>51</v>
      </c>
      <c r="E481" s="97">
        <f>'10'!E481</f>
        <v>170</v>
      </c>
      <c r="F481" s="11">
        <f>'5'!I481</f>
        <v>0</v>
      </c>
      <c r="G481" s="11">
        <f>'8'!I481</f>
        <v>25</v>
      </c>
      <c r="H481" s="11">
        <f>'9'!O481</f>
        <v>14.520547945205479</v>
      </c>
      <c r="I481" s="11">
        <f t="shared" si="16"/>
        <v>39.520547945205479</v>
      </c>
      <c r="J481" s="45">
        <f t="shared" si="17"/>
        <v>0.33210544491769312</v>
      </c>
    </row>
    <row r="482" spans="1:10" x14ac:dyDescent="0.25">
      <c r="A482" s="9" t="str">
        <f>'10'!A482</f>
        <v>Western Wayne SD</v>
      </c>
      <c r="B482" s="10" t="str">
        <f>'10'!B482</f>
        <v>Wayne</v>
      </c>
      <c r="C482" s="97">
        <f>'10'!C482</f>
        <v>299</v>
      </c>
      <c r="D482" s="97">
        <f>'10'!D482</f>
        <v>293</v>
      </c>
      <c r="E482" s="97">
        <f>'10'!E482</f>
        <v>592</v>
      </c>
      <c r="F482" s="11">
        <f>'5'!I482</f>
        <v>7</v>
      </c>
      <c r="G482" s="11">
        <f>'8'!I482</f>
        <v>30</v>
      </c>
      <c r="H482" s="11">
        <f>'9'!O482</f>
        <v>59.466666666666669</v>
      </c>
      <c r="I482" s="11">
        <f t="shared" si="16"/>
        <v>96.466666666666669</v>
      </c>
      <c r="J482" s="45">
        <f t="shared" si="17"/>
        <v>0.32263099219620961</v>
      </c>
    </row>
    <row r="483" spans="1:10" x14ac:dyDescent="0.25">
      <c r="A483" s="9" t="str">
        <f>'10'!A483</f>
        <v>Westmont Hilltop SD</v>
      </c>
      <c r="B483" s="10" t="str">
        <f>'10'!B483</f>
        <v>Cambria</v>
      </c>
      <c r="C483" s="97">
        <f>'10'!C483</f>
        <v>292</v>
      </c>
      <c r="D483" s="97">
        <f>'10'!D483</f>
        <v>133</v>
      </c>
      <c r="E483" s="97">
        <f>'10'!E483</f>
        <v>425</v>
      </c>
      <c r="F483" s="11">
        <f>'5'!I483</f>
        <v>0</v>
      </c>
      <c r="G483" s="11">
        <f>'8'!I483</f>
        <v>22</v>
      </c>
      <c r="H483" s="11">
        <f>'9'!O483</f>
        <v>51.260617760617762</v>
      </c>
      <c r="I483" s="11">
        <f t="shared" si="16"/>
        <v>73.260617760617762</v>
      </c>
      <c r="J483" s="45">
        <f t="shared" si="17"/>
        <v>0.25089252657745809</v>
      </c>
    </row>
    <row r="484" spans="1:10" x14ac:dyDescent="0.25">
      <c r="A484" s="9" t="str">
        <f>'10'!A484</f>
        <v>Whitehall-Coplay SD</v>
      </c>
      <c r="B484" s="10" t="str">
        <f>'10'!B484</f>
        <v>Lehigh</v>
      </c>
      <c r="C484" s="97">
        <f>'10'!C484</f>
        <v>847</v>
      </c>
      <c r="D484" s="97">
        <f>'10'!D484</f>
        <v>431</v>
      </c>
      <c r="E484" s="97">
        <f>'10'!E484</f>
        <v>1278</v>
      </c>
      <c r="F484" s="11">
        <f>'5'!I484</f>
        <v>7</v>
      </c>
      <c r="G484" s="11">
        <f>'8'!I484</f>
        <v>154</v>
      </c>
      <c r="H484" s="11">
        <f>'9'!O484</f>
        <v>147.42795698924732</v>
      </c>
      <c r="I484" s="11">
        <f t="shared" si="16"/>
        <v>308.42795698924732</v>
      </c>
      <c r="J484" s="45">
        <f t="shared" si="17"/>
        <v>0.36414162572520342</v>
      </c>
    </row>
    <row r="485" spans="1:10" x14ac:dyDescent="0.25">
      <c r="A485" s="9" t="str">
        <f>'10'!A485</f>
        <v>Wilkes-Barre Area SD</v>
      </c>
      <c r="B485" s="10" t="str">
        <f>'10'!B485</f>
        <v>Luzerne</v>
      </c>
      <c r="C485" s="97">
        <f>'10'!C485</f>
        <v>2185</v>
      </c>
      <c r="D485" s="97">
        <f>'10'!D485</f>
        <v>1424</v>
      </c>
      <c r="E485" s="97">
        <f>'10'!E485</f>
        <v>3609</v>
      </c>
      <c r="F485" s="11">
        <f>'5'!I485</f>
        <v>60</v>
      </c>
      <c r="G485" s="11">
        <f>'8'!I485</f>
        <v>106</v>
      </c>
      <c r="H485" s="11">
        <f>'9'!O485</f>
        <v>268.50850661625708</v>
      </c>
      <c r="I485" s="11">
        <f t="shared" si="16"/>
        <v>434.50850661625708</v>
      </c>
      <c r="J485" s="45">
        <f t="shared" si="17"/>
        <v>0.19885972842849295</v>
      </c>
    </row>
    <row r="486" spans="1:10" x14ac:dyDescent="0.25">
      <c r="A486" s="9" t="str">
        <f>'10'!A486</f>
        <v>Wilkinsburg Borough SD</v>
      </c>
      <c r="B486" s="10" t="str">
        <f>'10'!B486</f>
        <v>Allegheny</v>
      </c>
      <c r="C486" s="97">
        <f>'10'!C486</f>
        <v>573</v>
      </c>
      <c r="D486" s="97">
        <f>'10'!D486</f>
        <v>341</v>
      </c>
      <c r="E486" s="97">
        <f>'10'!E486</f>
        <v>914</v>
      </c>
      <c r="F486" s="11">
        <f>'5'!I486</f>
        <v>0</v>
      </c>
      <c r="G486" s="11">
        <f>'8'!I486</f>
        <v>55</v>
      </c>
      <c r="H486" s="11">
        <f>'9'!O486</f>
        <v>88.610373944511466</v>
      </c>
      <c r="I486" s="11">
        <f t="shared" si="16"/>
        <v>143.61037394451148</v>
      </c>
      <c r="J486" s="45">
        <f t="shared" si="17"/>
        <v>0.25062892485953137</v>
      </c>
    </row>
    <row r="487" spans="1:10" x14ac:dyDescent="0.25">
      <c r="A487" s="9" t="str">
        <f>'10'!A487</f>
        <v>William Penn SD</v>
      </c>
      <c r="B487" s="10" t="str">
        <f>'10'!B487</f>
        <v>Delaware</v>
      </c>
      <c r="C487" s="97">
        <f>'10'!C487</f>
        <v>1751</v>
      </c>
      <c r="D487" s="97">
        <f>'10'!D487</f>
        <v>1024</v>
      </c>
      <c r="E487" s="97">
        <f>'10'!E487</f>
        <v>2775</v>
      </c>
      <c r="F487" s="11">
        <f>'5'!I487</f>
        <v>36</v>
      </c>
      <c r="G487" s="11">
        <f>'8'!I487</f>
        <v>108</v>
      </c>
      <c r="H487" s="11">
        <f>'9'!O487</f>
        <v>168.22394014962595</v>
      </c>
      <c r="I487" s="11">
        <f t="shared" si="16"/>
        <v>312.22394014962595</v>
      </c>
      <c r="J487" s="45">
        <f t="shared" si="17"/>
        <v>0.17831178763542316</v>
      </c>
    </row>
    <row r="488" spans="1:10" x14ac:dyDescent="0.25">
      <c r="A488" s="9" t="str">
        <f>'10'!A488</f>
        <v>Williams Valley SD</v>
      </c>
      <c r="B488" s="10" t="str">
        <f>'10'!B488</f>
        <v>Schuylkill</v>
      </c>
      <c r="C488" s="97">
        <f>'10'!C488</f>
        <v>196</v>
      </c>
      <c r="D488" s="97">
        <f>'10'!D488</f>
        <v>154</v>
      </c>
      <c r="E488" s="97">
        <f>'10'!E488</f>
        <v>350</v>
      </c>
      <c r="F488" s="11">
        <f>'5'!I488</f>
        <v>0</v>
      </c>
      <c r="G488" s="11">
        <f>'8'!I488</f>
        <v>15</v>
      </c>
      <c r="H488" s="11">
        <f>'9'!O488</f>
        <v>0</v>
      </c>
      <c r="I488" s="11">
        <f t="shared" si="16"/>
        <v>15</v>
      </c>
      <c r="J488" s="45">
        <f t="shared" si="17"/>
        <v>7.6530612244897961E-2</v>
      </c>
    </row>
    <row r="489" spans="1:10" x14ac:dyDescent="0.25">
      <c r="A489" s="9" t="str">
        <f>'10'!A489</f>
        <v>Williamsburg Community SD</v>
      </c>
      <c r="B489" s="10" t="str">
        <f>'10'!B489</f>
        <v>Blair</v>
      </c>
      <c r="C489" s="97">
        <f>'10'!C489</f>
        <v>127</v>
      </c>
      <c r="D489" s="97">
        <f>'10'!D489</f>
        <v>119</v>
      </c>
      <c r="E489" s="97">
        <f>'10'!E489</f>
        <v>246</v>
      </c>
      <c r="F489" s="11">
        <f>'5'!I489</f>
        <v>0</v>
      </c>
      <c r="G489" s="11">
        <f>'8'!I489</f>
        <v>7</v>
      </c>
      <c r="H489" s="11">
        <f>'9'!O489</f>
        <v>0</v>
      </c>
      <c r="I489" s="11">
        <f t="shared" si="16"/>
        <v>7</v>
      </c>
      <c r="J489" s="45">
        <f t="shared" si="17"/>
        <v>5.5118110236220472E-2</v>
      </c>
    </row>
    <row r="490" spans="1:10" x14ac:dyDescent="0.25">
      <c r="A490" s="9" t="str">
        <f>'10'!A490</f>
        <v>Williamsport Area SD</v>
      </c>
      <c r="B490" s="10" t="str">
        <f>'10'!B490</f>
        <v>Lycoming</v>
      </c>
      <c r="C490" s="97">
        <f>'10'!C490</f>
        <v>1313</v>
      </c>
      <c r="D490" s="97">
        <f>'10'!D490</f>
        <v>959</v>
      </c>
      <c r="E490" s="97">
        <f>'10'!E490</f>
        <v>2272</v>
      </c>
      <c r="F490" s="11">
        <f>'5'!I490</f>
        <v>0</v>
      </c>
      <c r="G490" s="11">
        <f>'8'!I490</f>
        <v>115</v>
      </c>
      <c r="H490" s="11">
        <f>'9'!O490</f>
        <v>229.97564276048718</v>
      </c>
      <c r="I490" s="11">
        <f t="shared" si="16"/>
        <v>344.97564276048718</v>
      </c>
      <c r="J490" s="45">
        <f t="shared" si="17"/>
        <v>0.26273849410547384</v>
      </c>
    </row>
    <row r="491" spans="1:10" x14ac:dyDescent="0.25">
      <c r="A491" s="9" t="str">
        <f>'10'!A491</f>
        <v>Wilmington Area SD</v>
      </c>
      <c r="B491" s="10" t="str">
        <f>'10'!B491</f>
        <v>Lawrence</v>
      </c>
      <c r="C491" s="97">
        <f>'10'!C491</f>
        <v>328</v>
      </c>
      <c r="D491" s="97">
        <f>'10'!D491</f>
        <v>237</v>
      </c>
      <c r="E491" s="97">
        <f>'10'!E491</f>
        <v>565</v>
      </c>
      <c r="F491" s="11">
        <f>'5'!I491</f>
        <v>0</v>
      </c>
      <c r="G491" s="11">
        <f>'8'!I491</f>
        <v>16</v>
      </c>
      <c r="H491" s="11">
        <f>'9'!O491</f>
        <v>0</v>
      </c>
      <c r="I491" s="11">
        <f t="shared" si="16"/>
        <v>16</v>
      </c>
      <c r="J491" s="45">
        <f t="shared" si="17"/>
        <v>4.878048780487805E-2</v>
      </c>
    </row>
    <row r="492" spans="1:10" x14ac:dyDescent="0.25">
      <c r="A492" s="9" t="str">
        <f>'10'!A492</f>
        <v>Wilson Area SD</v>
      </c>
      <c r="B492" s="10" t="str">
        <f>'10'!B492</f>
        <v>Northampton</v>
      </c>
      <c r="C492" s="97">
        <f>'10'!C492</f>
        <v>482</v>
      </c>
      <c r="D492" s="97">
        <f>'10'!D492</f>
        <v>290</v>
      </c>
      <c r="E492" s="97">
        <f>'10'!E492</f>
        <v>772</v>
      </c>
      <c r="F492" s="11">
        <f>'5'!I492</f>
        <v>0</v>
      </c>
      <c r="G492" s="11">
        <f>'8'!I492</f>
        <v>33</v>
      </c>
      <c r="H492" s="11">
        <f>'9'!O492</f>
        <v>37.729032258064514</v>
      </c>
      <c r="I492" s="11">
        <f t="shared" si="16"/>
        <v>70.729032258064507</v>
      </c>
      <c r="J492" s="45">
        <f t="shared" si="17"/>
        <v>0.14674073082585998</v>
      </c>
    </row>
    <row r="493" spans="1:10" x14ac:dyDescent="0.25">
      <c r="A493" s="9" t="str">
        <f>'10'!A493</f>
        <v>Wilson SD</v>
      </c>
      <c r="B493" s="10" t="str">
        <f>'10'!B493</f>
        <v>Berks</v>
      </c>
      <c r="C493" s="97">
        <f>'10'!C493</f>
        <v>1272</v>
      </c>
      <c r="D493" s="97">
        <f>'10'!D493</f>
        <v>1074</v>
      </c>
      <c r="E493" s="97">
        <f>'10'!E493</f>
        <v>2346</v>
      </c>
      <c r="F493" s="11">
        <f>'5'!I493</f>
        <v>0</v>
      </c>
      <c r="G493" s="11">
        <f>'8'!I493</f>
        <v>110</v>
      </c>
      <c r="H493" s="11">
        <f>'9'!O493</f>
        <v>199.66055810079132</v>
      </c>
      <c r="I493" s="11">
        <f t="shared" si="16"/>
        <v>309.66055810079132</v>
      </c>
      <c r="J493" s="45">
        <f t="shared" si="17"/>
        <v>0.24344383498489883</v>
      </c>
    </row>
    <row r="494" spans="1:10" x14ac:dyDescent="0.25">
      <c r="A494" s="9" t="str">
        <f>'10'!A494</f>
        <v>Windber Area SD</v>
      </c>
      <c r="B494" s="10" t="str">
        <f>'10'!B494</f>
        <v>Somerset</v>
      </c>
      <c r="C494" s="97">
        <f>'10'!C494</f>
        <v>303</v>
      </c>
      <c r="D494" s="97">
        <f>'10'!D494</f>
        <v>128</v>
      </c>
      <c r="E494" s="97">
        <f>'10'!E494</f>
        <v>431</v>
      </c>
      <c r="F494" s="11">
        <f>'5'!I494</f>
        <v>2</v>
      </c>
      <c r="G494" s="11">
        <f>'8'!I494</f>
        <v>22</v>
      </c>
      <c r="H494" s="11">
        <f>'9'!O494</f>
        <v>16.358974358974358</v>
      </c>
      <c r="I494" s="11">
        <f t="shared" si="16"/>
        <v>40.358974358974358</v>
      </c>
      <c r="J494" s="45">
        <f t="shared" si="17"/>
        <v>0.13319793517813319</v>
      </c>
    </row>
    <row r="495" spans="1:10" x14ac:dyDescent="0.25">
      <c r="A495" s="9" t="str">
        <f>'10'!A495</f>
        <v>Wissahickon SD</v>
      </c>
      <c r="B495" s="10" t="str">
        <f>'10'!B495</f>
        <v>Montgomery</v>
      </c>
      <c r="C495" s="97">
        <f>'10'!C495</f>
        <v>999</v>
      </c>
      <c r="D495" s="97">
        <f>'10'!D495</f>
        <v>749</v>
      </c>
      <c r="E495" s="97">
        <f>'10'!E495</f>
        <v>1748</v>
      </c>
      <c r="F495" s="11">
        <f>'5'!I495</f>
        <v>0</v>
      </c>
      <c r="G495" s="11">
        <f>'8'!I495</f>
        <v>91</v>
      </c>
      <c r="H495" s="11">
        <f>'9'!O495</f>
        <v>164.90255220417635</v>
      </c>
      <c r="I495" s="11">
        <f t="shared" si="16"/>
        <v>255.90255220417635</v>
      </c>
      <c r="J495" s="45">
        <f t="shared" si="17"/>
        <v>0.25615871091509146</v>
      </c>
    </row>
    <row r="496" spans="1:10" x14ac:dyDescent="0.25">
      <c r="A496" s="9" t="str">
        <f>'10'!A496</f>
        <v>Woodland Hills SD</v>
      </c>
      <c r="B496" s="10" t="str">
        <f>'10'!B496</f>
        <v>Allegheny</v>
      </c>
      <c r="C496" s="97">
        <f>'10'!C496</f>
        <v>1723</v>
      </c>
      <c r="D496" s="97">
        <f>'10'!D496</f>
        <v>1088</v>
      </c>
      <c r="E496" s="97">
        <f>'10'!E496</f>
        <v>2811</v>
      </c>
      <c r="F496" s="11">
        <f>'5'!I496</f>
        <v>14</v>
      </c>
      <c r="G496" s="11">
        <f>'8'!I496</f>
        <v>161</v>
      </c>
      <c r="H496" s="11">
        <f>'9'!O496</f>
        <v>265.52972600379115</v>
      </c>
      <c r="I496" s="11">
        <f t="shared" si="16"/>
        <v>440.52972600379115</v>
      </c>
      <c r="J496" s="45">
        <f t="shared" si="17"/>
        <v>0.25567598723377316</v>
      </c>
    </row>
    <row r="497" spans="1:10" x14ac:dyDescent="0.25">
      <c r="A497" s="9" t="str">
        <f>'10'!A497</f>
        <v>Wyalusing Area SD</v>
      </c>
      <c r="B497" s="10" t="str">
        <f>'10'!B497</f>
        <v>Bradford</v>
      </c>
      <c r="C497" s="97">
        <f>'10'!C497</f>
        <v>331</v>
      </c>
      <c r="D497" s="97">
        <f>'10'!D497</f>
        <v>256</v>
      </c>
      <c r="E497" s="97">
        <f>'10'!E497</f>
        <v>587</v>
      </c>
      <c r="F497" s="11">
        <f>'5'!I497</f>
        <v>3</v>
      </c>
      <c r="G497" s="11">
        <f>'8'!I497</f>
        <v>16</v>
      </c>
      <c r="H497" s="11">
        <f>'9'!O497</f>
        <v>30.984615384615385</v>
      </c>
      <c r="I497" s="11">
        <f t="shared" si="16"/>
        <v>49.984615384615381</v>
      </c>
      <c r="J497" s="45">
        <f t="shared" si="17"/>
        <v>0.15101092261213106</v>
      </c>
    </row>
    <row r="498" spans="1:10" x14ac:dyDescent="0.25">
      <c r="A498" s="9" t="str">
        <f>'10'!A498</f>
        <v>Wyoming Area SD</v>
      </c>
      <c r="B498" s="10" t="str">
        <f>'10'!B498</f>
        <v>Luzerne</v>
      </c>
      <c r="C498" s="97">
        <f>'10'!C498</f>
        <v>335</v>
      </c>
      <c r="D498" s="97">
        <f>'10'!D498</f>
        <v>439</v>
      </c>
      <c r="E498" s="97">
        <f>'10'!E498</f>
        <v>774</v>
      </c>
      <c r="F498" s="11">
        <f>'5'!I498</f>
        <v>8</v>
      </c>
      <c r="G498" s="11">
        <f>'8'!I498</f>
        <v>19</v>
      </c>
      <c r="H498" s="11">
        <f>'9'!O498</f>
        <v>44.883427851291749</v>
      </c>
      <c r="I498" s="11">
        <f t="shared" si="16"/>
        <v>71.883427851291742</v>
      </c>
      <c r="J498" s="45">
        <f t="shared" si="17"/>
        <v>0.21457739657102012</v>
      </c>
    </row>
    <row r="499" spans="1:10" x14ac:dyDescent="0.25">
      <c r="A499" s="9" t="str">
        <f>'10'!A499</f>
        <v>Wyoming Valley West SD</v>
      </c>
      <c r="B499" s="10" t="str">
        <f>'10'!B499</f>
        <v>Luzerne</v>
      </c>
      <c r="C499" s="97">
        <f>'10'!C499</f>
        <v>1191</v>
      </c>
      <c r="D499" s="97">
        <f>'10'!D499</f>
        <v>948</v>
      </c>
      <c r="E499" s="97">
        <f>'10'!E499</f>
        <v>2139</v>
      </c>
      <c r="F499" s="11">
        <f>'5'!I499</f>
        <v>48</v>
      </c>
      <c r="G499" s="11">
        <f>'8'!I499</f>
        <v>82</v>
      </c>
      <c r="H499" s="11">
        <f>'9'!O499</f>
        <v>102.17580340264651</v>
      </c>
      <c r="I499" s="11">
        <f t="shared" si="16"/>
        <v>232.17580340264652</v>
      </c>
      <c r="J499" s="45">
        <f t="shared" si="17"/>
        <v>0.19494190042203738</v>
      </c>
    </row>
    <row r="500" spans="1:10" x14ac:dyDescent="0.25">
      <c r="A500" s="9" t="str">
        <f>'10'!A500</f>
        <v>Wyomissing Area SD</v>
      </c>
      <c r="B500" s="10" t="str">
        <f>'10'!B500</f>
        <v>Berks</v>
      </c>
      <c r="C500" s="97">
        <f>'10'!C500</f>
        <v>441</v>
      </c>
      <c r="D500" s="97">
        <f>'10'!D500</f>
        <v>312</v>
      </c>
      <c r="E500" s="97">
        <f>'10'!E500</f>
        <v>753</v>
      </c>
      <c r="F500" s="11">
        <f>'5'!I500</f>
        <v>0</v>
      </c>
      <c r="G500" s="11">
        <f>'8'!I500</f>
        <v>53</v>
      </c>
      <c r="H500" s="11">
        <f>'9'!O500</f>
        <v>13.310703873386089</v>
      </c>
      <c r="I500" s="11">
        <f t="shared" si="16"/>
        <v>66.310703873386089</v>
      </c>
      <c r="J500" s="45">
        <f t="shared" si="17"/>
        <v>0.15036440787615893</v>
      </c>
    </row>
    <row r="501" spans="1:10" x14ac:dyDescent="0.25">
      <c r="A501" s="9" t="str">
        <f>'10'!A501</f>
        <v>York City SD</v>
      </c>
      <c r="B501" s="10" t="str">
        <f>'10'!B501</f>
        <v>York</v>
      </c>
      <c r="C501" s="97">
        <f>'10'!C501</f>
        <v>2134</v>
      </c>
      <c r="D501" s="97">
        <f>'10'!D501</f>
        <v>1425</v>
      </c>
      <c r="E501" s="97">
        <f>'10'!E501</f>
        <v>3559</v>
      </c>
      <c r="F501" s="11">
        <f>'5'!I501</f>
        <v>59</v>
      </c>
      <c r="G501" s="11">
        <f>'8'!I501</f>
        <v>241</v>
      </c>
      <c r="H501" s="11">
        <f>'9'!O501</f>
        <v>164.83481228668941</v>
      </c>
      <c r="I501" s="11">
        <f t="shared" si="16"/>
        <v>464.83481228668938</v>
      </c>
      <c r="J501" s="45">
        <f t="shared" si="17"/>
        <v>0.21782324849423121</v>
      </c>
    </row>
    <row r="502" spans="1:10" x14ac:dyDescent="0.25">
      <c r="A502" s="9" t="str">
        <f>'10'!A502</f>
        <v>York Suburban SD</v>
      </c>
      <c r="B502" s="10" t="str">
        <f>'10'!B502</f>
        <v>York</v>
      </c>
      <c r="C502" s="97">
        <f>'10'!C502</f>
        <v>514</v>
      </c>
      <c r="D502" s="97">
        <f>'10'!D502</f>
        <v>403</v>
      </c>
      <c r="E502" s="97">
        <f>'10'!E502</f>
        <v>917</v>
      </c>
      <c r="F502" s="11">
        <f>'5'!I502</f>
        <v>1</v>
      </c>
      <c r="G502" s="11">
        <f>'8'!I502</f>
        <v>60</v>
      </c>
      <c r="H502" s="11">
        <f>'9'!O502</f>
        <v>59.880546075085327</v>
      </c>
      <c r="I502" s="11">
        <f t="shared" si="16"/>
        <v>120.88054607508533</v>
      </c>
      <c r="J502" s="45">
        <f t="shared" si="17"/>
        <v>0.23517615967915434</v>
      </c>
    </row>
    <row r="503" spans="1:10" x14ac:dyDescent="0.25">
      <c r="A503" s="9" t="str">
        <f>'10'!A503</f>
        <v>Yough SD</v>
      </c>
      <c r="B503" s="10" t="str">
        <f>'10'!B503</f>
        <v>Westmoreland</v>
      </c>
      <c r="C503" s="97">
        <f>'10'!C503</f>
        <v>320</v>
      </c>
      <c r="D503" s="97">
        <f>'10'!D503</f>
        <v>261</v>
      </c>
      <c r="E503" s="97">
        <f>'10'!E503</f>
        <v>581</v>
      </c>
      <c r="F503" s="11">
        <f>'5'!I503</f>
        <v>1</v>
      </c>
      <c r="G503" s="11">
        <f>'8'!I503</f>
        <v>38</v>
      </c>
      <c r="H503" s="11">
        <f>'9'!O503</f>
        <v>6.3264864864864867</v>
      </c>
      <c r="I503" s="11">
        <f t="shared" si="16"/>
        <v>45.326486486486488</v>
      </c>
      <c r="J503" s="45">
        <f t="shared" si="17"/>
        <v>0.14164527027027027</v>
      </c>
    </row>
    <row r="504" spans="1:10" x14ac:dyDescent="0.25">
      <c r="A504" s="37" t="s">
        <v>528</v>
      </c>
      <c r="B504" s="49"/>
      <c r="C504" s="50">
        <f>'10'!C504</f>
        <v>418384</v>
      </c>
      <c r="D504" s="50">
        <f>'10'!D504</f>
        <v>299039</v>
      </c>
      <c r="E504" s="50">
        <f>'10'!E504</f>
        <v>717423</v>
      </c>
      <c r="F504" s="50">
        <f t="shared" ref="F504:G504" si="18">SUM(F4:F503)</f>
        <v>4979</v>
      </c>
      <c r="G504" s="50">
        <f t="shared" si="18"/>
        <v>38573</v>
      </c>
      <c r="H504" s="50">
        <f>'9'!O504</f>
        <v>44193.208977104463</v>
      </c>
      <c r="I504" s="50">
        <f t="shared" ref="I504" si="19">SUM(F504:H504)</f>
        <v>87745.208977104456</v>
      </c>
      <c r="J504" s="51">
        <f t="shared" ref="J504" si="20">I504/C504</f>
        <v>0.20972410268343067</v>
      </c>
    </row>
    <row r="505" spans="1:10" x14ac:dyDescent="0.25">
      <c r="A505" s="4" t="str">
        <f>'1'!A505</f>
        <v>* 2011-2015 American Community Survey</v>
      </c>
    </row>
  </sheetData>
  <mergeCells count="3">
    <mergeCell ref="A1:I1"/>
    <mergeCell ref="A2:E2"/>
    <mergeCell ref="F2:J2"/>
  </mergeCells>
  <pageMargins left="0.3" right="0.3" top="0.4" bottom="0.5" header="0.3" footer="0.3"/>
  <pageSetup orientation="portrait" r:id="rId1"/>
  <headerFooter>
    <oddFooter>&amp;LPrepared by:  Office of Child Development and Early Learning&amp;C&amp;"Arial,Regular"&amp;8&amp;P&amp;R&amp;"Arial,Regular"&amp;8Updated 11/1/2011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14999847407452621"/>
  </sheetPr>
  <dimension ref="A1:L506"/>
  <sheetViews>
    <sheetView workbookViewId="0">
      <pane xSplit="2" ySplit="3" topLeftCell="C4" activePane="bottomRight" state="frozen"/>
      <selection activeCell="C4" sqref="C4:E503"/>
      <selection pane="topRight" activeCell="C4" sqref="C4:E503"/>
      <selection pane="bottomLeft" activeCell="C4" sqref="C4:E503"/>
      <selection pane="bottomRight" activeCell="A2" sqref="A2:E2"/>
    </sheetView>
  </sheetViews>
  <sheetFormatPr defaultRowHeight="15" x14ac:dyDescent="0.25"/>
  <cols>
    <col min="1" max="1" width="26.7109375" bestFit="1" customWidth="1"/>
    <col min="2" max="2" width="11.85546875" bestFit="1" customWidth="1"/>
    <col min="3" max="4" width="8.85546875" style="99" bestFit="1" customWidth="1"/>
    <col min="5" max="5" width="8" style="99" bestFit="1" customWidth="1"/>
    <col min="6" max="6" width="14.42578125" bestFit="1" customWidth="1"/>
    <col min="7" max="7" width="16.85546875" bestFit="1" customWidth="1"/>
    <col min="8" max="8" width="16.140625" customWidth="1"/>
    <col min="9" max="9" width="15.140625" bestFit="1" customWidth="1"/>
    <col min="10" max="10" width="14.7109375" bestFit="1" customWidth="1"/>
    <col min="11" max="11" width="12.140625" bestFit="1" customWidth="1"/>
    <col min="12" max="12" width="17.42578125" bestFit="1" customWidth="1"/>
  </cols>
  <sheetData>
    <row r="1" spans="1:12" x14ac:dyDescent="0.25">
      <c r="A1" s="175" t="str">
        <f>'Table of Contents'!B7&amp;": "&amp;'Table of Contents'!C7</f>
        <v>Tab 3: Early Childhood Education Programs - Children Ages 3 and 4 Served</v>
      </c>
      <c r="B1" s="175"/>
      <c r="C1" s="175"/>
      <c r="D1" s="175"/>
      <c r="E1" s="175"/>
      <c r="F1" s="175"/>
      <c r="G1" s="175"/>
      <c r="H1" s="175"/>
      <c r="I1" s="175"/>
      <c r="J1" s="175"/>
      <c r="K1" s="175"/>
    </row>
    <row r="2" spans="1:12" x14ac:dyDescent="0.25">
      <c r="A2" s="180" t="s">
        <v>700</v>
      </c>
      <c r="B2" s="181"/>
      <c r="C2" s="181"/>
      <c r="D2" s="181"/>
      <c r="E2" s="181"/>
      <c r="F2" s="182"/>
      <c r="G2" s="182"/>
      <c r="H2" s="182"/>
      <c r="I2" s="182"/>
      <c r="J2" s="182"/>
      <c r="K2" s="182"/>
      <c r="L2" s="182"/>
    </row>
    <row r="3" spans="1:12" ht="51.75" customHeight="1" x14ac:dyDescent="0.25">
      <c r="A3" s="38" t="str">
        <f>'1'!A3</f>
        <v>School District</v>
      </c>
      <c r="B3" s="38" t="str">
        <f>'1'!B3</f>
        <v>County</v>
      </c>
      <c r="C3" s="40" t="str">
        <f>'[2]12'!C2</f>
        <v># of Children Ages 0-2*</v>
      </c>
      <c r="D3" s="40" t="str">
        <f>'[2]12'!D2</f>
        <v># of Children Ages 3-4*</v>
      </c>
      <c r="E3" s="40" t="str">
        <f>'[2]12'!E2</f>
        <v># of Children Under 5*</v>
      </c>
      <c r="F3" s="41" t="s">
        <v>677</v>
      </c>
      <c r="G3" s="52" t="s">
        <v>626</v>
      </c>
      <c r="H3" s="53" t="s">
        <v>686</v>
      </c>
      <c r="I3" s="42" t="s">
        <v>617</v>
      </c>
      <c r="J3" s="43" t="s">
        <v>618</v>
      </c>
      <c r="K3" s="40" t="s">
        <v>559</v>
      </c>
      <c r="L3" s="54" t="s">
        <v>628</v>
      </c>
    </row>
    <row r="4" spans="1:12" x14ac:dyDescent="0.25">
      <c r="A4" s="9" t="str">
        <f>'10'!A4</f>
        <v>Abington Heights SD</v>
      </c>
      <c r="B4" s="10" t="str">
        <f>'10'!B4</f>
        <v>Lackawanna</v>
      </c>
      <c r="C4" s="97">
        <f>'10'!C4</f>
        <v>636</v>
      </c>
      <c r="D4" s="97">
        <f>'10'!D4</f>
        <v>472</v>
      </c>
      <c r="E4" s="97">
        <f>'10'!E4</f>
        <v>1108</v>
      </c>
      <c r="F4" s="11">
        <f>'5'!L4</f>
        <v>14</v>
      </c>
      <c r="G4" s="11">
        <f>'6'!H4</f>
        <v>0</v>
      </c>
      <c r="H4" s="11">
        <f>'7'!F4</f>
        <v>0</v>
      </c>
      <c r="I4" s="11">
        <f>'8'!J4</f>
        <v>32</v>
      </c>
      <c r="J4" s="35">
        <f>'9'!P4</f>
        <v>69.636111111111106</v>
      </c>
      <c r="K4" s="11">
        <f t="shared" ref="K4" si="0">SUM(F4:J4)</f>
        <v>115.63611111111111</v>
      </c>
      <c r="L4" s="45">
        <f t="shared" ref="L4" si="1">K4/D4</f>
        <v>0.24499176082862523</v>
      </c>
    </row>
    <row r="5" spans="1:12" x14ac:dyDescent="0.25">
      <c r="A5" s="9" t="str">
        <f>'10'!A5</f>
        <v>Abington SD</v>
      </c>
      <c r="B5" s="10" t="str">
        <f>'10'!B5</f>
        <v>Montgomery</v>
      </c>
      <c r="C5" s="97">
        <f>'10'!C5</f>
        <v>2058</v>
      </c>
      <c r="D5" s="97">
        <f>'10'!D5</f>
        <v>1313</v>
      </c>
      <c r="E5" s="97">
        <f>'10'!E5</f>
        <v>3371</v>
      </c>
      <c r="F5" s="11">
        <f>'5'!L5</f>
        <v>0</v>
      </c>
      <c r="G5" s="11">
        <f>'6'!H5</f>
        <v>0</v>
      </c>
      <c r="H5" s="11">
        <f>'7'!F5</f>
        <v>0</v>
      </c>
      <c r="I5" s="11">
        <f>'8'!J5</f>
        <v>95</v>
      </c>
      <c r="J5" s="35">
        <f>'9'!P5</f>
        <v>333.12529002320184</v>
      </c>
      <c r="K5" s="11">
        <f t="shared" ref="K5:K68" si="2">SUM(F5:J5)</f>
        <v>428.12529002320184</v>
      </c>
      <c r="L5" s="45">
        <f t="shared" ref="L5:L68" si="3">K5/D5</f>
        <v>0.32606648135811261</v>
      </c>
    </row>
    <row r="6" spans="1:12" x14ac:dyDescent="0.25">
      <c r="A6" s="9" t="str">
        <f>'10'!A6</f>
        <v>Albert Gallatin Area SD</v>
      </c>
      <c r="B6" s="10" t="str">
        <f>'10'!B6</f>
        <v>Fayette</v>
      </c>
      <c r="C6" s="97">
        <f>'10'!C6</f>
        <v>718</v>
      </c>
      <c r="D6" s="97">
        <f>'10'!D6</f>
        <v>551</v>
      </c>
      <c r="E6" s="97">
        <f>'10'!E6</f>
        <v>1269</v>
      </c>
      <c r="F6" s="11">
        <f>'5'!L6</f>
        <v>132</v>
      </c>
      <c r="G6" s="11">
        <f>'6'!H6</f>
        <v>40</v>
      </c>
      <c r="H6" s="11">
        <f>'7'!F6</f>
        <v>0</v>
      </c>
      <c r="I6" s="11">
        <f>'8'!J6</f>
        <v>47</v>
      </c>
      <c r="J6" s="35">
        <f>'9'!P6</f>
        <v>45.807600950118761</v>
      </c>
      <c r="K6" s="11">
        <f t="shared" si="2"/>
        <v>264.80760095011874</v>
      </c>
      <c r="L6" s="45">
        <f t="shared" si="3"/>
        <v>0.48059455707825544</v>
      </c>
    </row>
    <row r="7" spans="1:12" x14ac:dyDescent="0.25">
      <c r="A7" s="9" t="str">
        <f>'10'!A7</f>
        <v>Aliquippa SD</v>
      </c>
      <c r="B7" s="10" t="str">
        <f>'10'!B7</f>
        <v>Beaver</v>
      </c>
      <c r="C7" s="97">
        <f>'10'!C7</f>
        <v>314</v>
      </c>
      <c r="D7" s="97">
        <f>'10'!D7</f>
        <v>266</v>
      </c>
      <c r="E7" s="97">
        <f>'10'!E7</f>
        <v>580</v>
      </c>
      <c r="F7" s="11">
        <f>'5'!L7</f>
        <v>128</v>
      </c>
      <c r="G7" s="11">
        <f>'6'!H7</f>
        <v>0</v>
      </c>
      <c r="H7" s="11">
        <f>'7'!F7</f>
        <v>0</v>
      </c>
      <c r="I7" s="11">
        <f>'8'!J7</f>
        <v>19</v>
      </c>
      <c r="J7" s="35">
        <f>'9'!P7</f>
        <v>61.263318112633179</v>
      </c>
      <c r="K7" s="11">
        <f t="shared" si="2"/>
        <v>208.26331811263319</v>
      </c>
      <c r="L7" s="45">
        <f t="shared" si="3"/>
        <v>0.78294480493471119</v>
      </c>
    </row>
    <row r="8" spans="1:12" x14ac:dyDescent="0.25">
      <c r="A8" s="9" t="str">
        <f>'10'!A8</f>
        <v>Allegheny Valley SD</v>
      </c>
      <c r="B8" s="10" t="str">
        <f>'10'!B8</f>
        <v>Allegheny</v>
      </c>
      <c r="C8" s="97">
        <f>'10'!C8</f>
        <v>300</v>
      </c>
      <c r="D8" s="97">
        <f>'10'!D8</f>
        <v>189</v>
      </c>
      <c r="E8" s="97">
        <f>'10'!E8</f>
        <v>489</v>
      </c>
      <c r="F8" s="11">
        <f>'5'!L8</f>
        <v>6</v>
      </c>
      <c r="G8" s="11">
        <f>'6'!H8</f>
        <v>0</v>
      </c>
      <c r="H8" s="11">
        <f>'7'!F8</f>
        <v>0</v>
      </c>
      <c r="I8" s="11">
        <f>'8'!J8</f>
        <v>15</v>
      </c>
      <c r="J8" s="35">
        <f>'9'!P8</f>
        <v>37.336550060313634</v>
      </c>
      <c r="K8" s="11">
        <f t="shared" si="2"/>
        <v>58.336550060313634</v>
      </c>
      <c r="L8" s="45">
        <f t="shared" si="3"/>
        <v>0.30865899502811445</v>
      </c>
    </row>
    <row r="9" spans="1:12" x14ac:dyDescent="0.25">
      <c r="A9" s="9" t="str">
        <f>'10'!A9</f>
        <v>Allegheny-Clarion Valley SD</v>
      </c>
      <c r="B9" s="10" t="str">
        <f>'10'!B9</f>
        <v>Clarion</v>
      </c>
      <c r="C9" s="97">
        <f>'10'!C9</f>
        <v>124</v>
      </c>
      <c r="D9" s="97">
        <f>'10'!D9</f>
        <v>118</v>
      </c>
      <c r="E9" s="97">
        <f>'10'!E9</f>
        <v>242</v>
      </c>
      <c r="F9" s="11">
        <f>'5'!L9</f>
        <v>31</v>
      </c>
      <c r="G9" s="11">
        <f>'6'!H9</f>
        <v>18</v>
      </c>
      <c r="H9" s="11">
        <f>'7'!F9</f>
        <v>0</v>
      </c>
      <c r="I9" s="11">
        <f>'8'!J9</f>
        <v>11</v>
      </c>
      <c r="J9" s="35">
        <f>'9'!P9</f>
        <v>0</v>
      </c>
      <c r="K9" s="11">
        <f t="shared" si="2"/>
        <v>60</v>
      </c>
      <c r="L9" s="45">
        <f t="shared" si="3"/>
        <v>0.50847457627118642</v>
      </c>
    </row>
    <row r="10" spans="1:12" x14ac:dyDescent="0.25">
      <c r="A10" s="9" t="str">
        <f>'10'!A10</f>
        <v>Allentown City SD</v>
      </c>
      <c r="B10" s="10" t="str">
        <f>'10'!B10</f>
        <v>Lehigh</v>
      </c>
      <c r="C10" s="97">
        <f>'10'!C10</f>
        <v>5546</v>
      </c>
      <c r="D10" s="97">
        <f>'10'!D10</f>
        <v>3471</v>
      </c>
      <c r="E10" s="97">
        <f>'10'!E10</f>
        <v>9017</v>
      </c>
      <c r="F10" s="11">
        <f>'5'!L10</f>
        <v>452</v>
      </c>
      <c r="G10" s="11">
        <f>'6'!H10</f>
        <v>470</v>
      </c>
      <c r="H10" s="11">
        <f>'7'!F10</f>
        <v>0</v>
      </c>
      <c r="I10" s="11">
        <f>'8'!J10</f>
        <v>306</v>
      </c>
      <c r="J10" s="35">
        <f>'9'!P10</f>
        <v>673.07813620071681</v>
      </c>
      <c r="K10" s="11">
        <f t="shared" si="2"/>
        <v>1901.0781362007169</v>
      </c>
      <c r="L10" s="45">
        <f t="shared" si="3"/>
        <v>0.547703294785571</v>
      </c>
    </row>
    <row r="11" spans="1:12" x14ac:dyDescent="0.25">
      <c r="A11" s="9" t="str">
        <f>'10'!A11</f>
        <v>Altoona Area SD</v>
      </c>
      <c r="B11" s="10" t="str">
        <f>'10'!B11</f>
        <v>Blair</v>
      </c>
      <c r="C11" s="97">
        <f>'10'!C11</f>
        <v>1950</v>
      </c>
      <c r="D11" s="97">
        <f>'10'!D11</f>
        <v>1480</v>
      </c>
      <c r="E11" s="97">
        <f>'10'!E11</f>
        <v>3430</v>
      </c>
      <c r="F11" s="11">
        <f>'5'!L11</f>
        <v>306</v>
      </c>
      <c r="G11" s="11">
        <f>'6'!H11</f>
        <v>116</v>
      </c>
      <c r="H11" s="11">
        <f>'7'!F11</f>
        <v>0</v>
      </c>
      <c r="I11" s="11">
        <f>'8'!J11</f>
        <v>204</v>
      </c>
      <c r="J11" s="35">
        <f>'9'!P11</f>
        <v>366.34883720930236</v>
      </c>
      <c r="K11" s="11">
        <f t="shared" si="2"/>
        <v>992.34883720930236</v>
      </c>
      <c r="L11" s="45">
        <f t="shared" si="3"/>
        <v>0.67050597108736643</v>
      </c>
    </row>
    <row r="12" spans="1:12" x14ac:dyDescent="0.25">
      <c r="A12" s="9" t="str">
        <f>'10'!A12</f>
        <v>Ambridge Area SD</v>
      </c>
      <c r="B12" s="10" t="str">
        <f>'10'!B12</f>
        <v>Beaver</v>
      </c>
      <c r="C12" s="97">
        <f>'10'!C12</f>
        <v>614</v>
      </c>
      <c r="D12" s="97">
        <f>'10'!D12</f>
        <v>464</v>
      </c>
      <c r="E12" s="97">
        <f>'10'!E12</f>
        <v>1078</v>
      </c>
      <c r="F12" s="11">
        <f>'5'!L12</f>
        <v>72</v>
      </c>
      <c r="G12" s="11">
        <f>'6'!H12</f>
        <v>49</v>
      </c>
      <c r="H12" s="11">
        <f>'7'!F12</f>
        <v>0</v>
      </c>
      <c r="I12" s="11">
        <f>'8'!J12</f>
        <v>52</v>
      </c>
      <c r="J12" s="35">
        <f>'9'!P12</f>
        <v>18.554033485540334</v>
      </c>
      <c r="K12" s="11">
        <f t="shared" si="2"/>
        <v>191.55403348554034</v>
      </c>
      <c r="L12" s="45">
        <f t="shared" si="3"/>
        <v>0.41283196871883693</v>
      </c>
    </row>
    <row r="13" spans="1:12" x14ac:dyDescent="0.25">
      <c r="A13" s="9" t="str">
        <f>'10'!A13</f>
        <v>Annville-Cleona SD</v>
      </c>
      <c r="B13" s="10" t="str">
        <f>'10'!B13</f>
        <v>Lebanon</v>
      </c>
      <c r="C13" s="97">
        <f>'10'!C13</f>
        <v>325</v>
      </c>
      <c r="D13" s="97">
        <f>'10'!D13</f>
        <v>209</v>
      </c>
      <c r="E13" s="97">
        <f>'10'!E13</f>
        <v>534</v>
      </c>
      <c r="F13" s="11">
        <f>'5'!L13</f>
        <v>0</v>
      </c>
      <c r="G13" s="11">
        <f>'6'!H13</f>
        <v>8</v>
      </c>
      <c r="H13" s="11">
        <f>'7'!F13</f>
        <v>0</v>
      </c>
      <c r="I13" s="11">
        <f>'8'!J13</f>
        <v>18</v>
      </c>
      <c r="J13" s="35">
        <f>'9'!P13</f>
        <v>85.458579881656803</v>
      </c>
      <c r="K13" s="11">
        <f t="shared" si="2"/>
        <v>111.4585798816568</v>
      </c>
      <c r="L13" s="45">
        <f t="shared" si="3"/>
        <v>0.53329464058208997</v>
      </c>
    </row>
    <row r="14" spans="1:12" x14ac:dyDescent="0.25">
      <c r="A14" s="9" t="str">
        <f>'10'!A14</f>
        <v>Antietam SD</v>
      </c>
      <c r="B14" s="10" t="str">
        <f>'10'!B14</f>
        <v>Berks</v>
      </c>
      <c r="C14" s="97">
        <f>'10'!C14</f>
        <v>321</v>
      </c>
      <c r="D14" s="97">
        <f>'10'!D14</f>
        <v>299</v>
      </c>
      <c r="E14" s="97">
        <f>'10'!E14</f>
        <v>620</v>
      </c>
      <c r="F14" s="11">
        <f>'5'!L14</f>
        <v>10</v>
      </c>
      <c r="G14" s="11">
        <f>'6'!H14</f>
        <v>0</v>
      </c>
      <c r="H14" s="11">
        <f>'7'!F14</f>
        <v>0</v>
      </c>
      <c r="I14" s="11">
        <f>'8'!J14</f>
        <v>28</v>
      </c>
      <c r="J14" s="35">
        <f>'9'!P14</f>
        <v>17.173677634319034</v>
      </c>
      <c r="K14" s="11">
        <f t="shared" si="2"/>
        <v>55.173677634319034</v>
      </c>
      <c r="L14" s="45">
        <f t="shared" si="3"/>
        <v>0.18452734994755529</v>
      </c>
    </row>
    <row r="15" spans="1:12" x14ac:dyDescent="0.25">
      <c r="A15" s="9" t="str">
        <f>'10'!A15</f>
        <v>Apollo-Ridge SD</v>
      </c>
      <c r="B15" s="10" t="str">
        <f>'10'!B15</f>
        <v>Armstrong</v>
      </c>
      <c r="C15" s="97">
        <f>'10'!C15</f>
        <v>239</v>
      </c>
      <c r="D15" s="97">
        <f>'10'!D15</f>
        <v>172</v>
      </c>
      <c r="E15" s="97">
        <f>'10'!E15</f>
        <v>411</v>
      </c>
      <c r="F15" s="11">
        <f>'5'!L15</f>
        <v>32</v>
      </c>
      <c r="G15" s="11">
        <f>'6'!H15</f>
        <v>0</v>
      </c>
      <c r="H15" s="11">
        <f>'7'!F15</f>
        <v>0</v>
      </c>
      <c r="I15" s="11">
        <f>'8'!J15</f>
        <v>21</v>
      </c>
      <c r="J15" s="35">
        <f>'9'!P15</f>
        <v>62.25903614457831</v>
      </c>
      <c r="K15" s="11">
        <f t="shared" si="2"/>
        <v>115.25903614457832</v>
      </c>
      <c r="L15" s="45">
        <f t="shared" si="3"/>
        <v>0.67011067525917623</v>
      </c>
    </row>
    <row r="16" spans="1:12" x14ac:dyDescent="0.25">
      <c r="A16" s="9" t="str">
        <f>'10'!A16</f>
        <v>Armstrong SD</v>
      </c>
      <c r="B16" s="10" t="str">
        <f>'10'!B16</f>
        <v>Armstrong</v>
      </c>
      <c r="C16" s="97">
        <f>'10'!C16</f>
        <v>1315</v>
      </c>
      <c r="D16" s="97">
        <f>'10'!D16</f>
        <v>990</v>
      </c>
      <c r="E16" s="97">
        <f>'10'!E16</f>
        <v>2305</v>
      </c>
      <c r="F16" s="11">
        <f>'5'!L16</f>
        <v>184</v>
      </c>
      <c r="G16" s="11">
        <f>'6'!H16</f>
        <v>19</v>
      </c>
      <c r="H16" s="11">
        <f>'7'!F16</f>
        <v>0</v>
      </c>
      <c r="I16" s="11">
        <f>'8'!J16</f>
        <v>76</v>
      </c>
      <c r="J16" s="35">
        <f>'9'!P16</f>
        <v>74.397590361445779</v>
      </c>
      <c r="K16" s="11">
        <f t="shared" si="2"/>
        <v>353.39759036144579</v>
      </c>
      <c r="L16" s="45">
        <f t="shared" si="3"/>
        <v>0.35696726299135939</v>
      </c>
    </row>
    <row r="17" spans="1:12" x14ac:dyDescent="0.25">
      <c r="A17" s="9" t="str">
        <f>'10'!A17</f>
        <v>Athens Area SD</v>
      </c>
      <c r="B17" s="10" t="str">
        <f>'10'!B17</f>
        <v>Bradford</v>
      </c>
      <c r="C17" s="97">
        <f>'10'!C17</f>
        <v>440</v>
      </c>
      <c r="D17" s="97">
        <f>'10'!D17</f>
        <v>353</v>
      </c>
      <c r="E17" s="97">
        <f>'10'!E17</f>
        <v>793</v>
      </c>
      <c r="F17" s="11">
        <f>'5'!L17</f>
        <v>70</v>
      </c>
      <c r="G17" s="11">
        <f>'6'!H17</f>
        <v>80</v>
      </c>
      <c r="H17" s="11">
        <f>'7'!F17</f>
        <v>0</v>
      </c>
      <c r="I17" s="11">
        <f>'8'!J17</f>
        <v>35</v>
      </c>
      <c r="J17" s="35">
        <f>'9'!P17</f>
        <v>126.84615384615385</v>
      </c>
      <c r="K17" s="11">
        <f t="shared" si="2"/>
        <v>311.84615384615387</v>
      </c>
      <c r="L17" s="45">
        <f t="shared" si="3"/>
        <v>0.8834168664196993</v>
      </c>
    </row>
    <row r="18" spans="1:12" x14ac:dyDescent="0.25">
      <c r="A18" s="9" t="str">
        <f>'10'!A18</f>
        <v>Austin Area SD</v>
      </c>
      <c r="B18" s="10" t="str">
        <f>'10'!B18</f>
        <v>Potter</v>
      </c>
      <c r="C18" s="97">
        <f>'10'!C18</f>
        <v>46</v>
      </c>
      <c r="D18" s="97">
        <f>'10'!D18</f>
        <v>18</v>
      </c>
      <c r="E18" s="97">
        <f>'10'!E18</f>
        <v>64</v>
      </c>
      <c r="F18" s="11">
        <f>'5'!L18</f>
        <v>0</v>
      </c>
      <c r="G18" s="11">
        <f>'6'!H18</f>
        <v>8</v>
      </c>
      <c r="H18" s="11">
        <f>'7'!F18</f>
        <v>8</v>
      </c>
      <c r="I18" s="11">
        <f>'8'!J18</f>
        <v>3</v>
      </c>
      <c r="J18" s="35">
        <f>'9'!P18</f>
        <v>0</v>
      </c>
      <c r="K18" s="11">
        <f t="shared" si="2"/>
        <v>19</v>
      </c>
      <c r="L18" s="45">
        <f t="shared" si="3"/>
        <v>1.0555555555555556</v>
      </c>
    </row>
    <row r="19" spans="1:12" x14ac:dyDescent="0.25">
      <c r="A19" s="9" t="str">
        <f>'10'!A19</f>
        <v>Avella Area SD</v>
      </c>
      <c r="B19" s="10" t="str">
        <f>'10'!B19</f>
        <v>Washington</v>
      </c>
      <c r="C19" s="97">
        <f>'10'!C19</f>
        <v>97</v>
      </c>
      <c r="D19" s="97">
        <f>'10'!D19</f>
        <v>48</v>
      </c>
      <c r="E19" s="97">
        <f>'10'!E19</f>
        <v>145</v>
      </c>
      <c r="F19" s="11">
        <f>'5'!L19</f>
        <v>0</v>
      </c>
      <c r="G19" s="11">
        <f>'6'!H19</f>
        <v>0</v>
      </c>
      <c r="H19" s="11">
        <f>'7'!F19</f>
        <v>0</v>
      </c>
      <c r="I19" s="11">
        <f>'8'!J19</f>
        <v>7</v>
      </c>
      <c r="J19" s="35">
        <f>'9'!P19</f>
        <v>0</v>
      </c>
      <c r="K19" s="11">
        <f t="shared" si="2"/>
        <v>7</v>
      </c>
      <c r="L19" s="45">
        <f t="shared" si="3"/>
        <v>0.14583333333333334</v>
      </c>
    </row>
    <row r="20" spans="1:12" x14ac:dyDescent="0.25">
      <c r="A20" s="9" t="str">
        <f>'10'!A20</f>
        <v>Avon Grove SD</v>
      </c>
      <c r="B20" s="10" t="str">
        <f>'10'!B20</f>
        <v>Chester</v>
      </c>
      <c r="C20" s="97">
        <f>'10'!C20</f>
        <v>1267</v>
      </c>
      <c r="D20" s="97">
        <f>'10'!D20</f>
        <v>774</v>
      </c>
      <c r="E20" s="97">
        <f>'10'!E20</f>
        <v>2041</v>
      </c>
      <c r="F20" s="11">
        <f>'5'!L20</f>
        <v>17</v>
      </c>
      <c r="G20" s="11">
        <f>'6'!H20</f>
        <v>0</v>
      </c>
      <c r="H20" s="11">
        <f>'7'!F20</f>
        <v>0</v>
      </c>
      <c r="I20" s="11">
        <f>'8'!J20</f>
        <v>87</v>
      </c>
      <c r="J20" s="35">
        <f>'9'!P20</f>
        <v>186.23561272850372</v>
      </c>
      <c r="K20" s="11">
        <f t="shared" si="2"/>
        <v>290.23561272850372</v>
      </c>
      <c r="L20" s="45">
        <f t="shared" si="3"/>
        <v>0.37498141179393246</v>
      </c>
    </row>
    <row r="21" spans="1:12" x14ac:dyDescent="0.25">
      <c r="A21" s="9" t="str">
        <f>'10'!A21</f>
        <v>Avonworth SD</v>
      </c>
      <c r="B21" s="10" t="str">
        <f>'10'!B21</f>
        <v>Allegheny</v>
      </c>
      <c r="C21" s="97">
        <f>'10'!C21</f>
        <v>435</v>
      </c>
      <c r="D21" s="97">
        <f>'10'!D21</f>
        <v>343</v>
      </c>
      <c r="E21" s="97">
        <f>'10'!E21</f>
        <v>778</v>
      </c>
      <c r="F21" s="11">
        <f>'5'!L21</f>
        <v>0</v>
      </c>
      <c r="G21" s="11">
        <f>'6'!H21</f>
        <v>0</v>
      </c>
      <c r="H21" s="11">
        <f>'7'!F21</f>
        <v>0</v>
      </c>
      <c r="I21" s="11">
        <f>'8'!J21</f>
        <v>21</v>
      </c>
      <c r="J21" s="35">
        <f>'9'!P21</f>
        <v>37.336550060313634</v>
      </c>
      <c r="K21" s="11">
        <f t="shared" si="2"/>
        <v>58.336550060313634</v>
      </c>
      <c r="L21" s="45">
        <f t="shared" si="3"/>
        <v>0.1700774054236549</v>
      </c>
    </row>
    <row r="22" spans="1:12" x14ac:dyDescent="0.25">
      <c r="A22" s="9" t="str">
        <f>'10'!A22</f>
        <v>Bald Eagle Area SD</v>
      </c>
      <c r="B22" s="10" t="str">
        <f>'10'!B22</f>
        <v>Centre</v>
      </c>
      <c r="C22" s="97">
        <f>'10'!C22</f>
        <v>353</v>
      </c>
      <c r="D22" s="97">
        <f>'10'!D22</f>
        <v>241</v>
      </c>
      <c r="E22" s="97">
        <f>'10'!E22</f>
        <v>594</v>
      </c>
      <c r="F22" s="11">
        <f>'5'!L22</f>
        <v>64</v>
      </c>
      <c r="G22" s="11">
        <f>'6'!H22</f>
        <v>36</v>
      </c>
      <c r="H22" s="11">
        <f>'7'!F22</f>
        <v>0</v>
      </c>
      <c r="I22" s="11">
        <f>'8'!J22</f>
        <v>20</v>
      </c>
      <c r="J22" s="35">
        <f>'9'!P22</f>
        <v>17.589010989010987</v>
      </c>
      <c r="K22" s="11">
        <f t="shared" si="2"/>
        <v>137.589010989011</v>
      </c>
      <c r="L22" s="45">
        <f t="shared" si="3"/>
        <v>0.57090875929050211</v>
      </c>
    </row>
    <row r="23" spans="1:12" x14ac:dyDescent="0.25">
      <c r="A23" s="9" t="str">
        <f>'10'!A23</f>
        <v>Baldwin-Whitehall SD</v>
      </c>
      <c r="B23" s="10" t="str">
        <f>'10'!B23</f>
        <v>Allegheny</v>
      </c>
      <c r="C23" s="97">
        <f>'10'!C23</f>
        <v>1399</v>
      </c>
      <c r="D23" s="97">
        <f>'10'!D23</f>
        <v>748</v>
      </c>
      <c r="E23" s="97">
        <f>'10'!E23</f>
        <v>2147</v>
      </c>
      <c r="F23" s="11">
        <f>'5'!L23</f>
        <v>139</v>
      </c>
      <c r="G23" s="11">
        <f>'6'!H23</f>
        <v>0</v>
      </c>
      <c r="H23" s="11">
        <f>'7'!F23</f>
        <v>0</v>
      </c>
      <c r="I23" s="11">
        <f>'8'!J23</f>
        <v>65</v>
      </c>
      <c r="J23" s="35">
        <f>'9'!P23</f>
        <v>93.341375150784074</v>
      </c>
      <c r="K23" s="11">
        <f t="shared" si="2"/>
        <v>297.34137515078407</v>
      </c>
      <c r="L23" s="45">
        <f t="shared" si="3"/>
        <v>0.39751520742083435</v>
      </c>
    </row>
    <row r="24" spans="1:12" x14ac:dyDescent="0.25">
      <c r="A24" s="9" t="str">
        <f>'10'!A24</f>
        <v>Bangor Area SD</v>
      </c>
      <c r="B24" s="10" t="str">
        <f>'10'!B24</f>
        <v>Northampton</v>
      </c>
      <c r="C24" s="97">
        <f>'10'!C24</f>
        <v>628</v>
      </c>
      <c r="D24" s="97">
        <f>'10'!D24</f>
        <v>474</v>
      </c>
      <c r="E24" s="97">
        <f>'10'!E24</f>
        <v>1102</v>
      </c>
      <c r="F24" s="11">
        <f>'5'!L24</f>
        <v>20</v>
      </c>
      <c r="G24" s="11">
        <f>'6'!H24</f>
        <v>20</v>
      </c>
      <c r="H24" s="11">
        <f>'7'!F24</f>
        <v>0</v>
      </c>
      <c r="I24" s="11">
        <f>'8'!J24</f>
        <v>28</v>
      </c>
      <c r="J24" s="35">
        <f>'9'!P24</f>
        <v>72.490322580645156</v>
      </c>
      <c r="K24" s="11">
        <f t="shared" si="2"/>
        <v>140.49032258064517</v>
      </c>
      <c r="L24" s="45">
        <f t="shared" si="3"/>
        <v>0.29639308561317546</v>
      </c>
    </row>
    <row r="25" spans="1:12" x14ac:dyDescent="0.25">
      <c r="A25" s="9" t="str">
        <f>'10'!A25</f>
        <v>Beaver Area SD</v>
      </c>
      <c r="B25" s="10" t="str">
        <f>'10'!B25</f>
        <v>Beaver</v>
      </c>
      <c r="C25" s="97">
        <f>'10'!C25</f>
        <v>445</v>
      </c>
      <c r="D25" s="97">
        <f>'10'!D25</f>
        <v>305</v>
      </c>
      <c r="E25" s="97">
        <f>'10'!E25</f>
        <v>750</v>
      </c>
      <c r="F25" s="11">
        <f>'5'!L25</f>
        <v>1</v>
      </c>
      <c r="G25" s="11">
        <f>'6'!H25</f>
        <v>24</v>
      </c>
      <c r="H25" s="11">
        <f>'7'!F25</f>
        <v>0</v>
      </c>
      <c r="I25" s="11">
        <f>'8'!J25</f>
        <v>26</v>
      </c>
      <c r="J25" s="35">
        <f>'9'!P25</f>
        <v>55.662100456621005</v>
      </c>
      <c r="K25" s="11">
        <f t="shared" si="2"/>
        <v>106.662100456621</v>
      </c>
      <c r="L25" s="45">
        <f t="shared" si="3"/>
        <v>0.34971180477580655</v>
      </c>
    </row>
    <row r="26" spans="1:12" x14ac:dyDescent="0.25">
      <c r="A26" s="9" t="str">
        <f>'10'!A26</f>
        <v>Bedford Area SD</v>
      </c>
      <c r="B26" s="10" t="str">
        <f>'10'!B26</f>
        <v>Bedford</v>
      </c>
      <c r="C26" s="97">
        <f>'10'!C26</f>
        <v>441</v>
      </c>
      <c r="D26" s="97">
        <f>'10'!D26</f>
        <v>275</v>
      </c>
      <c r="E26" s="97">
        <f>'10'!E26</f>
        <v>716</v>
      </c>
      <c r="F26" s="11">
        <f>'5'!L26</f>
        <v>23</v>
      </c>
      <c r="G26" s="11">
        <f>'6'!H26</f>
        <v>42</v>
      </c>
      <c r="H26" s="11">
        <f>'7'!F26</f>
        <v>0</v>
      </c>
      <c r="I26" s="11">
        <f>'8'!J26</f>
        <v>17</v>
      </c>
      <c r="J26" s="35">
        <f>'9'!P26</f>
        <v>44.117647058823529</v>
      </c>
      <c r="K26" s="11">
        <f t="shared" si="2"/>
        <v>126.11764705882354</v>
      </c>
      <c r="L26" s="45">
        <f t="shared" si="3"/>
        <v>0.45860962566844921</v>
      </c>
    </row>
    <row r="27" spans="1:12" x14ac:dyDescent="0.25">
      <c r="A27" s="9" t="str">
        <f>'10'!A27</f>
        <v>Belle Vernon Area SD</v>
      </c>
      <c r="B27" s="10" t="str">
        <f>'10'!B27</f>
        <v>Westmoreland</v>
      </c>
      <c r="C27" s="97">
        <f>'10'!C27</f>
        <v>473</v>
      </c>
      <c r="D27" s="97">
        <f>'10'!D27</f>
        <v>341</v>
      </c>
      <c r="E27" s="97">
        <f>'10'!E27</f>
        <v>814</v>
      </c>
      <c r="F27" s="11">
        <f>'5'!L27</f>
        <v>0</v>
      </c>
      <c r="G27" s="11">
        <f>'6'!H27</f>
        <v>0</v>
      </c>
      <c r="H27" s="11">
        <f>'7'!F27</f>
        <v>0</v>
      </c>
      <c r="I27" s="11">
        <f>'8'!J27</f>
        <v>34</v>
      </c>
      <c r="J27" s="35">
        <f>'9'!P27</f>
        <v>55.005405405405412</v>
      </c>
      <c r="K27" s="11">
        <f t="shared" si="2"/>
        <v>89.005405405405412</v>
      </c>
      <c r="L27" s="45">
        <f t="shared" si="3"/>
        <v>0.26101291907743523</v>
      </c>
    </row>
    <row r="28" spans="1:12" x14ac:dyDescent="0.25">
      <c r="A28" s="9" t="str">
        <f>'10'!A28</f>
        <v>Bellefonte Area SD</v>
      </c>
      <c r="B28" s="10" t="str">
        <f>'10'!B28</f>
        <v>Centre</v>
      </c>
      <c r="C28" s="97">
        <f>'10'!C28</f>
        <v>1015</v>
      </c>
      <c r="D28" s="97">
        <f>'10'!D28</f>
        <v>521</v>
      </c>
      <c r="E28" s="97">
        <f>'10'!E28</f>
        <v>1536</v>
      </c>
      <c r="F28" s="11">
        <f>'5'!L28</f>
        <v>49</v>
      </c>
      <c r="G28" s="11">
        <f>'6'!H28</f>
        <v>17</v>
      </c>
      <c r="H28" s="11">
        <f>'7'!F28</f>
        <v>0</v>
      </c>
      <c r="I28" s="11">
        <f>'8'!J28</f>
        <v>40</v>
      </c>
      <c r="J28" s="35">
        <f>'9'!P28</f>
        <v>144.03076923076924</v>
      </c>
      <c r="K28" s="11">
        <f t="shared" si="2"/>
        <v>250.03076923076924</v>
      </c>
      <c r="L28" s="45">
        <f t="shared" si="3"/>
        <v>0.4799055071607855</v>
      </c>
    </row>
    <row r="29" spans="1:12" x14ac:dyDescent="0.25">
      <c r="A29" s="9" t="str">
        <f>'10'!A29</f>
        <v>Bellwood-Antis SD</v>
      </c>
      <c r="B29" s="10" t="str">
        <f>'10'!B29</f>
        <v>Blair</v>
      </c>
      <c r="C29" s="97">
        <f>'10'!C29</f>
        <v>251</v>
      </c>
      <c r="D29" s="97">
        <f>'10'!D29</f>
        <v>193</v>
      </c>
      <c r="E29" s="97">
        <f>'10'!E29</f>
        <v>444</v>
      </c>
      <c r="F29" s="11">
        <f>'5'!L29</f>
        <v>0</v>
      </c>
      <c r="G29" s="11">
        <f>'6'!H29</f>
        <v>0</v>
      </c>
      <c r="H29" s="11">
        <f>'7'!F29</f>
        <v>0</v>
      </c>
      <c r="I29" s="11">
        <f>'8'!J29</f>
        <v>11</v>
      </c>
      <c r="J29" s="35">
        <f>'9'!P29</f>
        <v>50.345259391771023</v>
      </c>
      <c r="K29" s="11">
        <f t="shared" si="2"/>
        <v>61.345259391771023</v>
      </c>
      <c r="L29" s="45">
        <f t="shared" si="3"/>
        <v>0.31785108493145608</v>
      </c>
    </row>
    <row r="30" spans="1:12" x14ac:dyDescent="0.25">
      <c r="A30" s="9" t="str">
        <f>'10'!A30</f>
        <v>Bensalem Township SD</v>
      </c>
      <c r="B30" s="10" t="str">
        <f>'10'!B30</f>
        <v>Bucks</v>
      </c>
      <c r="C30" s="97">
        <f>'10'!C30</f>
        <v>2072</v>
      </c>
      <c r="D30" s="97">
        <f>'10'!D30</f>
        <v>1308</v>
      </c>
      <c r="E30" s="97">
        <f>'10'!E30</f>
        <v>3380</v>
      </c>
      <c r="F30" s="11">
        <f>'5'!L30</f>
        <v>0</v>
      </c>
      <c r="G30" s="11">
        <f>'6'!H30</f>
        <v>0</v>
      </c>
      <c r="H30" s="11">
        <f>'7'!F30</f>
        <v>0</v>
      </c>
      <c r="I30" s="11">
        <f>'8'!J30</f>
        <v>115</v>
      </c>
      <c r="J30" s="35">
        <f>'9'!P30</f>
        <v>356.21069059695668</v>
      </c>
      <c r="K30" s="11">
        <f t="shared" si="2"/>
        <v>471.21069059695668</v>
      </c>
      <c r="L30" s="45">
        <f t="shared" si="3"/>
        <v>0.36025282155730631</v>
      </c>
    </row>
    <row r="31" spans="1:12" x14ac:dyDescent="0.25">
      <c r="A31" s="9" t="str">
        <f>'10'!A31</f>
        <v>Benton Area SD</v>
      </c>
      <c r="B31" s="10" t="str">
        <f>'10'!B31</f>
        <v>Columbia</v>
      </c>
      <c r="C31" s="97">
        <f>'10'!C31</f>
        <v>100</v>
      </c>
      <c r="D31" s="97">
        <f>'10'!D31</f>
        <v>86</v>
      </c>
      <c r="E31" s="97">
        <f>'10'!E31</f>
        <v>186</v>
      </c>
      <c r="F31" s="11">
        <f>'5'!L31</f>
        <v>59</v>
      </c>
      <c r="G31" s="11">
        <f>'6'!H31</f>
        <v>0</v>
      </c>
      <c r="H31" s="11">
        <f>'7'!F31</f>
        <v>0</v>
      </c>
      <c r="I31" s="11">
        <f>'8'!J31</f>
        <v>8</v>
      </c>
      <c r="J31" s="35">
        <f>'9'!P31</f>
        <v>0</v>
      </c>
      <c r="K31" s="11">
        <f t="shared" si="2"/>
        <v>67</v>
      </c>
      <c r="L31" s="45">
        <f t="shared" si="3"/>
        <v>0.77906976744186052</v>
      </c>
    </row>
    <row r="32" spans="1:12" x14ac:dyDescent="0.25">
      <c r="A32" s="9" t="str">
        <f>'10'!A32</f>
        <v>Bentworth SD</v>
      </c>
      <c r="B32" s="10" t="str">
        <f>'10'!B32</f>
        <v>Washington</v>
      </c>
      <c r="C32" s="97">
        <f>'10'!C32</f>
        <v>229</v>
      </c>
      <c r="D32" s="97">
        <f>'10'!D32</f>
        <v>175</v>
      </c>
      <c r="E32" s="97">
        <f>'10'!E32</f>
        <v>404</v>
      </c>
      <c r="F32" s="11">
        <f>'5'!L32</f>
        <v>30</v>
      </c>
      <c r="G32" s="11">
        <f>'6'!H32</f>
        <v>17</v>
      </c>
      <c r="H32" s="11">
        <f>'7'!F32</f>
        <v>0</v>
      </c>
      <c r="I32" s="11">
        <f>'8'!J32</f>
        <v>18</v>
      </c>
      <c r="J32" s="35">
        <f>'9'!P32</f>
        <v>18.05980528511822</v>
      </c>
      <c r="K32" s="11">
        <f t="shared" si="2"/>
        <v>83.059805285118216</v>
      </c>
      <c r="L32" s="45">
        <f t="shared" si="3"/>
        <v>0.4746274587721041</v>
      </c>
    </row>
    <row r="33" spans="1:12" x14ac:dyDescent="0.25">
      <c r="A33" s="9" t="str">
        <f>'10'!A33</f>
        <v>Berlin Brothersvalley SD</v>
      </c>
      <c r="B33" s="10" t="str">
        <f>'10'!B33</f>
        <v>Somerset</v>
      </c>
      <c r="C33" s="97">
        <f>'10'!C33</f>
        <v>128</v>
      </c>
      <c r="D33" s="97">
        <f>'10'!D33</f>
        <v>83</v>
      </c>
      <c r="E33" s="97">
        <f>'10'!E33</f>
        <v>211</v>
      </c>
      <c r="F33" s="11">
        <f>'5'!L33</f>
        <v>0</v>
      </c>
      <c r="G33" s="11">
        <f>'6'!H33</f>
        <v>16</v>
      </c>
      <c r="H33" s="11">
        <f>'7'!F33</f>
        <v>0</v>
      </c>
      <c r="I33" s="11">
        <f>'8'!J33</f>
        <v>8</v>
      </c>
      <c r="J33" s="35">
        <f>'9'!P33</f>
        <v>14.042735042735043</v>
      </c>
      <c r="K33" s="11">
        <f t="shared" si="2"/>
        <v>38.042735042735046</v>
      </c>
      <c r="L33" s="45">
        <f t="shared" si="3"/>
        <v>0.45834620533415721</v>
      </c>
    </row>
    <row r="34" spans="1:12" x14ac:dyDescent="0.25">
      <c r="A34" s="9" t="str">
        <f>'10'!A34</f>
        <v>Bermudian Springs SD</v>
      </c>
      <c r="B34" s="10" t="str">
        <f>'10'!B34</f>
        <v>Adams</v>
      </c>
      <c r="C34" s="97">
        <f>'10'!C34</f>
        <v>347</v>
      </c>
      <c r="D34" s="97">
        <f>'10'!D34</f>
        <v>367</v>
      </c>
      <c r="E34" s="97">
        <f>'10'!E34</f>
        <v>714</v>
      </c>
      <c r="F34" s="11">
        <f>'5'!L34</f>
        <v>36</v>
      </c>
      <c r="G34" s="11">
        <f>'6'!H34</f>
        <v>0</v>
      </c>
      <c r="H34" s="11">
        <f>'7'!F34</f>
        <v>0</v>
      </c>
      <c r="I34" s="11">
        <f>'8'!J34</f>
        <v>18</v>
      </c>
      <c r="J34" s="35">
        <f>'9'!P34</f>
        <v>40.180505415162457</v>
      </c>
      <c r="K34" s="11">
        <f t="shared" si="2"/>
        <v>94.180505415162457</v>
      </c>
      <c r="L34" s="45">
        <f t="shared" si="3"/>
        <v>0.25662263055902579</v>
      </c>
    </row>
    <row r="35" spans="1:12" x14ac:dyDescent="0.25">
      <c r="A35" s="9" t="str">
        <f>'10'!A35</f>
        <v>Berwick Area SD</v>
      </c>
      <c r="B35" s="10" t="str">
        <f>'10'!B35</f>
        <v>Columbia</v>
      </c>
      <c r="C35" s="97">
        <f>'10'!C35</f>
        <v>668</v>
      </c>
      <c r="D35" s="97">
        <f>'10'!D35</f>
        <v>405</v>
      </c>
      <c r="E35" s="97">
        <f>'10'!E35</f>
        <v>1073</v>
      </c>
      <c r="F35" s="11">
        <f>'5'!L35</f>
        <v>109</v>
      </c>
      <c r="G35" s="11">
        <f>'6'!H35</f>
        <v>0</v>
      </c>
      <c r="H35" s="11">
        <f>'7'!F35</f>
        <v>33</v>
      </c>
      <c r="I35" s="11">
        <f>'8'!J35</f>
        <v>41</v>
      </c>
      <c r="J35" s="35">
        <f>'9'!P35</f>
        <v>27.7421875</v>
      </c>
      <c r="K35" s="11">
        <f t="shared" si="2"/>
        <v>210.7421875</v>
      </c>
      <c r="L35" s="45">
        <f t="shared" si="3"/>
        <v>0.52035108024691357</v>
      </c>
    </row>
    <row r="36" spans="1:12" x14ac:dyDescent="0.25">
      <c r="A36" s="9" t="str">
        <f>'10'!A36</f>
        <v>Bethel Park SD</v>
      </c>
      <c r="B36" s="10" t="str">
        <f>'10'!B36</f>
        <v>Allegheny</v>
      </c>
      <c r="C36" s="97">
        <f>'10'!C36</f>
        <v>825</v>
      </c>
      <c r="D36" s="97">
        <f>'10'!D36</f>
        <v>657</v>
      </c>
      <c r="E36" s="97">
        <f>'10'!E36</f>
        <v>1482</v>
      </c>
      <c r="F36" s="11">
        <f>'5'!L36</f>
        <v>5</v>
      </c>
      <c r="G36" s="11">
        <f>'6'!H36</f>
        <v>30</v>
      </c>
      <c r="H36" s="11">
        <f>'7'!F36</f>
        <v>0</v>
      </c>
      <c r="I36" s="11">
        <f>'8'!J36</f>
        <v>49</v>
      </c>
      <c r="J36" s="35">
        <f>'9'!P36</f>
        <v>188.44390832328108</v>
      </c>
      <c r="K36" s="11">
        <f t="shared" si="2"/>
        <v>272.44390832328111</v>
      </c>
      <c r="L36" s="45">
        <f t="shared" si="3"/>
        <v>0.41467870368840354</v>
      </c>
    </row>
    <row r="37" spans="1:12" x14ac:dyDescent="0.25">
      <c r="A37" s="9" t="str">
        <f>'10'!A37</f>
        <v>Bethlehem Area SD</v>
      </c>
      <c r="B37" s="10" t="str">
        <f>'10'!B37</f>
        <v>Northampton</v>
      </c>
      <c r="C37" s="97">
        <f>'10'!C37</f>
        <v>3698</v>
      </c>
      <c r="D37" s="97">
        <f>'10'!D37</f>
        <v>2244</v>
      </c>
      <c r="E37" s="97">
        <f>'10'!E37</f>
        <v>5942</v>
      </c>
      <c r="F37" s="11">
        <f>'5'!L37</f>
        <v>225</v>
      </c>
      <c r="G37" s="11">
        <f>'6'!H37</f>
        <v>149</v>
      </c>
      <c r="H37" s="11">
        <f>'7'!F37</f>
        <v>0</v>
      </c>
      <c r="I37" s="11">
        <f>'8'!J37</f>
        <v>246</v>
      </c>
      <c r="J37" s="35">
        <f>'9'!P37</f>
        <v>606.93548387096769</v>
      </c>
      <c r="K37" s="11">
        <f t="shared" si="2"/>
        <v>1226.9354838709678</v>
      </c>
      <c r="L37" s="45">
        <f t="shared" si="3"/>
        <v>0.54676269334713357</v>
      </c>
    </row>
    <row r="38" spans="1:12" x14ac:dyDescent="0.25">
      <c r="A38" s="9" t="str">
        <f>'10'!A38</f>
        <v>Bethlehem-Center SD</v>
      </c>
      <c r="B38" s="10" t="str">
        <f>'10'!B38</f>
        <v>Washington</v>
      </c>
      <c r="C38" s="97">
        <f>'10'!C38</f>
        <v>239</v>
      </c>
      <c r="D38" s="97">
        <f>'10'!D38</f>
        <v>202</v>
      </c>
      <c r="E38" s="97">
        <f>'10'!E38</f>
        <v>441</v>
      </c>
      <c r="F38" s="11">
        <f>'5'!L38</f>
        <v>0</v>
      </c>
      <c r="G38" s="11">
        <f>'6'!H38</f>
        <v>17</v>
      </c>
      <c r="H38" s="11">
        <f>'7'!F38</f>
        <v>0</v>
      </c>
      <c r="I38" s="11">
        <f>'8'!J38</f>
        <v>16</v>
      </c>
      <c r="J38" s="35">
        <f>'9'!P38</f>
        <v>0</v>
      </c>
      <c r="K38" s="11">
        <f t="shared" si="2"/>
        <v>33</v>
      </c>
      <c r="L38" s="45">
        <f t="shared" si="3"/>
        <v>0.16336633663366337</v>
      </c>
    </row>
    <row r="39" spans="1:12" x14ac:dyDescent="0.25">
      <c r="A39" s="9" t="str">
        <f>'10'!A39</f>
        <v>Big Beaver Falls Area SD</v>
      </c>
      <c r="B39" s="10" t="str">
        <f>'10'!B39</f>
        <v>Beaver</v>
      </c>
      <c r="C39" s="97">
        <f>'10'!C39</f>
        <v>433</v>
      </c>
      <c r="D39" s="97">
        <f>'10'!D39</f>
        <v>454</v>
      </c>
      <c r="E39" s="97">
        <f>'10'!E39</f>
        <v>887</v>
      </c>
      <c r="F39" s="11">
        <f>'5'!L39</f>
        <v>89</v>
      </c>
      <c r="G39" s="11">
        <f>'6'!H39</f>
        <v>31</v>
      </c>
      <c r="H39" s="11">
        <f>'7'!F39</f>
        <v>22</v>
      </c>
      <c r="I39" s="11">
        <f>'8'!J39</f>
        <v>41</v>
      </c>
      <c r="J39" s="35">
        <f>'9'!P39</f>
        <v>37.108066971080667</v>
      </c>
      <c r="K39" s="11">
        <f t="shared" si="2"/>
        <v>220.10806697108066</v>
      </c>
      <c r="L39" s="45">
        <f t="shared" si="3"/>
        <v>0.48481953077330542</v>
      </c>
    </row>
    <row r="40" spans="1:12" x14ac:dyDescent="0.25">
      <c r="A40" s="9" t="str">
        <f>'10'!A40</f>
        <v>Big Spring SD</v>
      </c>
      <c r="B40" s="10" t="str">
        <f>'10'!B40</f>
        <v>Cumberland</v>
      </c>
      <c r="C40" s="97">
        <f>'10'!C40</f>
        <v>788</v>
      </c>
      <c r="D40" s="97">
        <f>'10'!D40</f>
        <v>537</v>
      </c>
      <c r="E40" s="97">
        <f>'10'!E40</f>
        <v>1325</v>
      </c>
      <c r="F40" s="11">
        <f>'5'!L40</f>
        <v>17</v>
      </c>
      <c r="G40" s="11">
        <f>'6'!H40</f>
        <v>18</v>
      </c>
      <c r="H40" s="11">
        <f>'7'!F40</f>
        <v>0</v>
      </c>
      <c r="I40" s="11">
        <f>'8'!J40</f>
        <v>18</v>
      </c>
      <c r="J40" s="35">
        <f>'9'!P40</f>
        <v>21.326378539493295</v>
      </c>
      <c r="K40" s="11">
        <f t="shared" si="2"/>
        <v>74.326378539493291</v>
      </c>
      <c r="L40" s="45">
        <f t="shared" si="3"/>
        <v>0.13841038834170072</v>
      </c>
    </row>
    <row r="41" spans="1:12" x14ac:dyDescent="0.25">
      <c r="A41" s="9" t="str">
        <f>'10'!A41</f>
        <v>Blackhawk SD</v>
      </c>
      <c r="B41" s="10" t="str">
        <f>'10'!B41</f>
        <v>Beaver</v>
      </c>
      <c r="C41" s="97">
        <f>'10'!C41</f>
        <v>469</v>
      </c>
      <c r="D41" s="97">
        <f>'10'!D41</f>
        <v>279</v>
      </c>
      <c r="E41" s="97">
        <f>'10'!E41</f>
        <v>748</v>
      </c>
      <c r="F41" s="11">
        <f>'5'!L41</f>
        <v>21</v>
      </c>
      <c r="G41" s="11">
        <f>'6'!H41</f>
        <v>20</v>
      </c>
      <c r="H41" s="11">
        <f>'7'!F41</f>
        <v>0</v>
      </c>
      <c r="I41" s="11">
        <f>'8'!J41</f>
        <v>32</v>
      </c>
      <c r="J41" s="35">
        <f>'9'!P41</f>
        <v>55.662100456621005</v>
      </c>
      <c r="K41" s="11">
        <f t="shared" si="2"/>
        <v>128.662100456621</v>
      </c>
      <c r="L41" s="45">
        <f t="shared" si="3"/>
        <v>0.46115448192337277</v>
      </c>
    </row>
    <row r="42" spans="1:12" x14ac:dyDescent="0.25">
      <c r="A42" s="9" t="str">
        <f>'10'!A42</f>
        <v>Blacklick Valley SD</v>
      </c>
      <c r="B42" s="10" t="str">
        <f>'10'!B42</f>
        <v>Cambria</v>
      </c>
      <c r="C42" s="97">
        <f>'10'!C42</f>
        <v>206</v>
      </c>
      <c r="D42" s="97">
        <f>'10'!D42</f>
        <v>114</v>
      </c>
      <c r="E42" s="97">
        <f>'10'!E42</f>
        <v>320</v>
      </c>
      <c r="F42" s="11">
        <f>'5'!L42</f>
        <v>0</v>
      </c>
      <c r="G42" s="11">
        <f>'6'!H42</f>
        <v>0</v>
      </c>
      <c r="H42" s="11">
        <f>'7'!F42</f>
        <v>25</v>
      </c>
      <c r="I42" s="11">
        <f>'8'!J42</f>
        <v>5</v>
      </c>
      <c r="J42" s="35">
        <f>'9'!P42</f>
        <v>7.4749034749034742</v>
      </c>
      <c r="K42" s="11">
        <f t="shared" si="2"/>
        <v>37.474903474903471</v>
      </c>
      <c r="L42" s="45">
        <f t="shared" si="3"/>
        <v>0.32872722346406552</v>
      </c>
    </row>
    <row r="43" spans="1:12" x14ac:dyDescent="0.25">
      <c r="A43" s="9" t="str">
        <f>'10'!A43</f>
        <v>Blairsville-Saltsburg SD</v>
      </c>
      <c r="B43" s="10" t="str">
        <f>'10'!B43</f>
        <v>Indiana</v>
      </c>
      <c r="C43" s="97">
        <f>'10'!C43</f>
        <v>452</v>
      </c>
      <c r="D43" s="97">
        <f>'10'!D43</f>
        <v>319</v>
      </c>
      <c r="E43" s="97">
        <f>'10'!E43</f>
        <v>771</v>
      </c>
      <c r="F43" s="11">
        <f>'5'!L43</f>
        <v>0</v>
      </c>
      <c r="G43" s="11">
        <f>'6'!H43</f>
        <v>73</v>
      </c>
      <c r="H43" s="11">
        <f>'7'!F43</f>
        <v>39</v>
      </c>
      <c r="I43" s="11">
        <f>'8'!J43</f>
        <v>32</v>
      </c>
      <c r="J43" s="35">
        <f>'9'!P43</f>
        <v>21.877551020408163</v>
      </c>
      <c r="K43" s="11">
        <f t="shared" si="2"/>
        <v>165.87755102040816</v>
      </c>
      <c r="L43" s="45">
        <f t="shared" si="3"/>
        <v>0.51999232294798792</v>
      </c>
    </row>
    <row r="44" spans="1:12" x14ac:dyDescent="0.25">
      <c r="A44" s="9" t="str">
        <f>'10'!A44</f>
        <v>Bloomsburg Area SD</v>
      </c>
      <c r="B44" s="10" t="str">
        <f>'10'!B44</f>
        <v>Columbia</v>
      </c>
      <c r="C44" s="97">
        <f>'10'!C44</f>
        <v>620</v>
      </c>
      <c r="D44" s="97">
        <f>'10'!D44</f>
        <v>269</v>
      </c>
      <c r="E44" s="97">
        <f>'10'!E44</f>
        <v>889</v>
      </c>
      <c r="F44" s="11">
        <f>'5'!L44</f>
        <v>72</v>
      </c>
      <c r="G44" s="11">
        <f>'6'!H44</f>
        <v>0</v>
      </c>
      <c r="H44" s="11">
        <f>'7'!F44</f>
        <v>0</v>
      </c>
      <c r="I44" s="11">
        <f>'8'!J44</f>
        <v>20</v>
      </c>
      <c r="J44" s="35">
        <f>'9'!P44</f>
        <v>102.85546875</v>
      </c>
      <c r="K44" s="11">
        <f t="shared" si="2"/>
        <v>194.85546875</v>
      </c>
      <c r="L44" s="45">
        <f t="shared" si="3"/>
        <v>0.72436977230483268</v>
      </c>
    </row>
    <row r="45" spans="1:12" x14ac:dyDescent="0.25">
      <c r="A45" s="9" t="str">
        <f>'10'!A45</f>
        <v>Blue Mountain SD</v>
      </c>
      <c r="B45" s="10" t="str">
        <f>'10'!B45</f>
        <v>Schuylkill</v>
      </c>
      <c r="C45" s="97">
        <f>'10'!C45</f>
        <v>452</v>
      </c>
      <c r="D45" s="97">
        <f>'10'!D45</f>
        <v>458</v>
      </c>
      <c r="E45" s="97">
        <f>'10'!E45</f>
        <v>910</v>
      </c>
      <c r="F45" s="11">
        <f>'5'!L45</f>
        <v>4</v>
      </c>
      <c r="G45" s="11">
        <f>'6'!H45</f>
        <v>0</v>
      </c>
      <c r="H45" s="11">
        <f>'7'!F45</f>
        <v>0</v>
      </c>
      <c r="I45" s="11">
        <f>'8'!J45</f>
        <v>36</v>
      </c>
      <c r="J45" s="35">
        <f>'9'!P45</f>
        <v>23.621818181818181</v>
      </c>
      <c r="K45" s="11">
        <f t="shared" si="2"/>
        <v>63.621818181818185</v>
      </c>
      <c r="L45" s="45">
        <f t="shared" si="3"/>
        <v>0.1389122667725288</v>
      </c>
    </row>
    <row r="46" spans="1:12" x14ac:dyDescent="0.25">
      <c r="A46" s="9" t="str">
        <f>'10'!A46</f>
        <v>Blue Ridge SD</v>
      </c>
      <c r="B46" s="10" t="str">
        <f>'10'!B46</f>
        <v>Susquehanna</v>
      </c>
      <c r="C46" s="97">
        <f>'10'!C46</f>
        <v>257</v>
      </c>
      <c r="D46" s="97">
        <f>'10'!D46</f>
        <v>106</v>
      </c>
      <c r="E46" s="97">
        <f>'10'!E46</f>
        <v>363</v>
      </c>
      <c r="F46" s="11">
        <f>'5'!L46</f>
        <v>33</v>
      </c>
      <c r="G46" s="11">
        <f>'6'!H46</f>
        <v>0</v>
      </c>
      <c r="H46" s="11">
        <f>'7'!F46</f>
        <v>60</v>
      </c>
      <c r="I46" s="11">
        <f>'8'!J46</f>
        <v>17</v>
      </c>
      <c r="J46" s="35">
        <f>'9'!P46</f>
        <v>40.657534246575338</v>
      </c>
      <c r="K46" s="11">
        <f t="shared" si="2"/>
        <v>150.65753424657532</v>
      </c>
      <c r="L46" s="45">
        <f t="shared" si="3"/>
        <v>1.42129749289222</v>
      </c>
    </row>
    <row r="47" spans="1:12" x14ac:dyDescent="0.25">
      <c r="A47" s="9" t="str">
        <f>'10'!A47</f>
        <v>Boyertown Area SD</v>
      </c>
      <c r="B47" s="10" t="str">
        <f>'10'!B47</f>
        <v>Berks</v>
      </c>
      <c r="C47" s="97">
        <f>'10'!C47</f>
        <v>1489</v>
      </c>
      <c r="D47" s="97">
        <f>'10'!D47</f>
        <v>879</v>
      </c>
      <c r="E47" s="97">
        <f>'10'!E47</f>
        <v>2368</v>
      </c>
      <c r="F47" s="11">
        <f>'5'!L47</f>
        <v>4</v>
      </c>
      <c r="G47" s="11">
        <f>'6'!H47</f>
        <v>0</v>
      </c>
      <c r="H47" s="11">
        <f>'7'!F47</f>
        <v>0</v>
      </c>
      <c r="I47" s="11">
        <f>'8'!J47</f>
        <v>81</v>
      </c>
      <c r="J47" s="35">
        <f>'9'!P47</f>
        <v>274.77884214910455</v>
      </c>
      <c r="K47" s="11">
        <f t="shared" si="2"/>
        <v>359.77884214910455</v>
      </c>
      <c r="L47" s="45">
        <f t="shared" si="3"/>
        <v>0.4093047123425535</v>
      </c>
    </row>
    <row r="48" spans="1:12" x14ac:dyDescent="0.25">
      <c r="A48" s="9" t="str">
        <f>'10'!A48</f>
        <v>Bradford Area SD</v>
      </c>
      <c r="B48" s="10" t="str">
        <f>'10'!B48</f>
        <v>McKean</v>
      </c>
      <c r="C48" s="97">
        <f>'10'!C48</f>
        <v>606</v>
      </c>
      <c r="D48" s="97">
        <f>'10'!D48</f>
        <v>493</v>
      </c>
      <c r="E48" s="97">
        <f>'10'!E48</f>
        <v>1099</v>
      </c>
      <c r="F48" s="11">
        <f>'5'!L48</f>
        <v>56</v>
      </c>
      <c r="G48" s="11">
        <f>'6'!H48</f>
        <v>49</v>
      </c>
      <c r="H48" s="11">
        <f>'7'!F48</f>
        <v>102</v>
      </c>
      <c r="I48" s="11">
        <f>'8'!J48</f>
        <v>49</v>
      </c>
      <c r="J48" s="35">
        <f>'9'!P48</f>
        <v>88.7659574468085</v>
      </c>
      <c r="K48" s="11">
        <f t="shared" si="2"/>
        <v>344.7659574468085</v>
      </c>
      <c r="L48" s="45">
        <f t="shared" si="3"/>
        <v>0.69932242889819163</v>
      </c>
    </row>
    <row r="49" spans="1:12" x14ac:dyDescent="0.25">
      <c r="A49" s="9" t="str">
        <f>'10'!A49</f>
        <v>Brandywine Heights Area SD</v>
      </c>
      <c r="B49" s="10" t="str">
        <f>'10'!B49</f>
        <v>Berks</v>
      </c>
      <c r="C49" s="97">
        <f>'10'!C49</f>
        <v>335</v>
      </c>
      <c r="D49" s="97">
        <f>'10'!D49</f>
        <v>255</v>
      </c>
      <c r="E49" s="97">
        <f>'10'!E49</f>
        <v>590</v>
      </c>
      <c r="F49" s="11">
        <f>'5'!L49</f>
        <v>3</v>
      </c>
      <c r="G49" s="11">
        <f>'6'!H49</f>
        <v>0</v>
      </c>
      <c r="H49" s="11">
        <f>'7'!F49</f>
        <v>0</v>
      </c>
      <c r="I49" s="11">
        <f>'8'!J49</f>
        <v>14</v>
      </c>
      <c r="J49" s="35">
        <f>'9'!P49</f>
        <v>17.173677634319034</v>
      </c>
      <c r="K49" s="11">
        <f t="shared" si="2"/>
        <v>34.173677634319034</v>
      </c>
      <c r="L49" s="45">
        <f t="shared" si="3"/>
        <v>0.13401442209536876</v>
      </c>
    </row>
    <row r="50" spans="1:12" x14ac:dyDescent="0.25">
      <c r="A50" s="9" t="str">
        <f>'10'!A50</f>
        <v>Brentwood Borough SD</v>
      </c>
      <c r="B50" s="10" t="str">
        <f>'10'!B50</f>
        <v>Allegheny</v>
      </c>
      <c r="C50" s="97">
        <f>'10'!C50</f>
        <v>270</v>
      </c>
      <c r="D50" s="97">
        <f>'10'!D50</f>
        <v>165</v>
      </c>
      <c r="E50" s="97">
        <f>'10'!E50</f>
        <v>435</v>
      </c>
      <c r="F50" s="11">
        <f>'5'!L50</f>
        <v>8</v>
      </c>
      <c r="G50" s="11">
        <f>'6'!H50</f>
        <v>0</v>
      </c>
      <c r="H50" s="11">
        <f>'7'!F50</f>
        <v>0</v>
      </c>
      <c r="I50" s="11">
        <f>'8'!J50</f>
        <v>26</v>
      </c>
      <c r="J50" s="35">
        <f>'9'!P50</f>
        <v>56.004825090470447</v>
      </c>
      <c r="K50" s="11">
        <f t="shared" si="2"/>
        <v>90.004825090470447</v>
      </c>
      <c r="L50" s="45">
        <f t="shared" si="3"/>
        <v>0.54548378842709366</v>
      </c>
    </row>
    <row r="51" spans="1:12" x14ac:dyDescent="0.25">
      <c r="A51" s="9" t="str">
        <f>'10'!A51</f>
        <v>Bristol Borough SD</v>
      </c>
      <c r="B51" s="10" t="str">
        <f>'10'!B51</f>
        <v>Bucks</v>
      </c>
      <c r="C51" s="97">
        <f>'10'!C51</f>
        <v>199</v>
      </c>
      <c r="D51" s="97">
        <f>'10'!D51</f>
        <v>288</v>
      </c>
      <c r="E51" s="97">
        <f>'10'!E51</f>
        <v>487</v>
      </c>
      <c r="F51" s="11">
        <f>'5'!L51</f>
        <v>0</v>
      </c>
      <c r="G51" s="11">
        <f>'6'!H51</f>
        <v>20</v>
      </c>
      <c r="H51" s="11">
        <f>'7'!F51</f>
        <v>0</v>
      </c>
      <c r="I51" s="11">
        <f>'8'!J51</f>
        <v>18</v>
      </c>
      <c r="J51" s="35">
        <f>'9'!P51</f>
        <v>59.05891533359344</v>
      </c>
      <c r="K51" s="11">
        <f t="shared" si="2"/>
        <v>97.058915333593433</v>
      </c>
      <c r="L51" s="45">
        <f t="shared" si="3"/>
        <v>0.33701012268608832</v>
      </c>
    </row>
    <row r="52" spans="1:12" x14ac:dyDescent="0.25">
      <c r="A52" s="9" t="str">
        <f>'10'!A52</f>
        <v>Bristol Township SD</v>
      </c>
      <c r="B52" s="10" t="str">
        <f>'10'!B52</f>
        <v>Bucks</v>
      </c>
      <c r="C52" s="97">
        <f>'10'!C52</f>
        <v>2072</v>
      </c>
      <c r="D52" s="97">
        <f>'10'!D52</f>
        <v>1203</v>
      </c>
      <c r="E52" s="97">
        <f>'10'!E52</f>
        <v>3275</v>
      </c>
      <c r="F52" s="11">
        <f>'5'!L52</f>
        <v>0</v>
      </c>
      <c r="G52" s="11">
        <f>'6'!H52</f>
        <v>25</v>
      </c>
      <c r="H52" s="11">
        <f>'7'!F52</f>
        <v>0</v>
      </c>
      <c r="I52" s="11">
        <f>'8'!J52</f>
        <v>110</v>
      </c>
      <c r="J52" s="35">
        <f>'9'!P52</f>
        <v>279.32266874756141</v>
      </c>
      <c r="K52" s="11">
        <f t="shared" si="2"/>
        <v>414.32266874756141</v>
      </c>
      <c r="L52" s="45">
        <f t="shared" si="3"/>
        <v>0.34440787094560382</v>
      </c>
    </row>
    <row r="53" spans="1:12" x14ac:dyDescent="0.25">
      <c r="A53" s="9" t="str">
        <f>'10'!A53</f>
        <v>Brockway Area SD</v>
      </c>
      <c r="B53" s="10" t="str">
        <f>'10'!B53</f>
        <v>Jefferson</v>
      </c>
      <c r="C53" s="97">
        <f>'10'!C53</f>
        <v>278</v>
      </c>
      <c r="D53" s="97">
        <f>'10'!D53</f>
        <v>173</v>
      </c>
      <c r="E53" s="97">
        <f>'10'!E53</f>
        <v>451</v>
      </c>
      <c r="F53" s="11">
        <f>'5'!L53</f>
        <v>18</v>
      </c>
      <c r="G53" s="11">
        <f>'6'!H53</f>
        <v>15</v>
      </c>
      <c r="H53" s="11">
        <f>'7'!F53</f>
        <v>0</v>
      </c>
      <c r="I53" s="11">
        <f>'8'!J53</f>
        <v>18</v>
      </c>
      <c r="J53" s="35">
        <f>'9'!P53</f>
        <v>42.323741007194243</v>
      </c>
      <c r="K53" s="11">
        <f t="shared" si="2"/>
        <v>93.323741007194243</v>
      </c>
      <c r="L53" s="45">
        <f t="shared" si="3"/>
        <v>0.53944358963696093</v>
      </c>
    </row>
    <row r="54" spans="1:12" x14ac:dyDescent="0.25">
      <c r="A54" s="9" t="str">
        <f>'10'!A54</f>
        <v>Brookville Area SD</v>
      </c>
      <c r="B54" s="10" t="str">
        <f>'10'!B54</f>
        <v>Jefferson</v>
      </c>
      <c r="C54" s="97">
        <f>'10'!C54</f>
        <v>315</v>
      </c>
      <c r="D54" s="97">
        <f>'10'!D54</f>
        <v>242</v>
      </c>
      <c r="E54" s="97">
        <f>'10'!E54</f>
        <v>557</v>
      </c>
      <c r="F54" s="11">
        <f>'5'!L54</f>
        <v>36</v>
      </c>
      <c r="G54" s="11">
        <f>'6'!H54</f>
        <v>31</v>
      </c>
      <c r="H54" s="11">
        <f>'7'!F54</f>
        <v>0</v>
      </c>
      <c r="I54" s="11">
        <f>'8'!J54</f>
        <v>22</v>
      </c>
      <c r="J54" s="35">
        <f>'9'!P54</f>
        <v>84.647482014388487</v>
      </c>
      <c r="K54" s="11">
        <f t="shared" si="2"/>
        <v>173.64748201438849</v>
      </c>
      <c r="L54" s="45">
        <f t="shared" si="3"/>
        <v>0.71755157857185325</v>
      </c>
    </row>
    <row r="55" spans="1:12" x14ac:dyDescent="0.25">
      <c r="A55" s="9" t="str">
        <f>'10'!A55</f>
        <v>Brownsville Area SD</v>
      </c>
      <c r="B55" s="10" t="str">
        <f>'10'!B55</f>
        <v>Fayette</v>
      </c>
      <c r="C55" s="97">
        <f>'10'!C55</f>
        <v>456</v>
      </c>
      <c r="D55" s="97">
        <f>'10'!D55</f>
        <v>264</v>
      </c>
      <c r="E55" s="97">
        <f>'10'!E55</f>
        <v>720</v>
      </c>
      <c r="F55" s="11">
        <f>'5'!L55</f>
        <v>113</v>
      </c>
      <c r="G55" s="11">
        <f>'6'!H55</f>
        <v>0</v>
      </c>
      <c r="H55" s="11">
        <f>'7'!F55</f>
        <v>0</v>
      </c>
      <c r="I55" s="11">
        <f>'8'!J55</f>
        <v>26</v>
      </c>
      <c r="J55" s="35">
        <f>'9'!P55</f>
        <v>0</v>
      </c>
      <c r="K55" s="11">
        <f t="shared" si="2"/>
        <v>139</v>
      </c>
      <c r="L55" s="45">
        <f t="shared" si="3"/>
        <v>0.52651515151515149</v>
      </c>
    </row>
    <row r="56" spans="1:12" x14ac:dyDescent="0.25">
      <c r="A56" s="9" t="str">
        <f>'10'!A56</f>
        <v>Bryn Athyn SD</v>
      </c>
      <c r="B56" s="10" t="str">
        <f>'10'!B56</f>
        <v>Montgomery</v>
      </c>
      <c r="C56" s="97">
        <f>'10'!C56</f>
        <v>26</v>
      </c>
      <c r="D56" s="97">
        <f>'10'!D56</f>
        <v>37</v>
      </c>
      <c r="E56" s="97">
        <f>'10'!E56</f>
        <v>63</v>
      </c>
      <c r="F56" s="11">
        <f>'5'!L56</f>
        <v>0</v>
      </c>
      <c r="G56" s="11">
        <f>'6'!H56</f>
        <v>0</v>
      </c>
      <c r="H56" s="11">
        <f>'7'!F56</f>
        <v>0</v>
      </c>
      <c r="I56" s="11">
        <f>'8'!J56</f>
        <v>0</v>
      </c>
      <c r="J56" s="35">
        <f>'9'!P56</f>
        <v>0</v>
      </c>
      <c r="K56" s="11">
        <f t="shared" si="2"/>
        <v>0</v>
      </c>
      <c r="L56" s="45">
        <f t="shared" si="3"/>
        <v>0</v>
      </c>
    </row>
    <row r="57" spans="1:12" x14ac:dyDescent="0.25">
      <c r="A57" s="9" t="str">
        <f>'10'!A57</f>
        <v>Burgettstown Area SD</v>
      </c>
      <c r="B57" s="10" t="str">
        <f>'10'!B57</f>
        <v>Washington</v>
      </c>
      <c r="C57" s="97">
        <f>'10'!C57</f>
        <v>213</v>
      </c>
      <c r="D57" s="97">
        <f>'10'!D57</f>
        <v>193</v>
      </c>
      <c r="E57" s="97">
        <f>'10'!E57</f>
        <v>406</v>
      </c>
      <c r="F57" s="11">
        <f>'5'!L57</f>
        <v>26</v>
      </c>
      <c r="G57" s="11">
        <f>'6'!H57</f>
        <v>17</v>
      </c>
      <c r="H57" s="11">
        <f>'7'!F57</f>
        <v>0</v>
      </c>
      <c r="I57" s="11">
        <f>'8'!J57</f>
        <v>11</v>
      </c>
      <c r="J57" s="35">
        <f>'9'!P57</f>
        <v>19.763560500695412</v>
      </c>
      <c r="K57" s="11">
        <f t="shared" si="2"/>
        <v>73.763560500695405</v>
      </c>
      <c r="L57" s="45">
        <f t="shared" si="3"/>
        <v>0.38219461399324045</v>
      </c>
    </row>
    <row r="58" spans="1:12" x14ac:dyDescent="0.25">
      <c r="A58" s="9" t="str">
        <f>'10'!A58</f>
        <v>Burrell SD</v>
      </c>
      <c r="B58" s="10" t="str">
        <f>'10'!B58</f>
        <v>Westmoreland</v>
      </c>
      <c r="C58" s="97">
        <f>'10'!C58</f>
        <v>338</v>
      </c>
      <c r="D58" s="97">
        <f>'10'!D58</f>
        <v>205</v>
      </c>
      <c r="E58" s="97">
        <f>'10'!E58</f>
        <v>543</v>
      </c>
      <c r="F58" s="11">
        <f>'5'!L58</f>
        <v>0</v>
      </c>
      <c r="G58" s="11">
        <f>'6'!H58</f>
        <v>0</v>
      </c>
      <c r="H58" s="11">
        <f>'7'!F58</f>
        <v>0</v>
      </c>
      <c r="I58" s="11">
        <f>'8'!J58</f>
        <v>24</v>
      </c>
      <c r="J58" s="35">
        <f>'9'!P58</f>
        <v>55.005405405405412</v>
      </c>
      <c r="K58" s="11">
        <f t="shared" si="2"/>
        <v>79.005405405405412</v>
      </c>
      <c r="L58" s="45">
        <f t="shared" si="3"/>
        <v>0.38539222148978247</v>
      </c>
    </row>
    <row r="59" spans="1:12" x14ac:dyDescent="0.25">
      <c r="A59" s="9" t="str">
        <f>'10'!A59</f>
        <v>Butler Area SD</v>
      </c>
      <c r="B59" s="10" t="str">
        <f>'10'!B59</f>
        <v>Butler</v>
      </c>
      <c r="C59" s="97">
        <f>'10'!C59</f>
        <v>1768</v>
      </c>
      <c r="D59" s="97">
        <f>'10'!D59</f>
        <v>1453</v>
      </c>
      <c r="E59" s="97">
        <f>'10'!E59</f>
        <v>3221</v>
      </c>
      <c r="F59" s="11">
        <f>'5'!L59</f>
        <v>191</v>
      </c>
      <c r="G59" s="11">
        <f>'6'!H59</f>
        <v>49</v>
      </c>
      <c r="H59" s="11">
        <f>'7'!F59</f>
        <v>0</v>
      </c>
      <c r="I59" s="11">
        <f>'8'!J59</f>
        <v>105</v>
      </c>
      <c r="J59" s="35">
        <f>'9'!P59</f>
        <v>214.78947368421052</v>
      </c>
      <c r="K59" s="11">
        <f t="shared" si="2"/>
        <v>559.78947368421052</v>
      </c>
      <c r="L59" s="45">
        <f t="shared" si="3"/>
        <v>0.38526460680262253</v>
      </c>
    </row>
    <row r="60" spans="1:12" x14ac:dyDescent="0.25">
      <c r="A60" s="9" t="str">
        <f>'10'!A60</f>
        <v>California Area SD</v>
      </c>
      <c r="B60" s="10" t="str">
        <f>'10'!B60</f>
        <v>Washington</v>
      </c>
      <c r="C60" s="97">
        <f>'10'!C60</f>
        <v>192</v>
      </c>
      <c r="D60" s="97">
        <f>'10'!D60</f>
        <v>131</v>
      </c>
      <c r="E60" s="97">
        <f>'10'!E60</f>
        <v>323</v>
      </c>
      <c r="F60" s="11">
        <f>'5'!L60</f>
        <v>2</v>
      </c>
      <c r="G60" s="11">
        <f>'6'!H60</f>
        <v>0</v>
      </c>
      <c r="H60" s="11">
        <f>'7'!F60</f>
        <v>0</v>
      </c>
      <c r="I60" s="11">
        <f>'8'!J60</f>
        <v>9</v>
      </c>
      <c r="J60" s="35">
        <f>'9'!P60</f>
        <v>36.119610570236439</v>
      </c>
      <c r="K60" s="11">
        <f t="shared" si="2"/>
        <v>47.119610570236439</v>
      </c>
      <c r="L60" s="45">
        <f t="shared" si="3"/>
        <v>0.3596916837422629</v>
      </c>
    </row>
    <row r="61" spans="1:12" x14ac:dyDescent="0.25">
      <c r="A61" s="9" t="str">
        <f>'10'!A61</f>
        <v>Cambria Heights SD</v>
      </c>
      <c r="B61" s="10" t="str">
        <f>'10'!B61</f>
        <v>Cambria</v>
      </c>
      <c r="C61" s="97">
        <f>'10'!C61</f>
        <v>255</v>
      </c>
      <c r="D61" s="97">
        <f>'10'!D61</f>
        <v>239</v>
      </c>
      <c r="E61" s="97">
        <f>'10'!E61</f>
        <v>494</v>
      </c>
      <c r="F61" s="11">
        <f>'5'!L61</f>
        <v>0</v>
      </c>
      <c r="G61" s="11">
        <f>'6'!H61</f>
        <v>17</v>
      </c>
      <c r="H61" s="11">
        <f>'7'!F61</f>
        <v>0</v>
      </c>
      <c r="I61" s="11">
        <f>'8'!J61</f>
        <v>16</v>
      </c>
      <c r="J61" s="35">
        <f>'9'!P61</f>
        <v>18.007722007722005</v>
      </c>
      <c r="K61" s="11">
        <f t="shared" si="2"/>
        <v>51.007722007722009</v>
      </c>
      <c r="L61" s="45">
        <f t="shared" si="3"/>
        <v>0.21342143099465274</v>
      </c>
    </row>
    <row r="62" spans="1:12" x14ac:dyDescent="0.25">
      <c r="A62" s="9" t="str">
        <f>'10'!A62</f>
        <v>Cameron County SD</v>
      </c>
      <c r="B62" s="10" t="str">
        <f>'10'!B62</f>
        <v>Cameron</v>
      </c>
      <c r="C62" s="97">
        <f>'10'!C62</f>
        <v>83</v>
      </c>
      <c r="D62" s="97">
        <f>'10'!D62</f>
        <v>128</v>
      </c>
      <c r="E62" s="97">
        <f>'10'!E62</f>
        <v>211</v>
      </c>
      <c r="F62" s="11">
        <f>'5'!L62</f>
        <v>30</v>
      </c>
      <c r="G62" s="11">
        <f>'6'!H62</f>
        <v>15</v>
      </c>
      <c r="H62" s="11">
        <f>'7'!F62</f>
        <v>0</v>
      </c>
      <c r="I62" s="11">
        <f>'8'!J62</f>
        <v>16</v>
      </c>
      <c r="J62" s="35">
        <f>'9'!P62</f>
        <v>44.166666666666671</v>
      </c>
      <c r="K62" s="11">
        <f t="shared" si="2"/>
        <v>105.16666666666667</v>
      </c>
      <c r="L62" s="45">
        <f t="shared" si="3"/>
        <v>0.82161458333333337</v>
      </c>
    </row>
    <row r="63" spans="1:12" x14ac:dyDescent="0.25">
      <c r="A63" s="9" t="str">
        <f>'10'!A63</f>
        <v>Camp Hill SD</v>
      </c>
      <c r="B63" s="10" t="str">
        <f>'10'!B63</f>
        <v>Cumberland</v>
      </c>
      <c r="C63" s="97">
        <f>'10'!C63</f>
        <v>125</v>
      </c>
      <c r="D63" s="97">
        <f>'10'!D63</f>
        <v>222</v>
      </c>
      <c r="E63" s="97">
        <f>'10'!E63</f>
        <v>347</v>
      </c>
      <c r="F63" s="11">
        <f>'5'!L63</f>
        <v>0</v>
      </c>
      <c r="G63" s="11">
        <f>'6'!H63</f>
        <v>0</v>
      </c>
      <c r="H63" s="11">
        <f>'7'!F63</f>
        <v>0</v>
      </c>
      <c r="I63" s="11">
        <f>'8'!J63</f>
        <v>10</v>
      </c>
      <c r="J63" s="35">
        <f>'9'!P63</f>
        <v>63.97913561847988</v>
      </c>
      <c r="K63" s="11">
        <f t="shared" si="2"/>
        <v>73.979135618479887</v>
      </c>
      <c r="L63" s="45">
        <f t="shared" si="3"/>
        <v>0.33323934963279228</v>
      </c>
    </row>
    <row r="64" spans="1:12" x14ac:dyDescent="0.25">
      <c r="A64" s="9" t="str">
        <f>'10'!A64</f>
        <v>Canon-McMillan SD</v>
      </c>
      <c r="B64" s="10" t="str">
        <f>'10'!B64</f>
        <v>Washington</v>
      </c>
      <c r="C64" s="97">
        <f>'10'!C64</f>
        <v>1184</v>
      </c>
      <c r="D64" s="97">
        <f>'10'!D64</f>
        <v>919</v>
      </c>
      <c r="E64" s="97">
        <f>'10'!E64</f>
        <v>2103</v>
      </c>
      <c r="F64" s="11">
        <f>'5'!L64</f>
        <v>51</v>
      </c>
      <c r="G64" s="11">
        <f>'6'!H64</f>
        <v>15</v>
      </c>
      <c r="H64" s="11">
        <f>'7'!F64</f>
        <v>0</v>
      </c>
      <c r="I64" s="11">
        <f>'8'!J64</f>
        <v>55</v>
      </c>
      <c r="J64" s="35">
        <f>'9'!P64</f>
        <v>126.41863699582755</v>
      </c>
      <c r="K64" s="11">
        <f t="shared" si="2"/>
        <v>247.41863699582757</v>
      </c>
      <c r="L64" s="45">
        <f t="shared" si="3"/>
        <v>0.26922593797152072</v>
      </c>
    </row>
    <row r="65" spans="1:12" x14ac:dyDescent="0.25">
      <c r="A65" s="9" t="str">
        <f>'10'!A65</f>
        <v>Canton Area SD</v>
      </c>
      <c r="B65" s="10" t="str">
        <f>'10'!B65</f>
        <v>Bradford</v>
      </c>
      <c r="C65" s="97">
        <f>'10'!C65</f>
        <v>299</v>
      </c>
      <c r="D65" s="97">
        <f>'10'!D65</f>
        <v>145</v>
      </c>
      <c r="E65" s="97">
        <f>'10'!E65</f>
        <v>444</v>
      </c>
      <c r="F65" s="11">
        <f>'5'!L65</f>
        <v>54</v>
      </c>
      <c r="G65" s="11">
        <f>'6'!H65</f>
        <v>0</v>
      </c>
      <c r="H65" s="11">
        <f>'7'!F65</f>
        <v>0</v>
      </c>
      <c r="I65" s="11">
        <f>'8'!J65</f>
        <v>18</v>
      </c>
      <c r="J65" s="35">
        <f>'9'!P65</f>
        <v>19.773076923076925</v>
      </c>
      <c r="K65" s="11">
        <f t="shared" si="2"/>
        <v>91.773076923076928</v>
      </c>
      <c r="L65" s="45">
        <f t="shared" si="3"/>
        <v>0.63291777188328913</v>
      </c>
    </row>
    <row r="66" spans="1:12" x14ac:dyDescent="0.25">
      <c r="A66" s="9" t="str">
        <f>'10'!A66</f>
        <v>Carbondale Area SD</v>
      </c>
      <c r="B66" s="10" t="str">
        <f>'10'!B66</f>
        <v>Lackawanna</v>
      </c>
      <c r="C66" s="97">
        <f>'10'!C66</f>
        <v>280</v>
      </c>
      <c r="D66" s="97">
        <f>'10'!D66</f>
        <v>268</v>
      </c>
      <c r="E66" s="97">
        <f>'10'!E66</f>
        <v>548</v>
      </c>
      <c r="F66" s="11">
        <f>'5'!L66</f>
        <v>125</v>
      </c>
      <c r="G66" s="11">
        <f>'6'!H66</f>
        <v>63</v>
      </c>
      <c r="H66" s="11">
        <f>'7'!F66</f>
        <v>79</v>
      </c>
      <c r="I66" s="11">
        <f>'8'!J66</f>
        <v>31</v>
      </c>
      <c r="J66" s="35">
        <f>'9'!P66</f>
        <v>87.045138888888886</v>
      </c>
      <c r="K66" s="11">
        <f t="shared" si="2"/>
        <v>385.04513888888891</v>
      </c>
      <c r="L66" s="45">
        <f t="shared" si="3"/>
        <v>1.4367355928689884</v>
      </c>
    </row>
    <row r="67" spans="1:12" x14ac:dyDescent="0.25">
      <c r="A67" s="9" t="str">
        <f>'10'!A67</f>
        <v>Carlisle Area SD</v>
      </c>
      <c r="B67" s="10" t="str">
        <f>'10'!B67</f>
        <v>Cumberland</v>
      </c>
      <c r="C67" s="97">
        <f>'10'!C67</f>
        <v>1216</v>
      </c>
      <c r="D67" s="97">
        <f>'10'!D67</f>
        <v>943</v>
      </c>
      <c r="E67" s="97">
        <f>'10'!E67</f>
        <v>2159</v>
      </c>
      <c r="F67" s="11">
        <f>'5'!L67</f>
        <v>49</v>
      </c>
      <c r="G67" s="11">
        <f>'6'!H67</f>
        <v>18</v>
      </c>
      <c r="H67" s="11">
        <f>'7'!F67</f>
        <v>0</v>
      </c>
      <c r="I67" s="11">
        <f>'8'!J67</f>
        <v>50</v>
      </c>
      <c r="J67" s="35">
        <f>'9'!P67</f>
        <v>108.64381520119225</v>
      </c>
      <c r="K67" s="11">
        <f t="shared" si="2"/>
        <v>225.64381520119224</v>
      </c>
      <c r="L67" s="45">
        <f t="shared" si="3"/>
        <v>0.23928294294930247</v>
      </c>
    </row>
    <row r="68" spans="1:12" x14ac:dyDescent="0.25">
      <c r="A68" s="9" t="str">
        <f>'10'!A68</f>
        <v>Carlynton SD</v>
      </c>
      <c r="B68" s="10" t="str">
        <f>'10'!B68</f>
        <v>Allegheny</v>
      </c>
      <c r="C68" s="97">
        <f>'10'!C68</f>
        <v>785</v>
      </c>
      <c r="D68" s="97">
        <f>'10'!D68</f>
        <v>267</v>
      </c>
      <c r="E68" s="97">
        <f>'10'!E68</f>
        <v>1052</v>
      </c>
      <c r="F68" s="11">
        <f>'5'!L68</f>
        <v>52</v>
      </c>
      <c r="G68" s="11">
        <f>'6'!H68</f>
        <v>28</v>
      </c>
      <c r="H68" s="11">
        <f>'7'!F68</f>
        <v>0</v>
      </c>
      <c r="I68" s="11">
        <f>'8'!J68</f>
        <v>29</v>
      </c>
      <c r="J68" s="35">
        <f>'9'!P68</f>
        <v>56.004825090470447</v>
      </c>
      <c r="K68" s="11">
        <f t="shared" si="2"/>
        <v>165.00482509047043</v>
      </c>
      <c r="L68" s="45">
        <f t="shared" si="3"/>
        <v>0.6179955995897769</v>
      </c>
    </row>
    <row r="69" spans="1:12" x14ac:dyDescent="0.25">
      <c r="A69" s="9" t="str">
        <f>'10'!A69</f>
        <v>Carmichaels Area SD</v>
      </c>
      <c r="B69" s="10" t="str">
        <f>'10'!B69</f>
        <v>Greene</v>
      </c>
      <c r="C69" s="97">
        <f>'10'!C69</f>
        <v>233</v>
      </c>
      <c r="D69" s="97">
        <f>'10'!D69</f>
        <v>302</v>
      </c>
      <c r="E69" s="97">
        <f>'10'!E69</f>
        <v>535</v>
      </c>
      <c r="F69" s="11">
        <f>'5'!L69</f>
        <v>39</v>
      </c>
      <c r="G69" s="11">
        <f>'6'!H69</f>
        <v>17</v>
      </c>
      <c r="H69" s="11">
        <f>'7'!F69</f>
        <v>19</v>
      </c>
      <c r="I69" s="11">
        <f>'8'!J69</f>
        <v>20</v>
      </c>
      <c r="J69" s="35">
        <f>'9'!P69</f>
        <v>24.298507462686569</v>
      </c>
      <c r="K69" s="11">
        <f t="shared" ref="K69:K132" si="4">SUM(F69:J69)</f>
        <v>119.29850746268657</v>
      </c>
      <c r="L69" s="45">
        <f t="shared" ref="L69:L132" si="5">K69/D69</f>
        <v>0.39502817040624694</v>
      </c>
    </row>
    <row r="70" spans="1:12" x14ac:dyDescent="0.25">
      <c r="A70" s="9" t="str">
        <f>'10'!A70</f>
        <v>Catasauqua Area SD</v>
      </c>
      <c r="B70" s="10" t="str">
        <f>'10'!B70</f>
        <v>Lehigh</v>
      </c>
      <c r="C70" s="97">
        <f>'10'!C70</f>
        <v>417</v>
      </c>
      <c r="D70" s="97">
        <f>'10'!D70</f>
        <v>245</v>
      </c>
      <c r="E70" s="97">
        <f>'10'!E70</f>
        <v>662</v>
      </c>
      <c r="F70" s="11">
        <f>'5'!L70</f>
        <v>0</v>
      </c>
      <c r="G70" s="11">
        <f>'6'!H70</f>
        <v>0</v>
      </c>
      <c r="H70" s="11">
        <f>'7'!F70</f>
        <v>0</v>
      </c>
      <c r="I70" s="11">
        <f>'8'!J70</f>
        <v>21</v>
      </c>
      <c r="J70" s="35">
        <f>'9'!P70</f>
        <v>32.787813620071681</v>
      </c>
      <c r="K70" s="11">
        <f t="shared" si="4"/>
        <v>53.787813620071681</v>
      </c>
      <c r="L70" s="45">
        <f t="shared" si="5"/>
        <v>0.21954209640845584</v>
      </c>
    </row>
    <row r="71" spans="1:12" x14ac:dyDescent="0.25">
      <c r="A71" s="9" t="str">
        <f>'10'!A71</f>
        <v>Centennial SD</v>
      </c>
      <c r="B71" s="10" t="str">
        <f>'10'!B71</f>
        <v>Bucks</v>
      </c>
      <c r="C71" s="97">
        <f>'10'!C71</f>
        <v>1451</v>
      </c>
      <c r="D71" s="97">
        <f>'10'!D71</f>
        <v>1106</v>
      </c>
      <c r="E71" s="97">
        <f>'10'!E71</f>
        <v>2557</v>
      </c>
      <c r="F71" s="11">
        <f>'5'!L71</f>
        <v>0</v>
      </c>
      <c r="G71" s="11">
        <f>'6'!H71</f>
        <v>18</v>
      </c>
      <c r="H71" s="11">
        <f>'7'!F71</f>
        <v>0</v>
      </c>
      <c r="I71" s="11">
        <f>'8'!J71</f>
        <v>75</v>
      </c>
      <c r="J71" s="35">
        <f>'9'!P71</f>
        <v>255.92196644557157</v>
      </c>
      <c r="K71" s="11">
        <f t="shared" si="4"/>
        <v>348.92196644557157</v>
      </c>
      <c r="L71" s="45">
        <f t="shared" si="5"/>
        <v>0.31548098231968497</v>
      </c>
    </row>
    <row r="72" spans="1:12" x14ac:dyDescent="0.25">
      <c r="A72" s="9" t="str">
        <f>'10'!A72</f>
        <v>Central Valley SD</v>
      </c>
      <c r="B72" s="10" t="str">
        <f>'10'!B72</f>
        <v>Beaver</v>
      </c>
      <c r="C72" s="97">
        <f>'10'!C72</f>
        <v>350</v>
      </c>
      <c r="D72" s="97">
        <f>'10'!D72</f>
        <v>428</v>
      </c>
      <c r="E72" s="97">
        <f>'10'!E72</f>
        <v>778</v>
      </c>
      <c r="F72" s="11">
        <f>'5'!L72</f>
        <v>44</v>
      </c>
      <c r="G72" s="11">
        <f>'6'!H72</f>
        <v>20</v>
      </c>
      <c r="H72" s="11">
        <f>'7'!F72</f>
        <v>0</v>
      </c>
      <c r="I72" s="11">
        <f>'8'!J72</f>
        <v>35</v>
      </c>
      <c r="J72" s="35">
        <f>'9'!P72</f>
        <v>40.958904109589042</v>
      </c>
      <c r="K72" s="11">
        <f t="shared" si="4"/>
        <v>139.95890410958904</v>
      </c>
      <c r="L72" s="45">
        <f t="shared" si="5"/>
        <v>0.32700678530277816</v>
      </c>
    </row>
    <row r="73" spans="1:12" x14ac:dyDescent="0.25">
      <c r="A73" s="9" t="str">
        <f>'10'!A73</f>
        <v>Central Bucks SD</v>
      </c>
      <c r="B73" s="10" t="str">
        <f>'10'!B73</f>
        <v>Bucks</v>
      </c>
      <c r="C73" s="97">
        <f>'10'!C73</f>
        <v>2670</v>
      </c>
      <c r="D73" s="97">
        <f>'10'!D73</f>
        <v>2531</v>
      </c>
      <c r="E73" s="97">
        <f>'10'!E73</f>
        <v>5201</v>
      </c>
      <c r="F73" s="11">
        <f>'5'!L73</f>
        <v>0</v>
      </c>
      <c r="G73" s="11">
        <f>'6'!H73</f>
        <v>16</v>
      </c>
      <c r="H73" s="11">
        <f>'7'!F73</f>
        <v>0</v>
      </c>
      <c r="I73" s="11">
        <f>'8'!J73</f>
        <v>233</v>
      </c>
      <c r="J73" s="35">
        <f>'9'!P73</f>
        <v>846.51111978150595</v>
      </c>
      <c r="K73" s="11">
        <f t="shared" si="4"/>
        <v>1095.5111197815058</v>
      </c>
      <c r="L73" s="45">
        <f t="shared" si="5"/>
        <v>0.43283726581647802</v>
      </c>
    </row>
    <row r="74" spans="1:12" x14ac:dyDescent="0.25">
      <c r="A74" s="9" t="str">
        <f>'10'!A74</f>
        <v>Central Cambria SD</v>
      </c>
      <c r="B74" s="10" t="str">
        <f>'10'!B74</f>
        <v>Cambria</v>
      </c>
      <c r="C74" s="97">
        <f>'10'!C74</f>
        <v>280</v>
      </c>
      <c r="D74" s="97">
        <f>'10'!D74</f>
        <v>238</v>
      </c>
      <c r="E74" s="97">
        <f>'10'!E74</f>
        <v>518</v>
      </c>
      <c r="F74" s="11">
        <f>'5'!L74</f>
        <v>60</v>
      </c>
      <c r="G74" s="11">
        <f>'6'!H74</f>
        <v>36</v>
      </c>
      <c r="H74" s="11">
        <f>'7'!F74</f>
        <v>0</v>
      </c>
      <c r="I74" s="11">
        <f>'8'!J74</f>
        <v>22</v>
      </c>
      <c r="J74" s="35">
        <f>'9'!P74</f>
        <v>73.729729729729726</v>
      </c>
      <c r="K74" s="11">
        <f t="shared" si="4"/>
        <v>191.72972972972974</v>
      </c>
      <c r="L74" s="45">
        <f t="shared" si="5"/>
        <v>0.80558709970474685</v>
      </c>
    </row>
    <row r="75" spans="1:12" x14ac:dyDescent="0.25">
      <c r="A75" s="9" t="str">
        <f>'10'!A75</f>
        <v>Central Columbia SD</v>
      </c>
      <c r="B75" s="10" t="str">
        <f>'10'!B75</f>
        <v>Columbia</v>
      </c>
      <c r="C75" s="97">
        <f>'10'!C75</f>
        <v>336</v>
      </c>
      <c r="D75" s="97">
        <f>'10'!D75</f>
        <v>369</v>
      </c>
      <c r="E75" s="97">
        <f>'10'!E75</f>
        <v>705</v>
      </c>
      <c r="F75" s="11">
        <f>'5'!L75</f>
        <v>6</v>
      </c>
      <c r="G75" s="11">
        <f>'6'!H75</f>
        <v>0</v>
      </c>
      <c r="H75" s="11">
        <f>'7'!F75</f>
        <v>0</v>
      </c>
      <c r="I75" s="11">
        <f>'8'!J75</f>
        <v>17</v>
      </c>
      <c r="J75" s="35">
        <f>'9'!P75</f>
        <v>58.36328125</v>
      </c>
      <c r="K75" s="11">
        <f t="shared" si="4"/>
        <v>81.36328125</v>
      </c>
      <c r="L75" s="45">
        <f t="shared" si="5"/>
        <v>0.22049669715447154</v>
      </c>
    </row>
    <row r="76" spans="1:12" x14ac:dyDescent="0.25">
      <c r="A76" s="9" t="str">
        <f>'10'!A76</f>
        <v>Central Dauphin SD</v>
      </c>
      <c r="B76" s="10" t="str">
        <f>'10'!B76</f>
        <v>Dauphin</v>
      </c>
      <c r="C76" s="97">
        <f>'10'!C76</f>
        <v>3230</v>
      </c>
      <c r="D76" s="97">
        <f>'10'!D76</f>
        <v>2100</v>
      </c>
      <c r="E76" s="97">
        <f>'10'!E76</f>
        <v>5330</v>
      </c>
      <c r="F76" s="11">
        <f>'5'!L76</f>
        <v>64</v>
      </c>
      <c r="G76" s="11">
        <f>'6'!H76</f>
        <v>0</v>
      </c>
      <c r="H76" s="11">
        <f>'7'!F76</f>
        <v>0</v>
      </c>
      <c r="I76" s="11">
        <f>'8'!J76</f>
        <v>134</v>
      </c>
      <c r="J76" s="35">
        <f>'9'!P76</f>
        <v>461.89594594594593</v>
      </c>
      <c r="K76" s="11">
        <f t="shared" si="4"/>
        <v>659.89594594594587</v>
      </c>
      <c r="L76" s="45">
        <f t="shared" si="5"/>
        <v>0.31423616473616472</v>
      </c>
    </row>
    <row r="77" spans="1:12" x14ac:dyDescent="0.25">
      <c r="A77" s="9" t="str">
        <f>'10'!A77</f>
        <v>Central Fulton SD</v>
      </c>
      <c r="B77" s="10" t="str">
        <f>'10'!B77</f>
        <v>Fulton</v>
      </c>
      <c r="C77" s="97">
        <f>'10'!C77</f>
        <v>224</v>
      </c>
      <c r="D77" s="97">
        <f>'10'!D77</f>
        <v>217</v>
      </c>
      <c r="E77" s="97">
        <f>'10'!E77</f>
        <v>441</v>
      </c>
      <c r="F77" s="11">
        <f>'5'!L77</f>
        <v>39</v>
      </c>
      <c r="G77" s="11">
        <f>'6'!H77</f>
        <v>0</v>
      </c>
      <c r="H77" s="11">
        <f>'7'!F77</f>
        <v>52</v>
      </c>
      <c r="I77" s="11">
        <f>'8'!J77</f>
        <v>16</v>
      </c>
      <c r="J77" s="35">
        <f>'9'!P77</f>
        <v>29.444444444444446</v>
      </c>
      <c r="K77" s="11">
        <f t="shared" si="4"/>
        <v>136.44444444444446</v>
      </c>
      <c r="L77" s="45">
        <f t="shared" si="5"/>
        <v>0.62877624167946755</v>
      </c>
    </row>
    <row r="78" spans="1:12" x14ac:dyDescent="0.25">
      <c r="A78" s="9" t="str">
        <f>'10'!A78</f>
        <v>Central Greene SD</v>
      </c>
      <c r="B78" s="10" t="str">
        <f>'10'!B78</f>
        <v>Greene</v>
      </c>
      <c r="C78" s="97">
        <f>'10'!C78</f>
        <v>352</v>
      </c>
      <c r="D78" s="97">
        <f>'10'!D78</f>
        <v>299</v>
      </c>
      <c r="E78" s="97">
        <f>'10'!E78</f>
        <v>651</v>
      </c>
      <c r="F78" s="11">
        <f>'5'!L78</f>
        <v>50</v>
      </c>
      <c r="G78" s="11">
        <f>'6'!H78</f>
        <v>26</v>
      </c>
      <c r="H78" s="11">
        <f>'7'!F78</f>
        <v>0</v>
      </c>
      <c r="I78" s="11">
        <f>'8'!J78</f>
        <v>32</v>
      </c>
      <c r="J78" s="35">
        <f>'9'!P78</f>
        <v>17.402985074626866</v>
      </c>
      <c r="K78" s="11">
        <f t="shared" si="4"/>
        <v>125.40298507462687</v>
      </c>
      <c r="L78" s="45">
        <f t="shared" si="5"/>
        <v>0.41940797683821696</v>
      </c>
    </row>
    <row r="79" spans="1:12" x14ac:dyDescent="0.25">
      <c r="A79" s="9" t="str">
        <f>'10'!A79</f>
        <v>Central York SD</v>
      </c>
      <c r="B79" s="10" t="str">
        <f>'10'!B79</f>
        <v>York</v>
      </c>
      <c r="C79" s="97">
        <f>'10'!C79</f>
        <v>1059</v>
      </c>
      <c r="D79" s="97">
        <f>'10'!D79</f>
        <v>688</v>
      </c>
      <c r="E79" s="97">
        <f>'10'!E79</f>
        <v>1747</v>
      </c>
      <c r="F79" s="11">
        <f>'5'!L79</f>
        <v>3</v>
      </c>
      <c r="G79" s="11">
        <f>'6'!H79</f>
        <v>0</v>
      </c>
      <c r="H79" s="11">
        <f>'7'!F79</f>
        <v>0</v>
      </c>
      <c r="I79" s="11">
        <f>'8'!J79</f>
        <v>51</v>
      </c>
      <c r="J79" s="35">
        <f>'9'!P79</f>
        <v>151.94539249146757</v>
      </c>
      <c r="K79" s="11">
        <f t="shared" si="4"/>
        <v>205.94539249146757</v>
      </c>
      <c r="L79" s="45">
        <f t="shared" si="5"/>
        <v>0.29933923327248196</v>
      </c>
    </row>
    <row r="80" spans="1:12" x14ac:dyDescent="0.25">
      <c r="A80" s="9" t="str">
        <f>'10'!A80</f>
        <v>Chambersburg Area SD</v>
      </c>
      <c r="B80" s="10" t="str">
        <f>'10'!B80</f>
        <v>Franklin</v>
      </c>
      <c r="C80" s="97">
        <f>'10'!C80</f>
        <v>2358</v>
      </c>
      <c r="D80" s="97">
        <f>'10'!D80</f>
        <v>1919</v>
      </c>
      <c r="E80" s="97">
        <f>'10'!E80</f>
        <v>4277</v>
      </c>
      <c r="F80" s="11">
        <f>'5'!L80</f>
        <v>189</v>
      </c>
      <c r="G80" s="11">
        <f>'6'!H80</f>
        <v>97</v>
      </c>
      <c r="H80" s="11">
        <f>'7'!F80</f>
        <v>0</v>
      </c>
      <c r="I80" s="11">
        <f>'8'!J80</f>
        <v>110</v>
      </c>
      <c r="J80" s="35">
        <f>'9'!P80</f>
        <v>281.76804123711344</v>
      </c>
      <c r="K80" s="11">
        <f t="shared" si="4"/>
        <v>677.76804123711349</v>
      </c>
      <c r="L80" s="45">
        <f t="shared" si="5"/>
        <v>0.35318814030073659</v>
      </c>
    </row>
    <row r="81" spans="1:12" x14ac:dyDescent="0.25">
      <c r="A81" s="9" t="str">
        <f>'10'!A81</f>
        <v>Charleroi SD</v>
      </c>
      <c r="B81" s="10" t="str">
        <f>'10'!B81</f>
        <v>Washington</v>
      </c>
      <c r="C81" s="97">
        <f>'10'!C81</f>
        <v>308</v>
      </c>
      <c r="D81" s="97">
        <f>'10'!D81</f>
        <v>234</v>
      </c>
      <c r="E81" s="97">
        <f>'10'!E81</f>
        <v>542</v>
      </c>
      <c r="F81" s="11">
        <f>'5'!L81</f>
        <v>72</v>
      </c>
      <c r="G81" s="11">
        <f>'6'!H81</f>
        <v>0</v>
      </c>
      <c r="H81" s="11">
        <f>'7'!F81</f>
        <v>0</v>
      </c>
      <c r="I81" s="11">
        <f>'8'!J81</f>
        <v>27</v>
      </c>
      <c r="J81" s="35">
        <f>'9'!P81</f>
        <v>18.05980528511822</v>
      </c>
      <c r="K81" s="11">
        <f t="shared" si="4"/>
        <v>117.05980528511822</v>
      </c>
      <c r="L81" s="45">
        <f t="shared" si="5"/>
        <v>0.50025557814153088</v>
      </c>
    </row>
    <row r="82" spans="1:12" x14ac:dyDescent="0.25">
      <c r="A82" s="9" t="str">
        <f>'10'!A82</f>
        <v>Chartiers Valley SD</v>
      </c>
      <c r="B82" s="10" t="str">
        <f>'10'!B82</f>
        <v>Allegheny</v>
      </c>
      <c r="C82" s="97">
        <f>'10'!C82</f>
        <v>725</v>
      </c>
      <c r="D82" s="97">
        <f>'10'!D82</f>
        <v>606</v>
      </c>
      <c r="E82" s="97">
        <f>'10'!E82</f>
        <v>1331</v>
      </c>
      <c r="F82" s="11">
        <f>'5'!L82</f>
        <v>3</v>
      </c>
      <c r="G82" s="11">
        <f>'6'!H82</f>
        <v>19</v>
      </c>
      <c r="H82" s="11">
        <f>'7'!F82</f>
        <v>0</v>
      </c>
      <c r="I82" s="11">
        <f>'8'!J82</f>
        <v>47</v>
      </c>
      <c r="J82" s="35">
        <f>'9'!P82</f>
        <v>168.01447527141136</v>
      </c>
      <c r="K82" s="11">
        <f t="shared" si="4"/>
        <v>237.01447527141136</v>
      </c>
      <c r="L82" s="45">
        <f t="shared" si="5"/>
        <v>0.39111299549737849</v>
      </c>
    </row>
    <row r="83" spans="1:12" x14ac:dyDescent="0.25">
      <c r="A83" s="9" t="str">
        <f>'10'!A83</f>
        <v>Chartiers-Houston SD</v>
      </c>
      <c r="B83" s="10" t="str">
        <f>'10'!B83</f>
        <v>Washington</v>
      </c>
      <c r="C83" s="97">
        <f>'10'!C83</f>
        <v>203</v>
      </c>
      <c r="D83" s="97">
        <f>'10'!D83</f>
        <v>206</v>
      </c>
      <c r="E83" s="97">
        <f>'10'!E83</f>
        <v>409</v>
      </c>
      <c r="F83" s="11">
        <f>'5'!L83</f>
        <v>0</v>
      </c>
      <c r="G83" s="11">
        <f>'6'!H83</f>
        <v>17</v>
      </c>
      <c r="H83" s="11">
        <f>'7'!F83</f>
        <v>0</v>
      </c>
      <c r="I83" s="11">
        <f>'8'!J83</f>
        <v>10</v>
      </c>
      <c r="J83" s="35">
        <f>'9'!P83</f>
        <v>41.571627260083453</v>
      </c>
      <c r="K83" s="11">
        <f t="shared" si="4"/>
        <v>68.57162726008346</v>
      </c>
      <c r="L83" s="45">
        <f t="shared" si="5"/>
        <v>0.33287197699069643</v>
      </c>
    </row>
    <row r="84" spans="1:12" x14ac:dyDescent="0.25">
      <c r="A84" s="9" t="str">
        <f>'10'!A84</f>
        <v>Cheltenham Township SD</v>
      </c>
      <c r="B84" s="10" t="str">
        <f>'10'!B84</f>
        <v>Montgomery</v>
      </c>
      <c r="C84" s="97">
        <f>'10'!C84</f>
        <v>1103</v>
      </c>
      <c r="D84" s="97">
        <f>'10'!D84</f>
        <v>729</v>
      </c>
      <c r="E84" s="97">
        <f>'10'!E84</f>
        <v>1832</v>
      </c>
      <c r="F84" s="11">
        <f>'5'!L84</f>
        <v>0</v>
      </c>
      <c r="G84" s="11">
        <f>'6'!H84</f>
        <v>0</v>
      </c>
      <c r="H84" s="11">
        <f>'7'!F84</f>
        <v>0</v>
      </c>
      <c r="I84" s="11">
        <f>'8'!J84</f>
        <v>58</v>
      </c>
      <c r="J84" s="35">
        <f>'9'!P84</f>
        <v>203.57656612529001</v>
      </c>
      <c r="K84" s="11">
        <f t="shared" si="4"/>
        <v>261.57656612529001</v>
      </c>
      <c r="L84" s="45">
        <f t="shared" si="5"/>
        <v>0.35881559139271607</v>
      </c>
    </row>
    <row r="85" spans="1:12" x14ac:dyDescent="0.25">
      <c r="A85" s="9" t="str">
        <f>'10'!A85</f>
        <v>Chester-Upland SD</v>
      </c>
      <c r="B85" s="10" t="str">
        <f>'10'!B85</f>
        <v>Delaware</v>
      </c>
      <c r="C85" s="97">
        <f>'10'!C85</f>
        <v>1483</v>
      </c>
      <c r="D85" s="97">
        <f>'10'!D85</f>
        <v>1162</v>
      </c>
      <c r="E85" s="97">
        <f>'10'!E85</f>
        <v>2645</v>
      </c>
      <c r="F85" s="11">
        <f>'5'!L85</f>
        <v>232</v>
      </c>
      <c r="G85" s="11">
        <f>'6'!H85</f>
        <v>97</v>
      </c>
      <c r="H85" s="11">
        <f>'7'!F85</f>
        <v>100</v>
      </c>
      <c r="I85" s="11">
        <f>'8'!J85</f>
        <v>129</v>
      </c>
      <c r="J85" s="35">
        <f>'9'!P85</f>
        <v>282.7493765586035</v>
      </c>
      <c r="K85" s="11">
        <f t="shared" si="4"/>
        <v>840.74937655860344</v>
      </c>
      <c r="L85" s="45">
        <f t="shared" si="5"/>
        <v>0.7235364686390735</v>
      </c>
    </row>
    <row r="86" spans="1:12" x14ac:dyDescent="0.25">
      <c r="A86" s="9" t="str">
        <f>'10'!A86</f>
        <v>Chestnut Ridge SD</v>
      </c>
      <c r="B86" s="10" t="str">
        <f>'10'!B86</f>
        <v>Bedford</v>
      </c>
      <c r="C86" s="97">
        <f>'10'!C86</f>
        <v>276</v>
      </c>
      <c r="D86" s="97">
        <f>'10'!D86</f>
        <v>261</v>
      </c>
      <c r="E86" s="97">
        <f>'10'!E86</f>
        <v>537</v>
      </c>
      <c r="F86" s="11">
        <f>'5'!L86</f>
        <v>22</v>
      </c>
      <c r="G86" s="11">
        <f>'6'!H86</f>
        <v>32</v>
      </c>
      <c r="H86" s="11">
        <f>'7'!F86</f>
        <v>34</v>
      </c>
      <c r="I86" s="11">
        <f>'8'!J86</f>
        <v>10</v>
      </c>
      <c r="J86" s="35">
        <f>'9'!P86</f>
        <v>15.588235294117647</v>
      </c>
      <c r="K86" s="11">
        <f t="shared" si="4"/>
        <v>113.58823529411765</v>
      </c>
      <c r="L86" s="45">
        <f t="shared" si="5"/>
        <v>0.43520396664412891</v>
      </c>
    </row>
    <row r="87" spans="1:12" x14ac:dyDescent="0.25">
      <c r="A87" s="9" t="str">
        <f>'10'!A87</f>
        <v>Chichester SD</v>
      </c>
      <c r="B87" s="10" t="str">
        <f>'10'!B87</f>
        <v>Delaware</v>
      </c>
      <c r="C87" s="97">
        <f>'10'!C87</f>
        <v>1064</v>
      </c>
      <c r="D87" s="97">
        <f>'10'!D87</f>
        <v>533</v>
      </c>
      <c r="E87" s="97">
        <f>'10'!E87</f>
        <v>1597</v>
      </c>
      <c r="F87" s="11">
        <f>'5'!L87</f>
        <v>81</v>
      </c>
      <c r="G87" s="11">
        <f>'6'!H87</f>
        <v>43</v>
      </c>
      <c r="H87" s="11">
        <f>'7'!F87</f>
        <v>0</v>
      </c>
      <c r="I87" s="11">
        <f>'8'!J87</f>
        <v>42</v>
      </c>
      <c r="J87" s="35">
        <f>'9'!P87</f>
        <v>80.994014962593511</v>
      </c>
      <c r="K87" s="11">
        <f t="shared" si="4"/>
        <v>246.9940149625935</v>
      </c>
      <c r="L87" s="45">
        <f t="shared" si="5"/>
        <v>0.46340340518310225</v>
      </c>
    </row>
    <row r="88" spans="1:12" x14ac:dyDescent="0.25">
      <c r="A88" s="9" t="str">
        <f>'10'!A88</f>
        <v>Clairton City SD</v>
      </c>
      <c r="B88" s="10" t="str">
        <f>'10'!B88</f>
        <v>Allegheny</v>
      </c>
      <c r="C88" s="97">
        <f>'10'!C88</f>
        <v>201</v>
      </c>
      <c r="D88" s="97">
        <f>'10'!D88</f>
        <v>223</v>
      </c>
      <c r="E88" s="97">
        <f>'10'!E88</f>
        <v>424</v>
      </c>
      <c r="F88" s="11">
        <f>'5'!L88</f>
        <v>54</v>
      </c>
      <c r="G88" s="11">
        <f>'6'!H88</f>
        <v>18</v>
      </c>
      <c r="H88" s="11">
        <f>'7'!F88</f>
        <v>0</v>
      </c>
      <c r="I88" s="11">
        <f>'8'!J88</f>
        <v>38</v>
      </c>
      <c r="J88" s="35">
        <f>'9'!P88</f>
        <v>11.623642943305187</v>
      </c>
      <c r="K88" s="11">
        <f t="shared" si="4"/>
        <v>121.62364294330519</v>
      </c>
      <c r="L88" s="45">
        <f t="shared" si="5"/>
        <v>0.54539750198791559</v>
      </c>
    </row>
    <row r="89" spans="1:12" x14ac:dyDescent="0.25">
      <c r="A89" s="9" t="str">
        <f>'10'!A89</f>
        <v>Clarion Area SD</v>
      </c>
      <c r="B89" s="10" t="str">
        <f>'10'!B89</f>
        <v>Clarion</v>
      </c>
      <c r="C89" s="97">
        <f>'10'!C89</f>
        <v>211</v>
      </c>
      <c r="D89" s="97">
        <f>'10'!D89</f>
        <v>107</v>
      </c>
      <c r="E89" s="97">
        <f>'10'!E89</f>
        <v>318</v>
      </c>
      <c r="F89" s="11">
        <f>'5'!L89</f>
        <v>18</v>
      </c>
      <c r="G89" s="11">
        <f>'6'!H89</f>
        <v>17</v>
      </c>
      <c r="H89" s="11">
        <f>'7'!F89</f>
        <v>0</v>
      </c>
      <c r="I89" s="11">
        <f>'8'!J89</f>
        <v>10</v>
      </c>
      <c r="J89" s="35">
        <f>'9'!P89</f>
        <v>66.558139534883722</v>
      </c>
      <c r="K89" s="11">
        <f t="shared" si="4"/>
        <v>111.55813953488372</v>
      </c>
      <c r="L89" s="45">
        <f t="shared" si="5"/>
        <v>1.0425994349054553</v>
      </c>
    </row>
    <row r="90" spans="1:12" x14ac:dyDescent="0.25">
      <c r="A90" s="9" t="str">
        <f>'10'!A90</f>
        <v>Clarion-Limestone Area SD</v>
      </c>
      <c r="B90" s="10" t="str">
        <f>'10'!B90</f>
        <v>Clarion</v>
      </c>
      <c r="C90" s="97">
        <f>'10'!C90</f>
        <v>256</v>
      </c>
      <c r="D90" s="97">
        <f>'10'!D90</f>
        <v>102</v>
      </c>
      <c r="E90" s="97">
        <f>'10'!E90</f>
        <v>358</v>
      </c>
      <c r="F90" s="11">
        <f>'5'!L90</f>
        <v>18</v>
      </c>
      <c r="G90" s="11">
        <f>'6'!H90</f>
        <v>0</v>
      </c>
      <c r="H90" s="11">
        <f>'7'!F90</f>
        <v>15</v>
      </c>
      <c r="I90" s="11">
        <f>'8'!J90</f>
        <v>16</v>
      </c>
      <c r="J90" s="35">
        <f>'9'!P90</f>
        <v>44.372093023255815</v>
      </c>
      <c r="K90" s="11">
        <f t="shared" si="4"/>
        <v>93.372093023255815</v>
      </c>
      <c r="L90" s="45">
        <f t="shared" si="5"/>
        <v>0.91541267669858639</v>
      </c>
    </row>
    <row r="91" spans="1:12" x14ac:dyDescent="0.25">
      <c r="A91" s="9" t="str">
        <f>'10'!A91</f>
        <v>Claysburg-Kimmel SD</v>
      </c>
      <c r="B91" s="10" t="str">
        <f>'10'!B91</f>
        <v>Blair</v>
      </c>
      <c r="C91" s="97">
        <f>'10'!C91</f>
        <v>271</v>
      </c>
      <c r="D91" s="97">
        <f>'10'!D91</f>
        <v>200</v>
      </c>
      <c r="E91" s="97">
        <f>'10'!E91</f>
        <v>471</v>
      </c>
      <c r="F91" s="11">
        <f>'5'!L91</f>
        <v>34</v>
      </c>
      <c r="G91" s="11">
        <f>'6'!H91</f>
        <v>17</v>
      </c>
      <c r="H91" s="11">
        <f>'7'!F91</f>
        <v>0</v>
      </c>
      <c r="I91" s="11">
        <f>'8'!J91</f>
        <v>10</v>
      </c>
      <c r="J91" s="35">
        <f>'9'!P91</f>
        <v>25.014311270125226</v>
      </c>
      <c r="K91" s="11">
        <f t="shared" si="4"/>
        <v>86.014311270125233</v>
      </c>
      <c r="L91" s="45">
        <f t="shared" si="5"/>
        <v>0.43007155635062616</v>
      </c>
    </row>
    <row r="92" spans="1:12" x14ac:dyDescent="0.25">
      <c r="A92" s="9" t="str">
        <f>'10'!A92</f>
        <v>Clearfield Area SD</v>
      </c>
      <c r="B92" s="10" t="str">
        <f>'10'!B92</f>
        <v>Clearfield</v>
      </c>
      <c r="C92" s="97">
        <f>'10'!C92</f>
        <v>589</v>
      </c>
      <c r="D92" s="97">
        <f>'10'!D92</f>
        <v>555</v>
      </c>
      <c r="E92" s="97">
        <f>'10'!E92</f>
        <v>1144</v>
      </c>
      <c r="F92" s="11">
        <f>'5'!L92</f>
        <v>131</v>
      </c>
      <c r="G92" s="11">
        <f>'6'!H92</f>
        <v>36</v>
      </c>
      <c r="H92" s="11">
        <f>'7'!F92</f>
        <v>0</v>
      </c>
      <c r="I92" s="11">
        <f>'8'!J92</f>
        <v>57</v>
      </c>
      <c r="J92" s="35">
        <f>'9'!P92</f>
        <v>102.59227467811159</v>
      </c>
      <c r="K92" s="11">
        <f t="shared" si="4"/>
        <v>326.59227467811161</v>
      </c>
      <c r="L92" s="45">
        <f t="shared" si="5"/>
        <v>0.5884545489695705</v>
      </c>
    </row>
    <row r="93" spans="1:12" x14ac:dyDescent="0.25">
      <c r="A93" s="9" t="str">
        <f>'10'!A93</f>
        <v>Coatesville Area SD</v>
      </c>
      <c r="B93" s="10" t="str">
        <f>'10'!B93</f>
        <v>Chester</v>
      </c>
      <c r="C93" s="97">
        <f>'10'!C93</f>
        <v>2974</v>
      </c>
      <c r="D93" s="97">
        <f>'10'!D93</f>
        <v>2104</v>
      </c>
      <c r="E93" s="97">
        <f>'10'!E93</f>
        <v>5078</v>
      </c>
      <c r="F93" s="11">
        <f>'5'!L93</f>
        <v>144</v>
      </c>
      <c r="G93" s="11">
        <f>'6'!H93</f>
        <v>15</v>
      </c>
      <c r="H93" s="11">
        <f>'7'!F93</f>
        <v>0</v>
      </c>
      <c r="I93" s="11">
        <f>'8'!J93</f>
        <v>212</v>
      </c>
      <c r="J93" s="35">
        <f>'9'!P93</f>
        <v>305.70751523358155</v>
      </c>
      <c r="K93" s="11">
        <f t="shared" si="4"/>
        <v>676.70751523358149</v>
      </c>
      <c r="L93" s="45">
        <f t="shared" si="5"/>
        <v>0.32162904716424978</v>
      </c>
    </row>
    <row r="94" spans="1:12" x14ac:dyDescent="0.25">
      <c r="A94" s="9" t="str">
        <f>'10'!A94</f>
        <v>Cocalico SD</v>
      </c>
      <c r="B94" s="10" t="str">
        <f>'10'!B94</f>
        <v>Lancaster</v>
      </c>
      <c r="C94" s="97">
        <f>'10'!C94</f>
        <v>1174</v>
      </c>
      <c r="D94" s="97">
        <f>'10'!D94</f>
        <v>582</v>
      </c>
      <c r="E94" s="97">
        <f>'10'!E94</f>
        <v>1756</v>
      </c>
      <c r="F94" s="11">
        <f>'5'!L94</f>
        <v>0</v>
      </c>
      <c r="G94" s="11">
        <f>'6'!H94</f>
        <v>132</v>
      </c>
      <c r="H94" s="11">
        <f>'7'!F94</f>
        <v>0</v>
      </c>
      <c r="I94" s="11">
        <f>'8'!J94</f>
        <v>35</v>
      </c>
      <c r="J94" s="35">
        <f>'9'!P94</f>
        <v>52.603738317757013</v>
      </c>
      <c r="K94" s="11">
        <f t="shared" si="4"/>
        <v>219.60373831775701</v>
      </c>
      <c r="L94" s="45">
        <f t="shared" si="5"/>
        <v>0.37732601085525258</v>
      </c>
    </row>
    <row r="95" spans="1:12" x14ac:dyDescent="0.25">
      <c r="A95" s="9" t="str">
        <f>'10'!A95</f>
        <v>Colonial SD</v>
      </c>
      <c r="B95" s="10" t="str">
        <f>'10'!B95</f>
        <v>Montgomery</v>
      </c>
      <c r="C95" s="97">
        <f>'10'!C95</f>
        <v>1618</v>
      </c>
      <c r="D95" s="97">
        <f>'10'!D95</f>
        <v>900</v>
      </c>
      <c r="E95" s="97">
        <f>'10'!E95</f>
        <v>2518</v>
      </c>
      <c r="F95" s="11">
        <f>'5'!L95</f>
        <v>0</v>
      </c>
      <c r="G95" s="11">
        <f>'6'!H95</f>
        <v>0</v>
      </c>
      <c r="H95" s="11">
        <f>'7'!F95</f>
        <v>0</v>
      </c>
      <c r="I95" s="11">
        <f>'8'!J95</f>
        <v>96</v>
      </c>
      <c r="J95" s="35">
        <f>'9'!P95</f>
        <v>277.6044083526682</v>
      </c>
      <c r="K95" s="11">
        <f t="shared" si="4"/>
        <v>373.6044083526682</v>
      </c>
      <c r="L95" s="45">
        <f t="shared" si="5"/>
        <v>0.41511600928074244</v>
      </c>
    </row>
    <row r="96" spans="1:12" x14ac:dyDescent="0.25">
      <c r="A96" s="9" t="str">
        <f>'10'!A96</f>
        <v>Columbia Borough SD</v>
      </c>
      <c r="B96" s="10" t="str">
        <f>'10'!B96</f>
        <v>Lancaster</v>
      </c>
      <c r="C96" s="97">
        <f>'10'!C96</f>
        <v>503</v>
      </c>
      <c r="D96" s="97">
        <f>'10'!D96</f>
        <v>461</v>
      </c>
      <c r="E96" s="97">
        <f>'10'!E96</f>
        <v>964</v>
      </c>
      <c r="F96" s="11">
        <f>'5'!L96</f>
        <v>148</v>
      </c>
      <c r="G96" s="11">
        <f>'6'!H96</f>
        <v>0</v>
      </c>
      <c r="H96" s="11">
        <f>'7'!F96</f>
        <v>0</v>
      </c>
      <c r="I96" s="11">
        <f>'8'!J96</f>
        <v>35</v>
      </c>
      <c r="J96" s="35">
        <f>'9'!P96</f>
        <v>52.603738317757013</v>
      </c>
      <c r="K96" s="11">
        <f t="shared" si="4"/>
        <v>235.60373831775701</v>
      </c>
      <c r="L96" s="45">
        <f t="shared" si="5"/>
        <v>0.51107101587365944</v>
      </c>
    </row>
    <row r="97" spans="1:12" x14ac:dyDescent="0.25">
      <c r="A97" s="9" t="str">
        <f>'10'!A97</f>
        <v>Commodore Perry SD</v>
      </c>
      <c r="B97" s="10" t="str">
        <f>'10'!B97</f>
        <v>Mercer</v>
      </c>
      <c r="C97" s="97">
        <f>'10'!C97</f>
        <v>131</v>
      </c>
      <c r="D97" s="97">
        <f>'10'!D97</f>
        <v>122</v>
      </c>
      <c r="E97" s="97">
        <f>'10'!E97</f>
        <v>253</v>
      </c>
      <c r="F97" s="11">
        <f>'5'!L97</f>
        <v>17</v>
      </c>
      <c r="G97" s="11">
        <f>'6'!H97</f>
        <v>0</v>
      </c>
      <c r="H97" s="11">
        <f>'7'!F97</f>
        <v>0</v>
      </c>
      <c r="I97" s="11">
        <f>'8'!J97</f>
        <v>4</v>
      </c>
      <c r="J97" s="35">
        <f>'9'!P97</f>
        <v>21.267515923566879</v>
      </c>
      <c r="K97" s="11">
        <f t="shared" si="4"/>
        <v>42.267515923566876</v>
      </c>
      <c r="L97" s="45">
        <f t="shared" si="5"/>
        <v>0.34645504855382686</v>
      </c>
    </row>
    <row r="98" spans="1:12" x14ac:dyDescent="0.25">
      <c r="A98" s="9" t="str">
        <f>'10'!A98</f>
        <v>Conemaugh Township Area SD</v>
      </c>
      <c r="B98" s="10" t="str">
        <f>'10'!B98</f>
        <v>Somerset</v>
      </c>
      <c r="C98" s="97">
        <f>'10'!C98</f>
        <v>184</v>
      </c>
      <c r="D98" s="97">
        <f>'10'!D98</f>
        <v>162</v>
      </c>
      <c r="E98" s="97">
        <f>'10'!E98</f>
        <v>346</v>
      </c>
      <c r="F98" s="11">
        <f>'5'!L98</f>
        <v>14</v>
      </c>
      <c r="G98" s="11">
        <f>'6'!H98</f>
        <v>14</v>
      </c>
      <c r="H98" s="11">
        <f>'7'!F98</f>
        <v>0</v>
      </c>
      <c r="I98" s="11">
        <f>'8'!J98</f>
        <v>8</v>
      </c>
      <c r="J98" s="35">
        <f>'9'!P98</f>
        <v>14.042735042735043</v>
      </c>
      <c r="K98" s="11">
        <f t="shared" si="4"/>
        <v>50.042735042735046</v>
      </c>
      <c r="L98" s="45">
        <f t="shared" si="5"/>
        <v>0.30890577186873486</v>
      </c>
    </row>
    <row r="99" spans="1:12" x14ac:dyDescent="0.25">
      <c r="A99" s="9" t="str">
        <f>'10'!A99</f>
        <v>Conemaugh Valley SD</v>
      </c>
      <c r="B99" s="10" t="str">
        <f>'10'!B99</f>
        <v>Cambria</v>
      </c>
      <c r="C99" s="97">
        <f>'10'!C99</f>
        <v>253</v>
      </c>
      <c r="D99" s="97">
        <f>'10'!D99</f>
        <v>103</v>
      </c>
      <c r="E99" s="97">
        <f>'10'!E99</f>
        <v>356</v>
      </c>
      <c r="F99" s="11">
        <f>'5'!L99</f>
        <v>0</v>
      </c>
      <c r="G99" s="11">
        <f>'6'!H99</f>
        <v>25</v>
      </c>
      <c r="H99" s="11">
        <f>'7'!F99</f>
        <v>0</v>
      </c>
      <c r="I99" s="11">
        <f>'8'!J99</f>
        <v>15</v>
      </c>
      <c r="J99" s="35">
        <f>'9'!P99</f>
        <v>18.007722007722005</v>
      </c>
      <c r="K99" s="11">
        <f t="shared" si="4"/>
        <v>58.007722007722009</v>
      </c>
      <c r="L99" s="45">
        <f t="shared" si="5"/>
        <v>0.56318176706526224</v>
      </c>
    </row>
    <row r="100" spans="1:12" x14ac:dyDescent="0.25">
      <c r="A100" s="9" t="str">
        <f>'10'!A100</f>
        <v>Conestoga Valley SD</v>
      </c>
      <c r="B100" s="10" t="str">
        <f>'10'!B100</f>
        <v>Lancaster</v>
      </c>
      <c r="C100" s="97">
        <f>'10'!C100</f>
        <v>1439</v>
      </c>
      <c r="D100" s="97">
        <f>'10'!D100</f>
        <v>933</v>
      </c>
      <c r="E100" s="97">
        <f>'10'!E100</f>
        <v>2372</v>
      </c>
      <c r="F100" s="11">
        <f>'5'!L100</f>
        <v>0</v>
      </c>
      <c r="G100" s="11">
        <f>'6'!H100</f>
        <v>24</v>
      </c>
      <c r="H100" s="11">
        <f>'7'!F100</f>
        <v>0</v>
      </c>
      <c r="I100" s="11">
        <f>'8'!J100</f>
        <v>57</v>
      </c>
      <c r="J100" s="35">
        <f>'9'!P100</f>
        <v>157.81121495327105</v>
      </c>
      <c r="K100" s="11">
        <f t="shared" si="4"/>
        <v>238.81121495327105</v>
      </c>
      <c r="L100" s="45">
        <f t="shared" si="5"/>
        <v>0.25596057336899364</v>
      </c>
    </row>
    <row r="101" spans="1:12" x14ac:dyDescent="0.25">
      <c r="A101" s="9" t="str">
        <f>'10'!A101</f>
        <v>Conewago Valley SD</v>
      </c>
      <c r="B101" s="10" t="str">
        <f>'10'!B101</f>
        <v>Adams</v>
      </c>
      <c r="C101" s="97">
        <f>'10'!C101</f>
        <v>898</v>
      </c>
      <c r="D101" s="97">
        <f>'10'!D101</f>
        <v>676</v>
      </c>
      <c r="E101" s="97">
        <f>'10'!E101</f>
        <v>1574</v>
      </c>
      <c r="F101" s="11">
        <f>'5'!L101</f>
        <v>54</v>
      </c>
      <c r="G101" s="11">
        <f>'6'!H101</f>
        <v>38</v>
      </c>
      <c r="H101" s="11">
        <f>'7'!F101</f>
        <v>0</v>
      </c>
      <c r="I101" s="11">
        <f>'8'!J101</f>
        <v>34</v>
      </c>
      <c r="J101" s="35">
        <f>'9'!P101</f>
        <v>120.54151624548737</v>
      </c>
      <c r="K101" s="11">
        <f t="shared" si="4"/>
        <v>246.54151624548737</v>
      </c>
      <c r="L101" s="45">
        <f t="shared" si="5"/>
        <v>0.36470638497853164</v>
      </c>
    </row>
    <row r="102" spans="1:12" x14ac:dyDescent="0.25">
      <c r="A102" s="9" t="str">
        <f>'10'!A102</f>
        <v>Conneaut SD</v>
      </c>
      <c r="B102" s="10" t="str">
        <f>'10'!B102</f>
        <v>Crawford</v>
      </c>
      <c r="C102" s="97">
        <f>'10'!C102</f>
        <v>403</v>
      </c>
      <c r="D102" s="97">
        <f>'10'!D102</f>
        <v>298</v>
      </c>
      <c r="E102" s="97">
        <f>'10'!E102</f>
        <v>701</v>
      </c>
      <c r="F102" s="11">
        <f>'5'!L102</f>
        <v>19</v>
      </c>
      <c r="G102" s="11">
        <f>'6'!H102</f>
        <v>50</v>
      </c>
      <c r="H102" s="11">
        <f>'7'!F102</f>
        <v>0</v>
      </c>
      <c r="I102" s="11">
        <f>'8'!J102</f>
        <v>17</v>
      </c>
      <c r="J102" s="35">
        <f>'9'!P102</f>
        <v>43.185185185185183</v>
      </c>
      <c r="K102" s="11">
        <f t="shared" si="4"/>
        <v>129.18518518518519</v>
      </c>
      <c r="L102" s="45">
        <f t="shared" si="5"/>
        <v>0.43350733283619192</v>
      </c>
    </row>
    <row r="103" spans="1:12" x14ac:dyDescent="0.25">
      <c r="A103" s="9" t="str">
        <f>'10'!A103</f>
        <v>Connellsville Area SD</v>
      </c>
      <c r="B103" s="10" t="str">
        <f>'10'!B103</f>
        <v>Fayette</v>
      </c>
      <c r="C103" s="97">
        <f>'10'!C103</f>
        <v>1012</v>
      </c>
      <c r="D103" s="97">
        <f>'10'!D103</f>
        <v>828</v>
      </c>
      <c r="E103" s="97">
        <f>'10'!E103</f>
        <v>1840</v>
      </c>
      <c r="F103" s="11">
        <f>'5'!L103</f>
        <v>192</v>
      </c>
      <c r="G103" s="11">
        <f>'6'!H103</f>
        <v>27</v>
      </c>
      <c r="H103" s="11">
        <f>'7'!F103</f>
        <v>0</v>
      </c>
      <c r="I103" s="11">
        <f>'8'!J103</f>
        <v>52</v>
      </c>
      <c r="J103" s="35">
        <f>'9'!P103</f>
        <v>111.24703087885985</v>
      </c>
      <c r="K103" s="11">
        <f t="shared" si="4"/>
        <v>382.24703087885985</v>
      </c>
      <c r="L103" s="45">
        <f t="shared" si="5"/>
        <v>0.46165100347688387</v>
      </c>
    </row>
    <row r="104" spans="1:12" x14ac:dyDescent="0.25">
      <c r="A104" s="9" t="str">
        <f>'10'!A104</f>
        <v>Conrad Weiser Area SD</v>
      </c>
      <c r="B104" s="10" t="str">
        <f>'10'!B104</f>
        <v>Berks</v>
      </c>
      <c r="C104" s="97">
        <f>'10'!C104</f>
        <v>588</v>
      </c>
      <c r="D104" s="97">
        <f>'10'!D104</f>
        <v>409</v>
      </c>
      <c r="E104" s="97">
        <f>'10'!E104</f>
        <v>997</v>
      </c>
      <c r="F104" s="11">
        <f>'5'!L104</f>
        <v>15</v>
      </c>
      <c r="G104" s="11">
        <f>'6'!H104</f>
        <v>17</v>
      </c>
      <c r="H104" s="11">
        <f>'7'!F104</f>
        <v>0</v>
      </c>
      <c r="I104" s="11">
        <f>'8'!J104</f>
        <v>40</v>
      </c>
      <c r="J104" s="35">
        <f>'9'!P104</f>
        <v>17.173677634319034</v>
      </c>
      <c r="K104" s="11">
        <f t="shared" si="4"/>
        <v>89.173677634319034</v>
      </c>
      <c r="L104" s="45">
        <f t="shared" si="5"/>
        <v>0.21802855167315166</v>
      </c>
    </row>
    <row r="105" spans="1:12" x14ac:dyDescent="0.25">
      <c r="A105" s="9" t="str">
        <f>'10'!A105</f>
        <v>Cornell SD</v>
      </c>
      <c r="B105" s="10" t="str">
        <f>'10'!B105</f>
        <v>Allegheny</v>
      </c>
      <c r="C105" s="97">
        <f>'10'!C105</f>
        <v>279</v>
      </c>
      <c r="D105" s="97">
        <f>'10'!D105</f>
        <v>86</v>
      </c>
      <c r="E105" s="97">
        <f>'10'!E105</f>
        <v>365</v>
      </c>
      <c r="F105" s="11">
        <f>'5'!L105</f>
        <v>19</v>
      </c>
      <c r="G105" s="11">
        <f>'6'!H105</f>
        <v>0</v>
      </c>
      <c r="H105" s="11">
        <f>'7'!F105</f>
        <v>0</v>
      </c>
      <c r="I105" s="11">
        <f>'8'!J105</f>
        <v>10</v>
      </c>
      <c r="J105" s="35">
        <f>'9'!P105</f>
        <v>0</v>
      </c>
      <c r="K105" s="11">
        <f t="shared" si="4"/>
        <v>29</v>
      </c>
      <c r="L105" s="45">
        <f t="shared" si="5"/>
        <v>0.33720930232558138</v>
      </c>
    </row>
    <row r="106" spans="1:12" x14ac:dyDescent="0.25">
      <c r="A106" s="9" t="str">
        <f>'10'!A106</f>
        <v>Cornwall-Lebanon SD</v>
      </c>
      <c r="B106" s="10" t="str">
        <f>'10'!B106</f>
        <v>Lebanon</v>
      </c>
      <c r="C106" s="97">
        <f>'10'!C106</f>
        <v>1269</v>
      </c>
      <c r="D106" s="97">
        <f>'10'!D106</f>
        <v>885</v>
      </c>
      <c r="E106" s="97">
        <f>'10'!E106</f>
        <v>2154</v>
      </c>
      <c r="F106" s="11">
        <f>'5'!L106</f>
        <v>57</v>
      </c>
      <c r="G106" s="11">
        <f>'6'!H106</f>
        <v>0</v>
      </c>
      <c r="H106" s="11">
        <f>'7'!F106</f>
        <v>0</v>
      </c>
      <c r="I106" s="11">
        <f>'8'!J106</f>
        <v>69</v>
      </c>
      <c r="J106" s="35">
        <f>'9'!P106</f>
        <v>124.47928994082839</v>
      </c>
      <c r="K106" s="11">
        <f t="shared" si="4"/>
        <v>250.47928994082838</v>
      </c>
      <c r="L106" s="45">
        <f t="shared" si="5"/>
        <v>0.28302744626082305</v>
      </c>
    </row>
    <row r="107" spans="1:12" x14ac:dyDescent="0.25">
      <c r="A107" s="9" t="str">
        <f>'10'!A107</f>
        <v>Corry Area SD</v>
      </c>
      <c r="B107" s="10" t="str">
        <f>'10'!B107</f>
        <v>Erie</v>
      </c>
      <c r="C107" s="97">
        <f>'10'!C107</f>
        <v>729</v>
      </c>
      <c r="D107" s="97">
        <f>'10'!D107</f>
        <v>420</v>
      </c>
      <c r="E107" s="97">
        <f>'10'!E107</f>
        <v>1149</v>
      </c>
      <c r="F107" s="11">
        <f>'5'!L107</f>
        <v>36</v>
      </c>
      <c r="G107" s="11">
        <f>'6'!H107</f>
        <v>55</v>
      </c>
      <c r="H107" s="11">
        <f>'7'!F107</f>
        <v>60</v>
      </c>
      <c r="I107" s="11">
        <f>'8'!J107</f>
        <v>33</v>
      </c>
      <c r="J107" s="35">
        <f>'9'!P107</f>
        <v>37.948346171273215</v>
      </c>
      <c r="K107" s="11">
        <f t="shared" si="4"/>
        <v>221.94834617127322</v>
      </c>
      <c r="L107" s="45">
        <f t="shared" si="5"/>
        <v>0.52844844326493623</v>
      </c>
    </row>
    <row r="108" spans="1:12" x14ac:dyDescent="0.25">
      <c r="A108" s="9" t="str">
        <f>'10'!A108</f>
        <v>Coudersport Area SD</v>
      </c>
      <c r="B108" s="10" t="str">
        <f>'10'!B108</f>
        <v>Potter</v>
      </c>
      <c r="C108" s="97">
        <f>'10'!C108</f>
        <v>188</v>
      </c>
      <c r="D108" s="97">
        <f>'10'!D108</f>
        <v>173</v>
      </c>
      <c r="E108" s="97">
        <f>'10'!E108</f>
        <v>361</v>
      </c>
      <c r="F108" s="11">
        <f>'5'!L108</f>
        <v>22</v>
      </c>
      <c r="G108" s="11">
        <f>'6'!H108</f>
        <v>0</v>
      </c>
      <c r="H108" s="11">
        <f>'7'!F108</f>
        <v>0</v>
      </c>
      <c r="I108" s="11">
        <f>'8'!J108</f>
        <v>16</v>
      </c>
      <c r="J108" s="35">
        <f>'9'!P108</f>
        <v>11.777777777777777</v>
      </c>
      <c r="K108" s="11">
        <f t="shared" si="4"/>
        <v>49.777777777777779</v>
      </c>
      <c r="L108" s="45">
        <f t="shared" si="5"/>
        <v>0.28773281952472707</v>
      </c>
    </row>
    <row r="109" spans="1:12" x14ac:dyDescent="0.25">
      <c r="A109" s="9" t="str">
        <f>'10'!A109</f>
        <v>Council Rock SD</v>
      </c>
      <c r="B109" s="10" t="str">
        <f>'10'!B109</f>
        <v>Bucks</v>
      </c>
      <c r="C109" s="97">
        <f>'10'!C109</f>
        <v>1795</v>
      </c>
      <c r="D109" s="97">
        <f>'10'!D109</f>
        <v>1645</v>
      </c>
      <c r="E109" s="97">
        <f>'10'!E109</f>
        <v>3440</v>
      </c>
      <c r="F109" s="11">
        <f>'5'!L109</f>
        <v>0</v>
      </c>
      <c r="G109" s="11">
        <f>'6'!H109</f>
        <v>5</v>
      </c>
      <c r="H109" s="11">
        <f>'7'!F109</f>
        <v>0</v>
      </c>
      <c r="I109" s="11">
        <f>'8'!J109</f>
        <v>116</v>
      </c>
      <c r="J109" s="35">
        <f>'9'!P109</f>
        <v>295.29457666796719</v>
      </c>
      <c r="K109" s="11">
        <f t="shared" si="4"/>
        <v>416.29457666796719</v>
      </c>
      <c r="L109" s="45">
        <f t="shared" si="5"/>
        <v>0.25306661195621105</v>
      </c>
    </row>
    <row r="110" spans="1:12" x14ac:dyDescent="0.25">
      <c r="A110" s="9" t="str">
        <f>'10'!A110</f>
        <v>Cranberry Area SD</v>
      </c>
      <c r="B110" s="10" t="str">
        <f>'10'!B110</f>
        <v>Venango</v>
      </c>
      <c r="C110" s="97">
        <f>'10'!C110</f>
        <v>277</v>
      </c>
      <c r="D110" s="97">
        <f>'10'!D110</f>
        <v>308</v>
      </c>
      <c r="E110" s="97">
        <f>'10'!E110</f>
        <v>585</v>
      </c>
      <c r="F110" s="11">
        <f>'5'!L110</f>
        <v>0</v>
      </c>
      <c r="G110" s="11">
        <f>'6'!H110</f>
        <v>38</v>
      </c>
      <c r="H110" s="11">
        <f>'7'!F110</f>
        <v>0</v>
      </c>
      <c r="I110" s="11">
        <f>'8'!J110</f>
        <v>21</v>
      </c>
      <c r="J110" s="35">
        <f>'9'!P110</f>
        <v>16.59807073954984</v>
      </c>
      <c r="K110" s="11">
        <f t="shared" si="4"/>
        <v>75.59807073954984</v>
      </c>
      <c r="L110" s="45">
        <f t="shared" si="5"/>
        <v>0.24544828162191507</v>
      </c>
    </row>
    <row r="111" spans="1:12" x14ac:dyDescent="0.25">
      <c r="A111" s="9" t="str">
        <f>'10'!A111</f>
        <v>Crawford Central SD</v>
      </c>
      <c r="B111" s="10" t="str">
        <f>'10'!B111</f>
        <v>Crawford</v>
      </c>
      <c r="C111" s="97">
        <f>'10'!C111</f>
        <v>972</v>
      </c>
      <c r="D111" s="97">
        <f>'10'!D111</f>
        <v>862</v>
      </c>
      <c r="E111" s="97">
        <f>'10'!E111</f>
        <v>1834</v>
      </c>
      <c r="F111" s="11">
        <f>'5'!L111</f>
        <v>64</v>
      </c>
      <c r="G111" s="11">
        <f>'6'!H111</f>
        <v>83</v>
      </c>
      <c r="H111" s="11">
        <f>'7'!F111</f>
        <v>0</v>
      </c>
      <c r="I111" s="11">
        <f>'8'!J111</f>
        <v>54</v>
      </c>
      <c r="J111" s="35">
        <f>'9'!P111</f>
        <v>235.75308641975306</v>
      </c>
      <c r="K111" s="11">
        <f t="shared" si="4"/>
        <v>436.75308641975306</v>
      </c>
      <c r="L111" s="45">
        <f t="shared" si="5"/>
        <v>0.50667411417604769</v>
      </c>
    </row>
    <row r="112" spans="1:12" x14ac:dyDescent="0.25">
      <c r="A112" s="9" t="str">
        <f>'10'!A112</f>
        <v>Crestwood SD</v>
      </c>
      <c r="B112" s="10" t="str">
        <f>'10'!B112</f>
        <v>Luzerne</v>
      </c>
      <c r="C112" s="97">
        <f>'10'!C112</f>
        <v>462</v>
      </c>
      <c r="D112" s="97">
        <f>'10'!D112</f>
        <v>489</v>
      </c>
      <c r="E112" s="97">
        <f>'10'!E112</f>
        <v>951</v>
      </c>
      <c r="F112" s="11">
        <f>'5'!L112</f>
        <v>0</v>
      </c>
      <c r="G112" s="11">
        <f>'6'!H112</f>
        <v>0</v>
      </c>
      <c r="H112" s="11">
        <f>'7'!F112</f>
        <v>0</v>
      </c>
      <c r="I112" s="11">
        <f>'8'!J112</f>
        <v>16</v>
      </c>
      <c r="J112" s="35">
        <f>'9'!P112</f>
        <v>117.43604284814114</v>
      </c>
      <c r="K112" s="11">
        <f t="shared" si="4"/>
        <v>133.43604284814114</v>
      </c>
      <c r="L112" s="45">
        <f t="shared" si="5"/>
        <v>0.27287534324773238</v>
      </c>
    </row>
    <row r="113" spans="1:12" x14ac:dyDescent="0.25">
      <c r="A113" s="9" t="str">
        <f>'10'!A113</f>
        <v>Cumberland Valley SD</v>
      </c>
      <c r="B113" s="10" t="str">
        <f>'10'!B113</f>
        <v>Cumberland</v>
      </c>
      <c r="C113" s="97">
        <f>'10'!C113</f>
        <v>1521</v>
      </c>
      <c r="D113" s="97">
        <f>'10'!D113</f>
        <v>1311</v>
      </c>
      <c r="E113" s="97">
        <f>'10'!E113</f>
        <v>2832</v>
      </c>
      <c r="F113" s="11">
        <f>'5'!L113</f>
        <v>0</v>
      </c>
      <c r="G113" s="11">
        <f>'6'!H113</f>
        <v>0</v>
      </c>
      <c r="H113" s="11">
        <f>'7'!F113</f>
        <v>0</v>
      </c>
      <c r="I113" s="11">
        <f>'8'!J113</f>
        <v>91</v>
      </c>
      <c r="J113" s="35">
        <f>'9'!P113</f>
        <v>129.97019374068554</v>
      </c>
      <c r="K113" s="11">
        <f t="shared" si="4"/>
        <v>220.97019374068554</v>
      </c>
      <c r="L113" s="45">
        <f t="shared" si="5"/>
        <v>0.16855087241852446</v>
      </c>
    </row>
    <row r="114" spans="1:12" x14ac:dyDescent="0.25">
      <c r="A114" s="9" t="str">
        <f>'10'!A114</f>
        <v>Curwensville Area SD</v>
      </c>
      <c r="B114" s="10" t="str">
        <f>'10'!B114</f>
        <v>Clearfield</v>
      </c>
      <c r="C114" s="97">
        <f>'10'!C114</f>
        <v>231</v>
      </c>
      <c r="D114" s="97">
        <f>'10'!D114</f>
        <v>151</v>
      </c>
      <c r="E114" s="97">
        <f>'10'!E114</f>
        <v>382</v>
      </c>
      <c r="F114" s="11">
        <f>'5'!L114</f>
        <v>32</v>
      </c>
      <c r="G114" s="11">
        <f>'6'!H114</f>
        <v>16</v>
      </c>
      <c r="H114" s="11">
        <f>'7'!F114</f>
        <v>0</v>
      </c>
      <c r="I114" s="11">
        <f>'8'!J114</f>
        <v>22</v>
      </c>
      <c r="J114" s="35">
        <f>'9'!P114</f>
        <v>17.30472103004292</v>
      </c>
      <c r="K114" s="11">
        <f t="shared" si="4"/>
        <v>87.304721030042913</v>
      </c>
      <c r="L114" s="45">
        <f t="shared" si="5"/>
        <v>0.57817696046386036</v>
      </c>
    </row>
    <row r="115" spans="1:12" x14ac:dyDescent="0.25">
      <c r="A115" s="9" t="str">
        <f>'10'!A115</f>
        <v>Dallas SD</v>
      </c>
      <c r="B115" s="10" t="str">
        <f>'10'!B115</f>
        <v>Luzerne</v>
      </c>
      <c r="C115" s="97">
        <f>'10'!C115</f>
        <v>478</v>
      </c>
      <c r="D115" s="97">
        <f>'10'!D115</f>
        <v>342</v>
      </c>
      <c r="E115" s="97">
        <f>'10'!E115</f>
        <v>820</v>
      </c>
      <c r="F115" s="11">
        <f>'5'!L115</f>
        <v>16</v>
      </c>
      <c r="G115" s="11">
        <f>'6'!H115</f>
        <v>0</v>
      </c>
      <c r="H115" s="11">
        <f>'7'!F115</f>
        <v>0</v>
      </c>
      <c r="I115" s="11">
        <f>'8'!J115</f>
        <v>15</v>
      </c>
      <c r="J115" s="35">
        <f>'9'!P115</f>
        <v>96.348456206679273</v>
      </c>
      <c r="K115" s="11">
        <f t="shared" si="4"/>
        <v>127.34845620667927</v>
      </c>
      <c r="L115" s="45">
        <f t="shared" si="5"/>
        <v>0.37236390703707389</v>
      </c>
    </row>
    <row r="116" spans="1:12" x14ac:dyDescent="0.25">
      <c r="A116" s="9" t="str">
        <f>'10'!A116</f>
        <v>Dallastown Area SD</v>
      </c>
      <c r="B116" s="10" t="str">
        <f>'10'!B116</f>
        <v>York</v>
      </c>
      <c r="C116" s="97">
        <f>'10'!C116</f>
        <v>1133</v>
      </c>
      <c r="D116" s="97">
        <f>'10'!D116</f>
        <v>831</v>
      </c>
      <c r="E116" s="97">
        <f>'10'!E116</f>
        <v>1964</v>
      </c>
      <c r="F116" s="11">
        <f>'5'!L116</f>
        <v>4</v>
      </c>
      <c r="G116" s="11">
        <f>'6'!H116</f>
        <v>0</v>
      </c>
      <c r="H116" s="11">
        <f>'7'!F116</f>
        <v>0</v>
      </c>
      <c r="I116" s="11">
        <f>'8'!J116</f>
        <v>60</v>
      </c>
      <c r="J116" s="35">
        <f>'9'!P116</f>
        <v>98.549488054607508</v>
      </c>
      <c r="K116" s="11">
        <f t="shared" si="4"/>
        <v>162.54948805460751</v>
      </c>
      <c r="L116" s="45">
        <f t="shared" si="5"/>
        <v>0.19560708550494285</v>
      </c>
    </row>
    <row r="117" spans="1:12" x14ac:dyDescent="0.25">
      <c r="A117" s="9" t="str">
        <f>'10'!A117</f>
        <v>Daniel Boone Area SD</v>
      </c>
      <c r="B117" s="10" t="str">
        <f>'10'!B117</f>
        <v>Berks</v>
      </c>
      <c r="C117" s="97">
        <f>'10'!C117</f>
        <v>458</v>
      </c>
      <c r="D117" s="97">
        <f>'10'!D117</f>
        <v>446</v>
      </c>
      <c r="E117" s="97">
        <f>'10'!E117</f>
        <v>904</v>
      </c>
      <c r="F117" s="11">
        <f>'5'!L117</f>
        <v>10</v>
      </c>
      <c r="G117" s="11">
        <f>'6'!H117</f>
        <v>13</v>
      </c>
      <c r="H117" s="11">
        <f>'7'!F117</f>
        <v>0</v>
      </c>
      <c r="I117" s="11">
        <f>'8'!J117</f>
        <v>37</v>
      </c>
      <c r="J117" s="35">
        <f>'9'!P117</f>
        <v>87.488546438983761</v>
      </c>
      <c r="K117" s="11">
        <f t="shared" si="4"/>
        <v>147.48854643898375</v>
      </c>
      <c r="L117" s="45">
        <f t="shared" si="5"/>
        <v>0.33069180815915639</v>
      </c>
    </row>
    <row r="118" spans="1:12" x14ac:dyDescent="0.25">
      <c r="A118" s="9" t="str">
        <f>'10'!A118</f>
        <v>Danville Area SD</v>
      </c>
      <c r="B118" s="10" t="str">
        <f>'10'!B118</f>
        <v>Montour</v>
      </c>
      <c r="C118" s="97">
        <f>'10'!C118</f>
        <v>680</v>
      </c>
      <c r="D118" s="97">
        <f>'10'!D118</f>
        <v>366</v>
      </c>
      <c r="E118" s="97">
        <f>'10'!E118</f>
        <v>1046</v>
      </c>
      <c r="F118" s="11">
        <f>'5'!L118</f>
        <v>85</v>
      </c>
      <c r="G118" s="11">
        <f>'6'!H118</f>
        <v>34</v>
      </c>
      <c r="H118" s="11">
        <f>'7'!F118</f>
        <v>0</v>
      </c>
      <c r="I118" s="11">
        <f>'8'!J118</f>
        <v>36</v>
      </c>
      <c r="J118" s="35">
        <f>'9'!P118</f>
        <v>90.75</v>
      </c>
      <c r="K118" s="11">
        <f t="shared" si="4"/>
        <v>245.75</v>
      </c>
      <c r="L118" s="45">
        <f t="shared" si="5"/>
        <v>0.67144808743169404</v>
      </c>
    </row>
    <row r="119" spans="1:12" x14ac:dyDescent="0.25">
      <c r="A119" s="9" t="str">
        <f>'10'!A119</f>
        <v>Deer Lakes SD</v>
      </c>
      <c r="B119" s="10" t="str">
        <f>'10'!B119</f>
        <v>Allegheny</v>
      </c>
      <c r="C119" s="97">
        <f>'10'!C119</f>
        <v>355</v>
      </c>
      <c r="D119" s="97">
        <f>'10'!D119</f>
        <v>391</v>
      </c>
      <c r="E119" s="97">
        <f>'10'!E119</f>
        <v>746</v>
      </c>
      <c r="F119" s="11">
        <f>'5'!L119</f>
        <v>8</v>
      </c>
      <c r="G119" s="11">
        <f>'6'!H119</f>
        <v>0</v>
      </c>
      <c r="H119" s="11">
        <f>'7'!F119</f>
        <v>0</v>
      </c>
      <c r="I119" s="11">
        <f>'8'!J119</f>
        <v>20</v>
      </c>
      <c r="J119" s="35">
        <f>'9'!P119</f>
        <v>37.336550060313634</v>
      </c>
      <c r="K119" s="11">
        <f t="shared" si="4"/>
        <v>65.336550060313641</v>
      </c>
      <c r="L119" s="45">
        <f t="shared" si="5"/>
        <v>0.16710115104939549</v>
      </c>
    </row>
    <row r="120" spans="1:12" x14ac:dyDescent="0.25">
      <c r="A120" s="9" t="str">
        <f>'10'!A120</f>
        <v>Delaware Valley SD</v>
      </c>
      <c r="B120" s="10" t="str">
        <f>'10'!B120</f>
        <v>Pike</v>
      </c>
      <c r="C120" s="97">
        <f>'10'!C120</f>
        <v>734</v>
      </c>
      <c r="D120" s="97">
        <f>'10'!D120</f>
        <v>398</v>
      </c>
      <c r="E120" s="97">
        <f>'10'!E120</f>
        <v>1132</v>
      </c>
      <c r="F120" s="11">
        <f>'5'!L120</f>
        <v>93</v>
      </c>
      <c r="G120" s="11">
        <f>'6'!H120</f>
        <v>66</v>
      </c>
      <c r="H120" s="11">
        <f>'7'!F120</f>
        <v>64</v>
      </c>
      <c r="I120" s="11">
        <f>'8'!J120</f>
        <v>44</v>
      </c>
      <c r="J120" s="35">
        <f>'9'!P120</f>
        <v>138.61538461538461</v>
      </c>
      <c r="K120" s="11">
        <f t="shared" si="4"/>
        <v>405.61538461538464</v>
      </c>
      <c r="L120" s="45">
        <f t="shared" si="5"/>
        <v>1.0191341321994589</v>
      </c>
    </row>
    <row r="121" spans="1:12" x14ac:dyDescent="0.25">
      <c r="A121" s="9" t="str">
        <f>'10'!A121</f>
        <v>Derry Area SD</v>
      </c>
      <c r="B121" s="10" t="str">
        <f>'10'!B121</f>
        <v>Westmoreland</v>
      </c>
      <c r="C121" s="97">
        <f>'10'!C121</f>
        <v>431</v>
      </c>
      <c r="D121" s="97">
        <f>'10'!D121</f>
        <v>430</v>
      </c>
      <c r="E121" s="97">
        <f>'10'!E121</f>
        <v>861</v>
      </c>
      <c r="F121" s="11">
        <f>'5'!L121</f>
        <v>59</v>
      </c>
      <c r="G121" s="11">
        <f>'6'!H121</f>
        <v>0</v>
      </c>
      <c r="H121" s="11">
        <f>'7'!F121</f>
        <v>0</v>
      </c>
      <c r="I121" s="11">
        <f>'8'!J121</f>
        <v>37</v>
      </c>
      <c r="J121" s="35">
        <f>'9'!P121</f>
        <v>18.335135135135136</v>
      </c>
      <c r="K121" s="11">
        <f t="shared" si="4"/>
        <v>114.33513513513513</v>
      </c>
      <c r="L121" s="45">
        <f t="shared" si="5"/>
        <v>0.26589566310496543</v>
      </c>
    </row>
    <row r="122" spans="1:12" x14ac:dyDescent="0.25">
      <c r="A122" s="9" t="str">
        <f>'10'!A122</f>
        <v>Derry Township SD</v>
      </c>
      <c r="B122" s="10" t="str">
        <f>'10'!B122</f>
        <v>Dauphin</v>
      </c>
      <c r="C122" s="97">
        <f>'10'!C122</f>
        <v>711</v>
      </c>
      <c r="D122" s="97">
        <f>'10'!D122</f>
        <v>449</v>
      </c>
      <c r="E122" s="97">
        <f>'10'!E122</f>
        <v>1160</v>
      </c>
      <c r="F122" s="11">
        <f>'5'!L122</f>
        <v>44</v>
      </c>
      <c r="G122" s="11">
        <f>'6'!H122</f>
        <v>0</v>
      </c>
      <c r="H122" s="11">
        <f>'7'!F122</f>
        <v>0</v>
      </c>
      <c r="I122" s="11">
        <f>'8'!J122</f>
        <v>23</v>
      </c>
      <c r="J122" s="35">
        <f>'9'!P122</f>
        <v>146.67162162162163</v>
      </c>
      <c r="K122" s="11">
        <f t="shared" si="4"/>
        <v>213.67162162162163</v>
      </c>
      <c r="L122" s="45">
        <f t="shared" si="5"/>
        <v>0.47588334436886776</v>
      </c>
    </row>
    <row r="123" spans="1:12" x14ac:dyDescent="0.25">
      <c r="A123" s="9" t="str">
        <f>'10'!A123</f>
        <v>Donegal SD</v>
      </c>
      <c r="B123" s="10" t="str">
        <f>'10'!B123</f>
        <v>Lancaster</v>
      </c>
      <c r="C123" s="97">
        <f>'10'!C123</f>
        <v>743</v>
      </c>
      <c r="D123" s="97">
        <f>'10'!D123</f>
        <v>457</v>
      </c>
      <c r="E123" s="97">
        <f>'10'!E123</f>
        <v>1200</v>
      </c>
      <c r="F123" s="11">
        <f>'5'!L123</f>
        <v>38</v>
      </c>
      <c r="G123" s="11">
        <f>'6'!H123</f>
        <v>8</v>
      </c>
      <c r="H123" s="11">
        <f>'7'!F123</f>
        <v>0</v>
      </c>
      <c r="I123" s="11">
        <f>'8'!J123</f>
        <v>60</v>
      </c>
      <c r="J123" s="35">
        <f>'9'!P123</f>
        <v>87.672897196261687</v>
      </c>
      <c r="K123" s="11">
        <f t="shared" si="4"/>
        <v>193.67289719626169</v>
      </c>
      <c r="L123" s="45">
        <f t="shared" si="5"/>
        <v>0.42379189758481772</v>
      </c>
    </row>
    <row r="124" spans="1:12" x14ac:dyDescent="0.25">
      <c r="A124" s="9" t="str">
        <f>'10'!A124</f>
        <v>Dover Area SD</v>
      </c>
      <c r="B124" s="10" t="str">
        <f>'10'!B124</f>
        <v>York</v>
      </c>
      <c r="C124" s="97">
        <f>'10'!C124</f>
        <v>896</v>
      </c>
      <c r="D124" s="97">
        <f>'10'!D124</f>
        <v>795</v>
      </c>
      <c r="E124" s="97">
        <f>'10'!E124</f>
        <v>1691</v>
      </c>
      <c r="F124" s="11">
        <f>'5'!L124</f>
        <v>2</v>
      </c>
      <c r="G124" s="11">
        <f>'6'!H124</f>
        <v>0</v>
      </c>
      <c r="H124" s="11">
        <f>'7'!F124</f>
        <v>0</v>
      </c>
      <c r="I124" s="11">
        <f>'8'!J124</f>
        <v>29</v>
      </c>
      <c r="J124" s="35">
        <f>'9'!P124</f>
        <v>214.65870307167236</v>
      </c>
      <c r="K124" s="11">
        <f t="shared" si="4"/>
        <v>245.65870307167236</v>
      </c>
      <c r="L124" s="45">
        <f t="shared" si="5"/>
        <v>0.30900465795178916</v>
      </c>
    </row>
    <row r="125" spans="1:12" x14ac:dyDescent="0.25">
      <c r="A125" s="9" t="str">
        <f>'10'!A125</f>
        <v>Downingtown Area SD</v>
      </c>
      <c r="B125" s="10" t="str">
        <f>'10'!B125</f>
        <v>Chester</v>
      </c>
      <c r="C125" s="97">
        <f>'10'!C125</f>
        <v>2572</v>
      </c>
      <c r="D125" s="97">
        <f>'10'!D125</f>
        <v>1672</v>
      </c>
      <c r="E125" s="97">
        <f>'10'!E125</f>
        <v>4244</v>
      </c>
      <c r="F125" s="11">
        <f>'5'!L125</f>
        <v>19</v>
      </c>
      <c r="G125" s="11">
        <f>'6'!H125</f>
        <v>16</v>
      </c>
      <c r="H125" s="11">
        <f>'7'!F125</f>
        <v>0</v>
      </c>
      <c r="I125" s="11">
        <f>'8'!J125</f>
        <v>221</v>
      </c>
      <c r="J125" s="35">
        <f>'9'!P125</f>
        <v>148.98849018280296</v>
      </c>
      <c r="K125" s="11">
        <f t="shared" si="4"/>
        <v>404.98849018280293</v>
      </c>
      <c r="L125" s="45">
        <f t="shared" si="5"/>
        <v>0.24221799652081516</v>
      </c>
    </row>
    <row r="126" spans="1:12" x14ac:dyDescent="0.25">
      <c r="A126" s="9" t="str">
        <f>'10'!A126</f>
        <v>DuBois Area SD</v>
      </c>
      <c r="B126" s="10" t="str">
        <f>'10'!B126</f>
        <v>Clearfield</v>
      </c>
      <c r="C126" s="97">
        <f>'10'!C126</f>
        <v>836</v>
      </c>
      <c r="D126" s="97">
        <f>'10'!D126</f>
        <v>565</v>
      </c>
      <c r="E126" s="97">
        <f>'10'!E126</f>
        <v>1401</v>
      </c>
      <c r="F126" s="11">
        <f>'5'!L126</f>
        <v>153</v>
      </c>
      <c r="G126" s="11">
        <f>'6'!H126</f>
        <v>37</v>
      </c>
      <c r="H126" s="11">
        <f>'7'!F126</f>
        <v>0</v>
      </c>
      <c r="I126" s="11">
        <f>'8'!J126</f>
        <v>83</v>
      </c>
      <c r="J126" s="35">
        <f>'9'!P126</f>
        <v>115.77682403433477</v>
      </c>
      <c r="K126" s="11">
        <f t="shared" si="4"/>
        <v>388.77682403433477</v>
      </c>
      <c r="L126" s="45">
        <f t="shared" si="5"/>
        <v>0.68810057351209697</v>
      </c>
    </row>
    <row r="127" spans="1:12" x14ac:dyDescent="0.25">
      <c r="A127" s="9" t="str">
        <f>'10'!A127</f>
        <v>Dunmore SD</v>
      </c>
      <c r="B127" s="10" t="str">
        <f>'10'!B127</f>
        <v>Lackawanna</v>
      </c>
      <c r="C127" s="97">
        <f>'10'!C127</f>
        <v>339</v>
      </c>
      <c r="D127" s="97">
        <f>'10'!D127</f>
        <v>326</v>
      </c>
      <c r="E127" s="97">
        <f>'10'!E127</f>
        <v>665</v>
      </c>
      <c r="F127" s="11">
        <f>'5'!L127</f>
        <v>30</v>
      </c>
      <c r="G127" s="11">
        <f>'6'!H127</f>
        <v>0</v>
      </c>
      <c r="H127" s="11">
        <f>'7'!F127</f>
        <v>0</v>
      </c>
      <c r="I127" s="11">
        <f>'8'!J127</f>
        <v>15</v>
      </c>
      <c r="J127" s="35">
        <f>'9'!P127</f>
        <v>52.227083333333333</v>
      </c>
      <c r="K127" s="11">
        <f t="shared" si="4"/>
        <v>97.227083333333326</v>
      </c>
      <c r="L127" s="45">
        <f t="shared" si="5"/>
        <v>0.2982425869120654</v>
      </c>
    </row>
    <row r="128" spans="1:12" x14ac:dyDescent="0.25">
      <c r="A128" s="9" t="str">
        <f>'10'!A128</f>
        <v>Duquesne City SD</v>
      </c>
      <c r="B128" s="10" t="str">
        <f>'10'!B128</f>
        <v>Allegheny</v>
      </c>
      <c r="C128" s="97">
        <f>'10'!C128</f>
        <v>336</v>
      </c>
      <c r="D128" s="97">
        <f>'10'!D128</f>
        <v>181</v>
      </c>
      <c r="E128" s="97">
        <f>'10'!E128</f>
        <v>517</v>
      </c>
      <c r="F128" s="11">
        <f>'5'!L128</f>
        <v>73</v>
      </c>
      <c r="G128" s="11">
        <f>'6'!H128</f>
        <v>0</v>
      </c>
      <c r="H128" s="11">
        <f>'7'!F128</f>
        <v>22</v>
      </c>
      <c r="I128" s="11">
        <f>'8'!J128</f>
        <v>11</v>
      </c>
      <c r="J128" s="35">
        <f>'9'!P128</f>
        <v>56.004825090470447</v>
      </c>
      <c r="K128" s="11">
        <f t="shared" si="4"/>
        <v>162.00482509047043</v>
      </c>
      <c r="L128" s="45">
        <f t="shared" si="5"/>
        <v>0.89505428226779249</v>
      </c>
    </row>
    <row r="129" spans="1:12" x14ac:dyDescent="0.25">
      <c r="A129" s="9" t="str">
        <f>'10'!A129</f>
        <v>East Allegheny SD</v>
      </c>
      <c r="B129" s="10" t="str">
        <f>'10'!B129</f>
        <v>Allegheny</v>
      </c>
      <c r="C129" s="97">
        <f>'10'!C129</f>
        <v>656</v>
      </c>
      <c r="D129" s="97">
        <f>'10'!D129</f>
        <v>326</v>
      </c>
      <c r="E129" s="97">
        <f>'10'!E129</f>
        <v>982</v>
      </c>
      <c r="F129" s="11">
        <f>'5'!L129</f>
        <v>58</v>
      </c>
      <c r="G129" s="11">
        <f>'6'!H129</f>
        <v>0</v>
      </c>
      <c r="H129" s="11">
        <f>'7'!F129</f>
        <v>21</v>
      </c>
      <c r="I129" s="11">
        <f>'8'!J129</f>
        <v>39</v>
      </c>
      <c r="J129" s="35">
        <f>'9'!P129</f>
        <v>61.640530759951751</v>
      </c>
      <c r="K129" s="11">
        <f t="shared" si="4"/>
        <v>179.64053075995176</v>
      </c>
      <c r="L129" s="45">
        <f t="shared" si="5"/>
        <v>0.55104457288328756</v>
      </c>
    </row>
    <row r="130" spans="1:12" x14ac:dyDescent="0.25">
      <c r="A130" s="9" t="str">
        <f>'10'!A130</f>
        <v>East Lycoming SD</v>
      </c>
      <c r="B130" s="10" t="str">
        <f>'10'!B130</f>
        <v>Lycoming</v>
      </c>
      <c r="C130" s="97">
        <f>'10'!C130</f>
        <v>377</v>
      </c>
      <c r="D130" s="97">
        <f>'10'!D130</f>
        <v>252</v>
      </c>
      <c r="E130" s="97">
        <f>'10'!E130</f>
        <v>629</v>
      </c>
      <c r="F130" s="11">
        <f>'5'!L130</f>
        <v>0</v>
      </c>
      <c r="G130" s="11">
        <f>'6'!H130</f>
        <v>50</v>
      </c>
      <c r="H130" s="11">
        <f>'7'!F130</f>
        <v>50</v>
      </c>
      <c r="I130" s="11">
        <f>'8'!J130</f>
        <v>23</v>
      </c>
      <c r="J130" s="35">
        <f>'9'!P130</f>
        <v>37.851150202976996</v>
      </c>
      <c r="K130" s="11">
        <f t="shared" si="4"/>
        <v>160.85115020297701</v>
      </c>
      <c r="L130" s="45">
        <f t="shared" si="5"/>
        <v>0.63829821509117857</v>
      </c>
    </row>
    <row r="131" spans="1:12" x14ac:dyDescent="0.25">
      <c r="A131" s="9" t="str">
        <f>'10'!A131</f>
        <v>East Penn SD</v>
      </c>
      <c r="B131" s="10" t="str">
        <f>'10'!B131</f>
        <v>Lehigh</v>
      </c>
      <c r="C131" s="97">
        <f>'10'!C131</f>
        <v>1753</v>
      </c>
      <c r="D131" s="97">
        <f>'10'!D131</f>
        <v>1541</v>
      </c>
      <c r="E131" s="97">
        <f>'10'!E131</f>
        <v>3294</v>
      </c>
      <c r="F131" s="11">
        <f>'5'!L131</f>
        <v>17</v>
      </c>
      <c r="G131" s="11">
        <f>'6'!H131</f>
        <v>10</v>
      </c>
      <c r="H131" s="11">
        <f>'7'!F131</f>
        <v>0</v>
      </c>
      <c r="I131" s="11">
        <f>'8'!J131</f>
        <v>114</v>
      </c>
      <c r="J131" s="35">
        <f>'9'!P131</f>
        <v>295.09032258064514</v>
      </c>
      <c r="K131" s="11">
        <f t="shared" si="4"/>
        <v>436.09032258064514</v>
      </c>
      <c r="L131" s="45">
        <f t="shared" si="5"/>
        <v>0.28299177325155428</v>
      </c>
    </row>
    <row r="132" spans="1:12" x14ac:dyDescent="0.25">
      <c r="A132" s="9" t="str">
        <f>'10'!A132</f>
        <v>East Pennsboro Area SD</v>
      </c>
      <c r="B132" s="10" t="str">
        <f>'10'!B132</f>
        <v>Cumberland</v>
      </c>
      <c r="C132" s="97">
        <f>'10'!C132</f>
        <v>716</v>
      </c>
      <c r="D132" s="97">
        <f>'10'!D132</f>
        <v>470</v>
      </c>
      <c r="E132" s="97">
        <f>'10'!E132</f>
        <v>1186</v>
      </c>
      <c r="F132" s="11">
        <f>'5'!L132</f>
        <v>0</v>
      </c>
      <c r="G132" s="11">
        <f>'6'!H132</f>
        <v>13</v>
      </c>
      <c r="H132" s="11">
        <f>'7'!F132</f>
        <v>0</v>
      </c>
      <c r="I132" s="11">
        <f>'8'!J132</f>
        <v>34</v>
      </c>
      <c r="J132" s="35">
        <f>'9'!P132</f>
        <v>151.29657228017882</v>
      </c>
      <c r="K132" s="11">
        <f t="shared" si="4"/>
        <v>198.29657228017882</v>
      </c>
      <c r="L132" s="45">
        <f t="shared" si="5"/>
        <v>0.42190760059612514</v>
      </c>
    </row>
    <row r="133" spans="1:12" x14ac:dyDescent="0.25">
      <c r="A133" s="9" t="str">
        <f>'10'!A133</f>
        <v>East Stroudsburg Area SD</v>
      </c>
      <c r="B133" s="10" t="str">
        <f>'10'!B133</f>
        <v>Monroe</v>
      </c>
      <c r="C133" s="97">
        <f>'10'!C133</f>
        <v>1067</v>
      </c>
      <c r="D133" s="97">
        <f>'10'!D133</f>
        <v>1116</v>
      </c>
      <c r="E133" s="97">
        <f>'10'!E133</f>
        <v>2183</v>
      </c>
      <c r="F133" s="11">
        <f>'5'!L133</f>
        <v>249</v>
      </c>
      <c r="G133" s="11">
        <f>'6'!H133</f>
        <v>0</v>
      </c>
      <c r="H133" s="11">
        <f>'7'!F133</f>
        <v>0</v>
      </c>
      <c r="I133" s="11">
        <f>'8'!J133</f>
        <v>82</v>
      </c>
      <c r="J133" s="35">
        <f>'9'!P133</f>
        <v>168.4581939799331</v>
      </c>
      <c r="K133" s="11">
        <f t="shared" ref="K133:K196" si="6">SUM(F133:J133)</f>
        <v>499.45819397993307</v>
      </c>
      <c r="L133" s="45">
        <f t="shared" ref="L133:L196" si="7">K133/D133</f>
        <v>0.4475431845698325</v>
      </c>
    </row>
    <row r="134" spans="1:12" x14ac:dyDescent="0.25">
      <c r="A134" s="9" t="str">
        <f>'10'!A134</f>
        <v>Eastern Lancaster County SD</v>
      </c>
      <c r="B134" s="10" t="str">
        <f>'10'!B134</f>
        <v>Lancaster</v>
      </c>
      <c r="C134" s="97">
        <f>'10'!C134</f>
        <v>1377</v>
      </c>
      <c r="D134" s="97">
        <f>'10'!D134</f>
        <v>839</v>
      </c>
      <c r="E134" s="97">
        <f>'10'!E134</f>
        <v>2216</v>
      </c>
      <c r="F134" s="11">
        <f>'5'!L134</f>
        <v>12</v>
      </c>
      <c r="G134" s="11">
        <f>'6'!H134</f>
        <v>0</v>
      </c>
      <c r="H134" s="11">
        <f>'7'!F134</f>
        <v>0</v>
      </c>
      <c r="I134" s="11">
        <f>'8'!J134</f>
        <v>49</v>
      </c>
      <c r="J134" s="35">
        <f>'9'!P134</f>
        <v>35.069158878504673</v>
      </c>
      <c r="K134" s="11">
        <f t="shared" si="6"/>
        <v>96.06915887850468</v>
      </c>
      <c r="L134" s="45">
        <f t="shared" si="7"/>
        <v>0.11450436099940964</v>
      </c>
    </row>
    <row r="135" spans="1:12" x14ac:dyDescent="0.25">
      <c r="A135" s="9" t="str">
        <f>'10'!A135</f>
        <v>Eastern Lebanon County SD</v>
      </c>
      <c r="B135" s="10" t="str">
        <f>'10'!B135</f>
        <v>Lebanon</v>
      </c>
      <c r="C135" s="97">
        <f>'10'!C135</f>
        <v>859</v>
      </c>
      <c r="D135" s="97">
        <f>'10'!D135</f>
        <v>703</v>
      </c>
      <c r="E135" s="97">
        <f>'10'!E135</f>
        <v>1562</v>
      </c>
      <c r="F135" s="11">
        <f>'5'!L135</f>
        <v>21</v>
      </c>
      <c r="G135" s="11">
        <f>'6'!H135</f>
        <v>17</v>
      </c>
      <c r="H135" s="11">
        <f>'7'!F135</f>
        <v>0</v>
      </c>
      <c r="I135" s="11">
        <f>'8'!J135</f>
        <v>38</v>
      </c>
      <c r="J135" s="35">
        <f>'9'!P135</f>
        <v>22.251479289940828</v>
      </c>
      <c r="K135" s="11">
        <f t="shared" si="6"/>
        <v>98.251479289940832</v>
      </c>
      <c r="L135" s="45">
        <f t="shared" si="7"/>
        <v>0.13976028348497985</v>
      </c>
    </row>
    <row r="136" spans="1:12" x14ac:dyDescent="0.25">
      <c r="A136" s="9" t="str">
        <f>'10'!A136</f>
        <v>Eastern York SD</v>
      </c>
      <c r="B136" s="10" t="str">
        <f>'10'!B136</f>
        <v>York</v>
      </c>
      <c r="C136" s="97">
        <f>'10'!C136</f>
        <v>756</v>
      </c>
      <c r="D136" s="97">
        <f>'10'!D136</f>
        <v>361</v>
      </c>
      <c r="E136" s="97">
        <f>'10'!E136</f>
        <v>1117</v>
      </c>
      <c r="F136" s="11">
        <f>'5'!L136</f>
        <v>17</v>
      </c>
      <c r="G136" s="11">
        <f>'6'!H136</f>
        <v>0</v>
      </c>
      <c r="H136" s="11">
        <f>'7'!F136</f>
        <v>0</v>
      </c>
      <c r="I136" s="11">
        <f>'8'!J136</f>
        <v>20</v>
      </c>
      <c r="J136" s="35">
        <f>'9'!P136</f>
        <v>96.757679180887379</v>
      </c>
      <c r="K136" s="11">
        <f t="shared" si="6"/>
        <v>133.75767918088738</v>
      </c>
      <c r="L136" s="45">
        <f t="shared" si="7"/>
        <v>0.37051988692766585</v>
      </c>
    </row>
    <row r="137" spans="1:12" x14ac:dyDescent="0.25">
      <c r="A137" s="9" t="str">
        <f>'10'!A137</f>
        <v>Easton Area SD</v>
      </c>
      <c r="B137" s="10" t="str">
        <f>'10'!B137</f>
        <v>Northampton</v>
      </c>
      <c r="C137" s="97">
        <f>'10'!C137</f>
        <v>2011</v>
      </c>
      <c r="D137" s="97">
        <f>'10'!D137</f>
        <v>1674</v>
      </c>
      <c r="E137" s="97">
        <f>'10'!E137</f>
        <v>3685</v>
      </c>
      <c r="F137" s="11">
        <f>'5'!L137</f>
        <v>129</v>
      </c>
      <c r="G137" s="11">
        <f>'6'!H137</f>
        <v>134</v>
      </c>
      <c r="H137" s="11">
        <f>'7'!F137</f>
        <v>0</v>
      </c>
      <c r="I137" s="11">
        <f>'8'!J137</f>
        <v>156</v>
      </c>
      <c r="J137" s="35">
        <f>'9'!P137</f>
        <v>380.57419354838709</v>
      </c>
      <c r="K137" s="11">
        <f t="shared" si="6"/>
        <v>799.57419354838703</v>
      </c>
      <c r="L137" s="45">
        <f t="shared" si="7"/>
        <v>0.477642887424365</v>
      </c>
    </row>
    <row r="138" spans="1:12" x14ac:dyDescent="0.25">
      <c r="A138" s="9" t="str">
        <f>'10'!A138</f>
        <v>Elizabeth Forward SD</v>
      </c>
      <c r="B138" s="10" t="str">
        <f>'10'!B138</f>
        <v>Allegheny</v>
      </c>
      <c r="C138" s="97">
        <f>'10'!C138</f>
        <v>402</v>
      </c>
      <c r="D138" s="97">
        <f>'10'!D138</f>
        <v>223</v>
      </c>
      <c r="E138" s="97">
        <f>'10'!E138</f>
        <v>625</v>
      </c>
      <c r="F138" s="11">
        <f>'5'!L138</f>
        <v>37</v>
      </c>
      <c r="G138" s="11">
        <f>'6'!H138</f>
        <v>18</v>
      </c>
      <c r="H138" s="11">
        <f>'7'!F138</f>
        <v>0</v>
      </c>
      <c r="I138" s="11">
        <f>'8'!J138</f>
        <v>30</v>
      </c>
      <c r="J138" s="35">
        <f>'9'!P138</f>
        <v>18.668275030156817</v>
      </c>
      <c r="K138" s="11">
        <f t="shared" si="6"/>
        <v>103.66827503015682</v>
      </c>
      <c r="L138" s="45">
        <f t="shared" si="7"/>
        <v>0.46488015708590502</v>
      </c>
    </row>
    <row r="139" spans="1:12" x14ac:dyDescent="0.25">
      <c r="A139" s="9" t="str">
        <f>'10'!A139</f>
        <v>Elizabethtown Area SD</v>
      </c>
      <c r="B139" s="10" t="str">
        <f>'10'!B139</f>
        <v>Lancaster</v>
      </c>
      <c r="C139" s="97">
        <f>'10'!C139</f>
        <v>1004</v>
      </c>
      <c r="D139" s="97">
        <f>'10'!D139</f>
        <v>533</v>
      </c>
      <c r="E139" s="97">
        <f>'10'!E139</f>
        <v>1537</v>
      </c>
      <c r="F139" s="11">
        <f>'5'!L139</f>
        <v>0</v>
      </c>
      <c r="G139" s="11">
        <f>'6'!H139</f>
        <v>0</v>
      </c>
      <c r="H139" s="11">
        <f>'7'!F139</f>
        <v>0</v>
      </c>
      <c r="I139" s="11">
        <f>'8'!J139</f>
        <v>54</v>
      </c>
      <c r="J139" s="35">
        <f>'9'!P139</f>
        <v>124.39626168224299</v>
      </c>
      <c r="K139" s="11">
        <f t="shared" si="6"/>
        <v>178.39626168224299</v>
      </c>
      <c r="L139" s="45">
        <f t="shared" si="7"/>
        <v>0.33470217951640335</v>
      </c>
    </row>
    <row r="140" spans="1:12" x14ac:dyDescent="0.25">
      <c r="A140" s="9" t="str">
        <f>'10'!A140</f>
        <v>Elk Lake SD</v>
      </c>
      <c r="B140" s="10" t="str">
        <f>'10'!B140</f>
        <v>Susquehanna</v>
      </c>
      <c r="C140" s="97">
        <f>'10'!C140</f>
        <v>167</v>
      </c>
      <c r="D140" s="97">
        <f>'10'!D140</f>
        <v>170</v>
      </c>
      <c r="E140" s="97">
        <f>'10'!E140</f>
        <v>337</v>
      </c>
      <c r="F140" s="11">
        <f>'5'!L140</f>
        <v>24</v>
      </c>
      <c r="G140" s="11">
        <f>'6'!H140</f>
        <v>0</v>
      </c>
      <c r="H140" s="11">
        <f>'7'!F140</f>
        <v>0</v>
      </c>
      <c r="I140" s="11">
        <f>'8'!J140</f>
        <v>6</v>
      </c>
      <c r="J140" s="35">
        <f>'9'!P140</f>
        <v>0</v>
      </c>
      <c r="K140" s="11">
        <f t="shared" si="6"/>
        <v>30</v>
      </c>
      <c r="L140" s="45">
        <f t="shared" si="7"/>
        <v>0.17647058823529413</v>
      </c>
    </row>
    <row r="141" spans="1:12" x14ac:dyDescent="0.25">
      <c r="A141" s="9" t="str">
        <f>'10'!A141</f>
        <v>Ellwood City Area SD</v>
      </c>
      <c r="B141" s="10" t="str">
        <f>'10'!B141</f>
        <v>Lawrence</v>
      </c>
      <c r="C141" s="97">
        <f>'10'!C141</f>
        <v>450</v>
      </c>
      <c r="D141" s="97">
        <f>'10'!D141</f>
        <v>247</v>
      </c>
      <c r="E141" s="97">
        <f>'10'!E141</f>
        <v>697</v>
      </c>
      <c r="F141" s="11">
        <f>'5'!L141</f>
        <v>78</v>
      </c>
      <c r="G141" s="11">
        <f>'6'!H141</f>
        <v>37</v>
      </c>
      <c r="H141" s="11">
        <f>'7'!F141</f>
        <v>0</v>
      </c>
      <c r="I141" s="11">
        <f>'8'!J141</f>
        <v>23</v>
      </c>
      <c r="J141" s="35">
        <f>'9'!P141</f>
        <v>34.837078651685395</v>
      </c>
      <c r="K141" s="11">
        <f t="shared" si="6"/>
        <v>172.8370786516854</v>
      </c>
      <c r="L141" s="45">
        <f t="shared" si="7"/>
        <v>0.69974525769913121</v>
      </c>
    </row>
    <row r="142" spans="1:12" x14ac:dyDescent="0.25">
      <c r="A142" s="9" t="str">
        <f>'10'!A142</f>
        <v>Ephrata Area SD</v>
      </c>
      <c r="B142" s="10" t="str">
        <f>'10'!B142</f>
        <v>Lancaster</v>
      </c>
      <c r="C142" s="97">
        <f>'10'!C142</f>
        <v>1570</v>
      </c>
      <c r="D142" s="97">
        <f>'10'!D142</f>
        <v>977</v>
      </c>
      <c r="E142" s="97">
        <f>'10'!E142</f>
        <v>2547</v>
      </c>
      <c r="F142" s="11">
        <f>'5'!L142</f>
        <v>48</v>
      </c>
      <c r="G142" s="11">
        <f>'6'!H142</f>
        <v>17</v>
      </c>
      <c r="H142" s="11">
        <f>'7'!F142</f>
        <v>0</v>
      </c>
      <c r="I142" s="11">
        <f>'8'!J142</f>
        <v>85</v>
      </c>
      <c r="J142" s="35">
        <f>'9'!P142</f>
        <v>140.27663551401869</v>
      </c>
      <c r="K142" s="11">
        <f t="shared" si="6"/>
        <v>290.27663551401872</v>
      </c>
      <c r="L142" s="45">
        <f t="shared" si="7"/>
        <v>0.29711016941045931</v>
      </c>
    </row>
    <row r="143" spans="1:12" x14ac:dyDescent="0.25">
      <c r="A143" s="9" t="str">
        <f>'10'!A143</f>
        <v>Erie City SD</v>
      </c>
      <c r="B143" s="10" t="str">
        <f>'10'!B143</f>
        <v>Erie</v>
      </c>
      <c r="C143" s="97">
        <f>'10'!C143</f>
        <v>4302</v>
      </c>
      <c r="D143" s="97">
        <f>'10'!D143</f>
        <v>2640</v>
      </c>
      <c r="E143" s="97">
        <f>'10'!E143</f>
        <v>6942</v>
      </c>
      <c r="F143" s="11">
        <f>'5'!L143</f>
        <v>630</v>
      </c>
      <c r="G143" s="11">
        <f>'6'!H143</f>
        <v>513</v>
      </c>
      <c r="H143" s="11">
        <f>'7'!F143</f>
        <v>235</v>
      </c>
      <c r="I143" s="11">
        <f>'8'!J143</f>
        <v>289</v>
      </c>
      <c r="J143" s="35">
        <f>'9'!P143</f>
        <v>543.0539193475305</v>
      </c>
      <c r="K143" s="11">
        <f t="shared" si="6"/>
        <v>2210.0539193475306</v>
      </c>
      <c r="L143" s="45">
        <f t="shared" si="7"/>
        <v>0.83714163611648884</v>
      </c>
    </row>
    <row r="144" spans="1:12" x14ac:dyDescent="0.25">
      <c r="A144" s="9" t="str">
        <f>'10'!A144</f>
        <v>Everett Area SD</v>
      </c>
      <c r="B144" s="10" t="str">
        <f>'10'!B144</f>
        <v>Bedford</v>
      </c>
      <c r="C144" s="97">
        <f>'10'!C144</f>
        <v>290</v>
      </c>
      <c r="D144" s="97">
        <f>'10'!D144</f>
        <v>274</v>
      </c>
      <c r="E144" s="97">
        <f>'10'!E144</f>
        <v>564</v>
      </c>
      <c r="F144" s="11">
        <f>'5'!L144</f>
        <v>44</v>
      </c>
      <c r="G144" s="11">
        <f>'6'!H144</f>
        <v>0</v>
      </c>
      <c r="H144" s="11">
        <f>'7'!F144</f>
        <v>0</v>
      </c>
      <c r="I144" s="11">
        <f>'8'!J144</f>
        <v>10</v>
      </c>
      <c r="J144" s="35">
        <f>'9'!P144</f>
        <v>18.823529411764707</v>
      </c>
      <c r="K144" s="11">
        <f t="shared" si="6"/>
        <v>72.82352941176471</v>
      </c>
      <c r="L144" s="45">
        <f t="shared" si="7"/>
        <v>0.26577930442249892</v>
      </c>
    </row>
    <row r="145" spans="1:12" x14ac:dyDescent="0.25">
      <c r="A145" s="9" t="str">
        <f>'10'!A145</f>
        <v>Exeter Township SD</v>
      </c>
      <c r="B145" s="10" t="str">
        <f>'10'!B145</f>
        <v>Berks</v>
      </c>
      <c r="C145" s="97">
        <f>'10'!C145</f>
        <v>851</v>
      </c>
      <c r="D145" s="97">
        <f>'10'!D145</f>
        <v>717</v>
      </c>
      <c r="E145" s="97">
        <f>'10'!E145</f>
        <v>1568</v>
      </c>
      <c r="F145" s="11">
        <f>'5'!L145</f>
        <v>15</v>
      </c>
      <c r="G145" s="11">
        <f>'6'!H145</f>
        <v>15</v>
      </c>
      <c r="H145" s="11">
        <f>'7'!F145</f>
        <v>0</v>
      </c>
      <c r="I145" s="11">
        <f>'8'!J145</f>
        <v>60</v>
      </c>
      <c r="J145" s="35">
        <f>'9'!P145</f>
        <v>85.868388171595171</v>
      </c>
      <c r="K145" s="11">
        <f t="shared" si="6"/>
        <v>175.86838817159517</v>
      </c>
      <c r="L145" s="45">
        <f t="shared" si="7"/>
        <v>0.24528366551129033</v>
      </c>
    </row>
    <row r="146" spans="1:12" x14ac:dyDescent="0.25">
      <c r="A146" s="9" t="str">
        <f>'10'!A146</f>
        <v>Fairfield Area SD</v>
      </c>
      <c r="B146" s="10" t="str">
        <f>'10'!B146</f>
        <v>Adams</v>
      </c>
      <c r="C146" s="97">
        <f>'10'!C146</f>
        <v>278</v>
      </c>
      <c r="D146" s="97">
        <f>'10'!D146</f>
        <v>197</v>
      </c>
      <c r="E146" s="97">
        <f>'10'!E146</f>
        <v>475</v>
      </c>
      <c r="F146" s="11">
        <f>'5'!L146</f>
        <v>0</v>
      </c>
      <c r="G146" s="11">
        <f>'6'!H146</f>
        <v>0</v>
      </c>
      <c r="H146" s="11">
        <f>'7'!F146</f>
        <v>0</v>
      </c>
      <c r="I146" s="11">
        <f>'8'!J146</f>
        <v>4</v>
      </c>
      <c r="J146" s="35">
        <f>'9'!P146</f>
        <v>20.090252707581229</v>
      </c>
      <c r="K146" s="11">
        <f t="shared" si="6"/>
        <v>24.090252707581229</v>
      </c>
      <c r="L146" s="45">
        <f t="shared" si="7"/>
        <v>0.122285546738991</v>
      </c>
    </row>
    <row r="147" spans="1:12" x14ac:dyDescent="0.25">
      <c r="A147" s="9" t="str">
        <f>'10'!A147</f>
        <v>Fairview SD</v>
      </c>
      <c r="B147" s="10" t="str">
        <f>'10'!B147</f>
        <v>Erie</v>
      </c>
      <c r="C147" s="97">
        <f>'10'!C147</f>
        <v>202</v>
      </c>
      <c r="D147" s="97">
        <f>'10'!D147</f>
        <v>162</v>
      </c>
      <c r="E147" s="97">
        <f>'10'!E147</f>
        <v>364</v>
      </c>
      <c r="F147" s="11">
        <f>'5'!L147</f>
        <v>0</v>
      </c>
      <c r="G147" s="11">
        <f>'6'!H147</f>
        <v>14</v>
      </c>
      <c r="H147" s="11">
        <f>'7'!F147</f>
        <v>0</v>
      </c>
      <c r="I147" s="11">
        <f>'8'!J147</f>
        <v>16</v>
      </c>
      <c r="J147" s="35">
        <f>'9'!P147</f>
        <v>52.01540552786588</v>
      </c>
      <c r="K147" s="11">
        <f t="shared" si="6"/>
        <v>82.01540552786588</v>
      </c>
      <c r="L147" s="45">
        <f t="shared" si="7"/>
        <v>0.50626793535719683</v>
      </c>
    </row>
    <row r="148" spans="1:12" x14ac:dyDescent="0.25">
      <c r="A148" s="9" t="str">
        <f>'10'!A148</f>
        <v>Fannett-Metal SD</v>
      </c>
      <c r="B148" s="10" t="str">
        <f>'10'!B148</f>
        <v>Franklin</v>
      </c>
      <c r="C148" s="97">
        <f>'10'!C148</f>
        <v>196</v>
      </c>
      <c r="D148" s="97">
        <f>'10'!D148</f>
        <v>129</v>
      </c>
      <c r="E148" s="97">
        <f>'10'!E148</f>
        <v>325</v>
      </c>
      <c r="F148" s="11">
        <f>'5'!L148</f>
        <v>0</v>
      </c>
      <c r="G148" s="11">
        <f>'6'!H148</f>
        <v>19</v>
      </c>
      <c r="H148" s="11">
        <f>'7'!F148</f>
        <v>0</v>
      </c>
      <c r="I148" s="11">
        <f>'8'!J148</f>
        <v>6</v>
      </c>
      <c r="J148" s="35">
        <f>'9'!P148</f>
        <v>0</v>
      </c>
      <c r="K148" s="11">
        <f t="shared" si="6"/>
        <v>25</v>
      </c>
      <c r="L148" s="45">
        <f t="shared" si="7"/>
        <v>0.19379844961240311</v>
      </c>
    </row>
    <row r="149" spans="1:12" x14ac:dyDescent="0.25">
      <c r="A149" s="9" t="str">
        <f>'10'!A149</f>
        <v>Farrell Area SD</v>
      </c>
      <c r="B149" s="10" t="str">
        <f>'10'!B149</f>
        <v>Mercer</v>
      </c>
      <c r="C149" s="97">
        <f>'10'!C149</f>
        <v>190</v>
      </c>
      <c r="D149" s="97">
        <f>'10'!D149</f>
        <v>69</v>
      </c>
      <c r="E149" s="97">
        <f>'10'!E149</f>
        <v>259</v>
      </c>
      <c r="F149" s="11">
        <f>'5'!L149</f>
        <v>67</v>
      </c>
      <c r="G149" s="11">
        <f>'6'!H149</f>
        <v>0</v>
      </c>
      <c r="H149" s="11">
        <f>'7'!F149</f>
        <v>0</v>
      </c>
      <c r="I149" s="11">
        <f>'8'!J149</f>
        <v>7</v>
      </c>
      <c r="J149" s="35">
        <f>'9'!P149</f>
        <v>10.8343949044586</v>
      </c>
      <c r="K149" s="11">
        <f t="shared" si="6"/>
        <v>84.834394904458605</v>
      </c>
      <c r="L149" s="45">
        <f t="shared" si="7"/>
        <v>1.2294839841225884</v>
      </c>
    </row>
    <row r="150" spans="1:12" x14ac:dyDescent="0.25">
      <c r="A150" s="9" t="str">
        <f>'10'!A150</f>
        <v>Ferndale Area SD</v>
      </c>
      <c r="B150" s="10" t="str">
        <f>'10'!B150</f>
        <v>Cambria</v>
      </c>
      <c r="C150" s="97">
        <f>'10'!C150</f>
        <v>165</v>
      </c>
      <c r="D150" s="97">
        <f>'10'!D150</f>
        <v>128</v>
      </c>
      <c r="E150" s="97">
        <f>'10'!E150</f>
        <v>293</v>
      </c>
      <c r="F150" s="11">
        <f>'5'!L150</f>
        <v>0</v>
      </c>
      <c r="G150" s="11">
        <f>'6'!H150</f>
        <v>0</v>
      </c>
      <c r="H150" s="11">
        <f>'7'!F150</f>
        <v>34</v>
      </c>
      <c r="I150" s="11">
        <f>'8'!J150</f>
        <v>7</v>
      </c>
      <c r="J150" s="35">
        <f>'9'!P150</f>
        <v>5.4362934362934361</v>
      </c>
      <c r="K150" s="11">
        <f t="shared" si="6"/>
        <v>46.43629343629344</v>
      </c>
      <c r="L150" s="45">
        <f t="shared" si="7"/>
        <v>0.3627835424710425</v>
      </c>
    </row>
    <row r="151" spans="1:12" x14ac:dyDescent="0.25">
      <c r="A151" s="9" t="str">
        <f>'10'!A151</f>
        <v>Fleetwood Area SD</v>
      </c>
      <c r="B151" s="10" t="str">
        <f>'10'!B151</f>
        <v>Berks</v>
      </c>
      <c r="C151" s="97">
        <f>'10'!C151</f>
        <v>558</v>
      </c>
      <c r="D151" s="97">
        <f>'10'!D151</f>
        <v>293</v>
      </c>
      <c r="E151" s="97">
        <f>'10'!E151</f>
        <v>851</v>
      </c>
      <c r="F151" s="11">
        <f>'5'!L151</f>
        <v>11</v>
      </c>
      <c r="G151" s="11">
        <f>'6'!H151</f>
        <v>92</v>
      </c>
      <c r="H151" s="11">
        <f>'7'!F151</f>
        <v>0</v>
      </c>
      <c r="I151" s="11">
        <f>'8'!J151</f>
        <v>38</v>
      </c>
      <c r="J151" s="35">
        <f>'9'!P151</f>
        <v>85.868388171595171</v>
      </c>
      <c r="K151" s="11">
        <f t="shared" si="6"/>
        <v>226.86838817159517</v>
      </c>
      <c r="L151" s="45">
        <f t="shared" si="7"/>
        <v>0.77429484017609274</v>
      </c>
    </row>
    <row r="152" spans="1:12" x14ac:dyDescent="0.25">
      <c r="A152" s="9" t="str">
        <f>'10'!A152</f>
        <v>Forbes Road SD</v>
      </c>
      <c r="B152" s="10" t="str">
        <f>'10'!B152</f>
        <v>Fulton</v>
      </c>
      <c r="C152" s="97">
        <f>'10'!C152</f>
        <v>63</v>
      </c>
      <c r="D152" s="97">
        <f>'10'!D152</f>
        <v>70</v>
      </c>
      <c r="E152" s="97">
        <f>'10'!E152</f>
        <v>133</v>
      </c>
      <c r="F152" s="11">
        <f>'5'!L152</f>
        <v>2</v>
      </c>
      <c r="G152" s="11">
        <f>'6'!H152</f>
        <v>0</v>
      </c>
      <c r="H152" s="11">
        <f>'7'!F152</f>
        <v>24</v>
      </c>
      <c r="I152" s="11">
        <f>'8'!J152</f>
        <v>5</v>
      </c>
      <c r="J152" s="35">
        <f>'9'!P152</f>
        <v>0</v>
      </c>
      <c r="K152" s="11">
        <f t="shared" si="6"/>
        <v>31</v>
      </c>
      <c r="L152" s="45">
        <f t="shared" si="7"/>
        <v>0.44285714285714284</v>
      </c>
    </row>
    <row r="153" spans="1:12" x14ac:dyDescent="0.25">
      <c r="A153" s="9" t="str">
        <f>'10'!A153</f>
        <v>Forest Area SD</v>
      </c>
      <c r="B153" s="10" t="str">
        <f>'10'!B153</f>
        <v>Forest</v>
      </c>
      <c r="C153" s="97">
        <f>'10'!C153</f>
        <v>66</v>
      </c>
      <c r="D153" s="97">
        <f>'10'!D153</f>
        <v>61</v>
      </c>
      <c r="E153" s="97">
        <f>'10'!E153</f>
        <v>127</v>
      </c>
      <c r="F153" s="11">
        <f>'5'!L153</f>
        <v>0</v>
      </c>
      <c r="G153" s="11">
        <f>'6'!H153</f>
        <v>0</v>
      </c>
      <c r="H153" s="11">
        <f>'7'!F153</f>
        <v>23</v>
      </c>
      <c r="I153" s="11">
        <f>'8'!J153</f>
        <v>5</v>
      </c>
      <c r="J153" s="35">
        <f>'9'!P153</f>
        <v>0</v>
      </c>
      <c r="K153" s="11">
        <f t="shared" si="6"/>
        <v>28</v>
      </c>
      <c r="L153" s="45">
        <f t="shared" si="7"/>
        <v>0.45901639344262296</v>
      </c>
    </row>
    <row r="154" spans="1:12" x14ac:dyDescent="0.25">
      <c r="A154" s="9" t="str">
        <f>'10'!A154</f>
        <v>Forest City Regional SD</v>
      </c>
      <c r="B154" s="10" t="str">
        <f>'10'!B154</f>
        <v>Susquehanna</v>
      </c>
      <c r="C154" s="97">
        <f>'10'!C154</f>
        <v>203</v>
      </c>
      <c r="D154" s="97">
        <f>'10'!D154</f>
        <v>181</v>
      </c>
      <c r="E154" s="97">
        <f>'10'!E154</f>
        <v>384</v>
      </c>
      <c r="F154" s="11">
        <f>'5'!L154</f>
        <v>6</v>
      </c>
      <c r="G154" s="11">
        <f>'6'!H154</f>
        <v>31</v>
      </c>
      <c r="H154" s="11">
        <f>'7'!F154</f>
        <v>52</v>
      </c>
      <c r="I154" s="11">
        <f>'8'!J154</f>
        <v>17</v>
      </c>
      <c r="J154" s="35">
        <f>'9'!P154</f>
        <v>24.547945205479451</v>
      </c>
      <c r="K154" s="11">
        <f t="shared" si="6"/>
        <v>130.54794520547944</v>
      </c>
      <c r="L154" s="45">
        <f t="shared" si="7"/>
        <v>0.72125936577612948</v>
      </c>
    </row>
    <row r="155" spans="1:12" x14ac:dyDescent="0.25">
      <c r="A155" s="9" t="str">
        <f>'10'!A155</f>
        <v>Forest Hills SD</v>
      </c>
      <c r="B155" s="10" t="str">
        <f>'10'!B155</f>
        <v>Cambria</v>
      </c>
      <c r="C155" s="97">
        <f>'10'!C155</f>
        <v>361</v>
      </c>
      <c r="D155" s="97">
        <f>'10'!D155</f>
        <v>201</v>
      </c>
      <c r="E155" s="97">
        <f>'10'!E155</f>
        <v>562</v>
      </c>
      <c r="F155" s="11">
        <f>'5'!L155</f>
        <v>17</v>
      </c>
      <c r="G155" s="11">
        <f>'6'!H155</f>
        <v>17</v>
      </c>
      <c r="H155" s="11">
        <f>'7'!F155</f>
        <v>63</v>
      </c>
      <c r="I155" s="11">
        <f>'8'!J155</f>
        <v>23</v>
      </c>
      <c r="J155" s="35">
        <f>'9'!P155</f>
        <v>50.965250965250966</v>
      </c>
      <c r="K155" s="11">
        <f t="shared" si="6"/>
        <v>170.96525096525096</v>
      </c>
      <c r="L155" s="45">
        <f t="shared" si="7"/>
        <v>0.85057338788682069</v>
      </c>
    </row>
    <row r="156" spans="1:12" x14ac:dyDescent="0.25">
      <c r="A156" s="9" t="str">
        <f>'10'!A156</f>
        <v>Fort Cherry SD</v>
      </c>
      <c r="B156" s="10" t="str">
        <f>'10'!B156</f>
        <v>Washington</v>
      </c>
      <c r="C156" s="97">
        <f>'10'!C156</f>
        <v>251</v>
      </c>
      <c r="D156" s="97">
        <f>'10'!D156</f>
        <v>156</v>
      </c>
      <c r="E156" s="97">
        <f>'10'!E156</f>
        <v>407</v>
      </c>
      <c r="F156" s="11">
        <f>'5'!L156</f>
        <v>0</v>
      </c>
      <c r="G156" s="11">
        <f>'6'!H156</f>
        <v>0</v>
      </c>
      <c r="H156" s="11">
        <f>'7'!F156</f>
        <v>0</v>
      </c>
      <c r="I156" s="11">
        <f>'8'!J156</f>
        <v>8</v>
      </c>
      <c r="J156" s="35">
        <f>'9'!P156</f>
        <v>0</v>
      </c>
      <c r="K156" s="11">
        <f t="shared" si="6"/>
        <v>8</v>
      </c>
      <c r="L156" s="45">
        <f t="shared" si="7"/>
        <v>5.128205128205128E-2</v>
      </c>
    </row>
    <row r="157" spans="1:12" x14ac:dyDescent="0.25">
      <c r="A157" s="9" t="str">
        <f>'10'!A157</f>
        <v>Fort LeBoeuf SD</v>
      </c>
      <c r="B157" s="10" t="str">
        <f>'10'!B157</f>
        <v>Erie</v>
      </c>
      <c r="C157" s="97">
        <f>'10'!C157</f>
        <v>413</v>
      </c>
      <c r="D157" s="97">
        <f>'10'!D157</f>
        <v>377</v>
      </c>
      <c r="E157" s="97">
        <f>'10'!E157</f>
        <v>790</v>
      </c>
      <c r="F157" s="11">
        <f>'5'!L157</f>
        <v>0</v>
      </c>
      <c r="G157" s="11">
        <f>'6'!H157</f>
        <v>0</v>
      </c>
      <c r="H157" s="11">
        <f>'7'!F157</f>
        <v>0</v>
      </c>
      <c r="I157" s="11">
        <f>'8'!J157</f>
        <v>32</v>
      </c>
      <c r="J157" s="35">
        <f>'9'!P157</f>
        <v>138.707748074309</v>
      </c>
      <c r="K157" s="11">
        <f t="shared" si="6"/>
        <v>170.707748074309</v>
      </c>
      <c r="L157" s="45">
        <f t="shared" si="7"/>
        <v>0.4528056978098382</v>
      </c>
    </row>
    <row r="158" spans="1:12" x14ac:dyDescent="0.25">
      <c r="A158" s="9" t="str">
        <f>'10'!A158</f>
        <v>Fox Chapel Area SD</v>
      </c>
      <c r="B158" s="10" t="str">
        <f>'10'!B158</f>
        <v>Allegheny</v>
      </c>
      <c r="C158" s="97">
        <f>'10'!C158</f>
        <v>816</v>
      </c>
      <c r="D158" s="97">
        <f>'10'!D158</f>
        <v>779</v>
      </c>
      <c r="E158" s="97">
        <f>'10'!E158</f>
        <v>1595</v>
      </c>
      <c r="F158" s="11">
        <f>'5'!L158</f>
        <v>104</v>
      </c>
      <c r="G158" s="11">
        <f>'6'!H158</f>
        <v>0</v>
      </c>
      <c r="H158" s="11">
        <f>'7'!F158</f>
        <v>0</v>
      </c>
      <c r="I158" s="11">
        <f>'8'!J158</f>
        <v>45</v>
      </c>
      <c r="J158" s="35">
        <f>'9'!P158</f>
        <v>188.44390832328108</v>
      </c>
      <c r="K158" s="11">
        <f t="shared" si="6"/>
        <v>337.44390832328111</v>
      </c>
      <c r="L158" s="45">
        <f t="shared" si="7"/>
        <v>0.43317574881037368</v>
      </c>
    </row>
    <row r="159" spans="1:12" x14ac:dyDescent="0.25">
      <c r="A159" s="9" t="str">
        <f>'10'!A159</f>
        <v>Franklin Area SD</v>
      </c>
      <c r="B159" s="10" t="str">
        <f>'10'!B159</f>
        <v>Venango</v>
      </c>
      <c r="C159" s="97">
        <f>'10'!C159</f>
        <v>469</v>
      </c>
      <c r="D159" s="97">
        <f>'10'!D159</f>
        <v>336</v>
      </c>
      <c r="E159" s="97">
        <f>'10'!E159</f>
        <v>805</v>
      </c>
      <c r="F159" s="11">
        <f>'5'!L159</f>
        <v>0</v>
      </c>
      <c r="G159" s="11">
        <f>'6'!H159</f>
        <v>101</v>
      </c>
      <c r="H159" s="11">
        <f>'7'!F159</f>
        <v>0</v>
      </c>
      <c r="I159" s="11">
        <f>'8'!J159</f>
        <v>41</v>
      </c>
      <c r="J159" s="35">
        <f>'9'!P159</f>
        <v>63.816720257234735</v>
      </c>
      <c r="K159" s="11">
        <f t="shared" si="6"/>
        <v>205.81672025723475</v>
      </c>
      <c r="L159" s="45">
        <f t="shared" si="7"/>
        <v>0.61254976267034156</v>
      </c>
    </row>
    <row r="160" spans="1:12" x14ac:dyDescent="0.25">
      <c r="A160" s="9" t="str">
        <f>'10'!A160</f>
        <v>Franklin Regional SD</v>
      </c>
      <c r="B160" s="10" t="str">
        <f>'10'!B160</f>
        <v>Westmoreland</v>
      </c>
      <c r="C160" s="97">
        <f>'10'!C160</f>
        <v>654</v>
      </c>
      <c r="D160" s="97">
        <f>'10'!D160</f>
        <v>495</v>
      </c>
      <c r="E160" s="97">
        <f>'10'!E160</f>
        <v>1149</v>
      </c>
      <c r="F160" s="11">
        <f>'5'!L160</f>
        <v>1</v>
      </c>
      <c r="G160" s="11">
        <f>'6'!H160</f>
        <v>0</v>
      </c>
      <c r="H160" s="11">
        <f>'7'!F160</f>
        <v>0</v>
      </c>
      <c r="I160" s="11">
        <f>'8'!J160</f>
        <v>34</v>
      </c>
      <c r="J160" s="35">
        <f>'9'!P160</f>
        <v>55.005405405405412</v>
      </c>
      <c r="K160" s="11">
        <f t="shared" si="6"/>
        <v>90.005405405405412</v>
      </c>
      <c r="L160" s="45">
        <f t="shared" si="7"/>
        <v>0.18182910182910184</v>
      </c>
    </row>
    <row r="161" spans="1:12" x14ac:dyDescent="0.25">
      <c r="A161" s="9" t="str">
        <f>'10'!A161</f>
        <v>Frazier SD</v>
      </c>
      <c r="B161" s="10" t="str">
        <f>'10'!B161</f>
        <v>Fayette</v>
      </c>
      <c r="C161" s="97">
        <f>'10'!C161</f>
        <v>152</v>
      </c>
      <c r="D161" s="97">
        <f>'10'!D161</f>
        <v>156</v>
      </c>
      <c r="E161" s="97">
        <f>'10'!E161</f>
        <v>308</v>
      </c>
      <c r="F161" s="11">
        <f>'5'!L161</f>
        <v>34</v>
      </c>
      <c r="G161" s="11">
        <f>'6'!H161</f>
        <v>43</v>
      </c>
      <c r="H161" s="11">
        <f>'7'!F161</f>
        <v>43</v>
      </c>
      <c r="I161" s="11">
        <f>'8'!J161</f>
        <v>12</v>
      </c>
      <c r="J161" s="35">
        <f>'9'!P161</f>
        <v>0</v>
      </c>
      <c r="K161" s="11">
        <f t="shared" si="6"/>
        <v>132</v>
      </c>
      <c r="L161" s="45">
        <f t="shared" si="7"/>
        <v>0.84615384615384615</v>
      </c>
    </row>
    <row r="162" spans="1:12" x14ac:dyDescent="0.25">
      <c r="A162" s="9" t="str">
        <f>'10'!A162</f>
        <v>Freedom Area SD</v>
      </c>
      <c r="B162" s="10" t="str">
        <f>'10'!B162</f>
        <v>Beaver</v>
      </c>
      <c r="C162" s="97">
        <f>'10'!C162</f>
        <v>535</v>
      </c>
      <c r="D162" s="97">
        <f>'10'!D162</f>
        <v>231</v>
      </c>
      <c r="E162" s="97">
        <f>'10'!E162</f>
        <v>766</v>
      </c>
      <c r="F162" s="11">
        <f>'5'!L162</f>
        <v>21</v>
      </c>
      <c r="G162" s="11">
        <f>'6'!H162</f>
        <v>0</v>
      </c>
      <c r="H162" s="11">
        <f>'7'!F162</f>
        <v>0</v>
      </c>
      <c r="I162" s="11">
        <f>'8'!J162</f>
        <v>18</v>
      </c>
      <c r="J162" s="35">
        <f>'9'!P162</f>
        <v>18.554033485540334</v>
      </c>
      <c r="K162" s="11">
        <f t="shared" si="6"/>
        <v>57.55403348554033</v>
      </c>
      <c r="L162" s="45">
        <f t="shared" si="7"/>
        <v>0.24915166011056419</v>
      </c>
    </row>
    <row r="163" spans="1:12" x14ac:dyDescent="0.25">
      <c r="A163" s="9" t="str">
        <f>'10'!A163</f>
        <v>Freeport Area SD</v>
      </c>
      <c r="B163" s="10" t="str">
        <f>'10'!B163</f>
        <v>Armstrong</v>
      </c>
      <c r="C163" s="97">
        <f>'10'!C163</f>
        <v>304</v>
      </c>
      <c r="D163" s="97">
        <f>'10'!D163</f>
        <v>222</v>
      </c>
      <c r="E163" s="97">
        <f>'10'!E163</f>
        <v>526</v>
      </c>
      <c r="F163" s="11">
        <f>'5'!L163</f>
        <v>2</v>
      </c>
      <c r="G163" s="11">
        <f>'6'!H163</f>
        <v>0</v>
      </c>
      <c r="H163" s="11">
        <f>'7'!F163</f>
        <v>0</v>
      </c>
      <c r="I163" s="11">
        <f>'8'!J163</f>
        <v>15</v>
      </c>
      <c r="J163" s="35">
        <f>'9'!P163</f>
        <v>87.319277108433738</v>
      </c>
      <c r="K163" s="11">
        <f t="shared" si="6"/>
        <v>104.31927710843374</v>
      </c>
      <c r="L163" s="45">
        <f t="shared" si="7"/>
        <v>0.4699066536415934</v>
      </c>
    </row>
    <row r="164" spans="1:12" x14ac:dyDescent="0.25">
      <c r="A164" s="9" t="str">
        <f>'10'!A164</f>
        <v>Galeton Area SD</v>
      </c>
      <c r="B164" s="10" t="str">
        <f>'10'!B164</f>
        <v>Potter</v>
      </c>
      <c r="C164" s="97">
        <f>'10'!C164</f>
        <v>82</v>
      </c>
      <c r="D164" s="97">
        <f>'10'!D164</f>
        <v>53</v>
      </c>
      <c r="E164" s="97">
        <f>'10'!E164</f>
        <v>135</v>
      </c>
      <c r="F164" s="11">
        <f>'5'!L164</f>
        <v>0</v>
      </c>
      <c r="G164" s="11">
        <f>'6'!H164</f>
        <v>19</v>
      </c>
      <c r="H164" s="11">
        <f>'7'!F164</f>
        <v>25</v>
      </c>
      <c r="I164" s="11">
        <f>'8'!J164</f>
        <v>3</v>
      </c>
      <c r="J164" s="35">
        <f>'9'!P164</f>
        <v>11.777777777777777</v>
      </c>
      <c r="K164" s="11">
        <f t="shared" si="6"/>
        <v>58.777777777777779</v>
      </c>
      <c r="L164" s="45">
        <f t="shared" si="7"/>
        <v>1.109014675052411</v>
      </c>
    </row>
    <row r="165" spans="1:12" x14ac:dyDescent="0.25">
      <c r="A165" s="9" t="str">
        <f>'10'!A165</f>
        <v>Garnet Valley SD</v>
      </c>
      <c r="B165" s="10" t="str">
        <f>'10'!B165</f>
        <v>Delaware</v>
      </c>
      <c r="C165" s="97">
        <f>'10'!C165</f>
        <v>515</v>
      </c>
      <c r="D165" s="97">
        <f>'10'!D165</f>
        <v>611</v>
      </c>
      <c r="E165" s="97">
        <f>'10'!E165</f>
        <v>1126</v>
      </c>
      <c r="F165" s="11">
        <f>'5'!L165</f>
        <v>0</v>
      </c>
      <c r="G165" s="11">
        <f>'6'!H165</f>
        <v>0</v>
      </c>
      <c r="H165" s="11">
        <f>'7'!F165</f>
        <v>0</v>
      </c>
      <c r="I165" s="11">
        <f>'8'!J165</f>
        <v>33</v>
      </c>
      <c r="J165" s="35">
        <f>'9'!P165</f>
        <v>77.345635910224445</v>
      </c>
      <c r="K165" s="11">
        <f t="shared" si="6"/>
        <v>110.34563591022444</v>
      </c>
      <c r="L165" s="45">
        <f t="shared" si="7"/>
        <v>0.1805984221116603</v>
      </c>
    </row>
    <row r="166" spans="1:12" x14ac:dyDescent="0.25">
      <c r="A166" s="9" t="str">
        <f>'10'!A166</f>
        <v>Gateway SD</v>
      </c>
      <c r="B166" s="10" t="str">
        <f>'10'!B166</f>
        <v>Allegheny</v>
      </c>
      <c r="C166" s="97">
        <f>'10'!C166</f>
        <v>744</v>
      </c>
      <c r="D166" s="97">
        <f>'10'!D166</f>
        <v>756</v>
      </c>
      <c r="E166" s="97">
        <f>'10'!E166</f>
        <v>1500</v>
      </c>
      <c r="F166" s="11">
        <f>'5'!L166</f>
        <v>91</v>
      </c>
      <c r="G166" s="11">
        <f>'6'!H166</f>
        <v>0</v>
      </c>
      <c r="H166" s="11">
        <f>'7'!F166</f>
        <v>0</v>
      </c>
      <c r="I166" s="11">
        <f>'8'!J166</f>
        <v>62</v>
      </c>
      <c r="J166" s="35">
        <f>'9'!P166</f>
        <v>112.00965018094089</v>
      </c>
      <c r="K166" s="11">
        <f t="shared" si="6"/>
        <v>265.00965018094087</v>
      </c>
      <c r="L166" s="45">
        <f t="shared" si="7"/>
        <v>0.35054186531870485</v>
      </c>
    </row>
    <row r="167" spans="1:12" x14ac:dyDescent="0.25">
      <c r="A167" s="9" t="str">
        <f>'10'!A167</f>
        <v>General McLane SD</v>
      </c>
      <c r="B167" s="10" t="str">
        <f>'10'!B167</f>
        <v>Erie</v>
      </c>
      <c r="C167" s="97">
        <f>'10'!C167</f>
        <v>574</v>
      </c>
      <c r="D167" s="97">
        <f>'10'!D167</f>
        <v>288</v>
      </c>
      <c r="E167" s="97">
        <f>'10'!E167</f>
        <v>862</v>
      </c>
      <c r="F167" s="11">
        <f>'5'!L167</f>
        <v>0</v>
      </c>
      <c r="G167" s="11">
        <f>'6'!H167</f>
        <v>0</v>
      </c>
      <c r="H167" s="11">
        <f>'7'!F167</f>
        <v>0</v>
      </c>
      <c r="I167" s="11">
        <f>'8'!J167</f>
        <v>22</v>
      </c>
      <c r="J167" s="35">
        <f>'9'!P167</f>
        <v>104.03081105573176</v>
      </c>
      <c r="K167" s="11">
        <f t="shared" si="6"/>
        <v>126.03081105573176</v>
      </c>
      <c r="L167" s="45">
        <f t="shared" si="7"/>
        <v>0.43760698283240196</v>
      </c>
    </row>
    <row r="168" spans="1:12" x14ac:dyDescent="0.25">
      <c r="A168" s="9" t="str">
        <f>'10'!A168</f>
        <v>Gettysburg Area SD</v>
      </c>
      <c r="B168" s="10" t="str">
        <f>'10'!B168</f>
        <v>Adams</v>
      </c>
      <c r="C168" s="97">
        <f>'10'!C168</f>
        <v>669</v>
      </c>
      <c r="D168" s="97">
        <f>'10'!D168</f>
        <v>474</v>
      </c>
      <c r="E168" s="97">
        <f>'10'!E168</f>
        <v>1143</v>
      </c>
      <c r="F168" s="11">
        <f>'5'!L168</f>
        <v>90</v>
      </c>
      <c r="G168" s="11">
        <f>'6'!H168</f>
        <v>0</v>
      </c>
      <c r="H168" s="11">
        <f>'7'!F168</f>
        <v>0</v>
      </c>
      <c r="I168" s="11">
        <f>'8'!J168</f>
        <v>18</v>
      </c>
      <c r="J168" s="35">
        <f>'9'!P168</f>
        <v>104.62093862815884</v>
      </c>
      <c r="K168" s="11">
        <f t="shared" si="6"/>
        <v>212.62093862815885</v>
      </c>
      <c r="L168" s="45">
        <f t="shared" si="7"/>
        <v>0.44856738107206512</v>
      </c>
    </row>
    <row r="169" spans="1:12" x14ac:dyDescent="0.25">
      <c r="A169" s="9" t="str">
        <f>'10'!A169</f>
        <v>Girard SD</v>
      </c>
      <c r="B169" s="10" t="str">
        <f>'10'!B169</f>
        <v>Erie</v>
      </c>
      <c r="C169" s="97">
        <f>'10'!C169</f>
        <v>370</v>
      </c>
      <c r="D169" s="97">
        <f>'10'!D169</f>
        <v>299</v>
      </c>
      <c r="E169" s="97">
        <f>'10'!E169</f>
        <v>669</v>
      </c>
      <c r="F169" s="11">
        <f>'5'!L169</f>
        <v>38</v>
      </c>
      <c r="G169" s="11">
        <f>'6'!H169</f>
        <v>18</v>
      </c>
      <c r="H169" s="11">
        <f>'7'!F169</f>
        <v>63</v>
      </c>
      <c r="I169" s="11">
        <f>'8'!J169</f>
        <v>23</v>
      </c>
      <c r="J169" s="35">
        <f>'9'!P169</f>
        <v>55.613955595831442</v>
      </c>
      <c r="K169" s="11">
        <f t="shared" si="6"/>
        <v>197.61395559583144</v>
      </c>
      <c r="L169" s="45">
        <f t="shared" si="7"/>
        <v>0.66091623945094125</v>
      </c>
    </row>
    <row r="170" spans="1:12" x14ac:dyDescent="0.25">
      <c r="A170" s="9" t="str">
        <f>'10'!A170</f>
        <v>Glendale SD</v>
      </c>
      <c r="B170" s="10" t="str">
        <f>'10'!B170</f>
        <v>Clearfield</v>
      </c>
      <c r="C170" s="97">
        <f>'10'!C170</f>
        <v>125</v>
      </c>
      <c r="D170" s="97">
        <f>'10'!D170</f>
        <v>146</v>
      </c>
      <c r="E170" s="97">
        <f>'10'!E170</f>
        <v>271</v>
      </c>
      <c r="F170" s="11">
        <f>'5'!L170</f>
        <v>17</v>
      </c>
      <c r="G170" s="11">
        <f>'6'!H170</f>
        <v>0</v>
      </c>
      <c r="H170" s="11">
        <f>'7'!F170</f>
        <v>0</v>
      </c>
      <c r="I170" s="11">
        <f>'8'!J170</f>
        <v>12</v>
      </c>
      <c r="J170" s="35">
        <f>'9'!P170</f>
        <v>9.0643776824034337</v>
      </c>
      <c r="K170" s="11">
        <f t="shared" si="6"/>
        <v>38.064377682403432</v>
      </c>
      <c r="L170" s="45">
        <f t="shared" si="7"/>
        <v>0.26071491563290022</v>
      </c>
    </row>
    <row r="171" spans="1:12" x14ac:dyDescent="0.25">
      <c r="A171" s="9" t="str">
        <f>'10'!A171</f>
        <v>Governor Mifflin SD</v>
      </c>
      <c r="B171" s="10" t="str">
        <f>'10'!B171</f>
        <v>Berks</v>
      </c>
      <c r="C171" s="97">
        <f>'10'!C171</f>
        <v>912</v>
      </c>
      <c r="D171" s="97">
        <f>'10'!D171</f>
        <v>609</v>
      </c>
      <c r="E171" s="97">
        <f>'10'!E171</f>
        <v>1521</v>
      </c>
      <c r="F171" s="11">
        <f>'5'!L171</f>
        <v>20</v>
      </c>
      <c r="G171" s="11">
        <f>'6'!H171</f>
        <v>18</v>
      </c>
      <c r="H171" s="11">
        <f>'7'!F171</f>
        <v>0</v>
      </c>
      <c r="I171" s="11">
        <f>'8'!J171</f>
        <v>44</v>
      </c>
      <c r="J171" s="35">
        <f>'9'!P171</f>
        <v>68.694710537276137</v>
      </c>
      <c r="K171" s="11">
        <f t="shared" si="6"/>
        <v>150.69471053727614</v>
      </c>
      <c r="L171" s="45">
        <f t="shared" si="7"/>
        <v>0.2474461585176948</v>
      </c>
    </row>
    <row r="172" spans="1:12" x14ac:dyDescent="0.25">
      <c r="A172" s="9" t="str">
        <f>'10'!A172</f>
        <v>Great Valley SD</v>
      </c>
      <c r="B172" s="10" t="str">
        <f>'10'!B172</f>
        <v>Chester</v>
      </c>
      <c r="C172" s="97">
        <f>'10'!C172</f>
        <v>690</v>
      </c>
      <c r="D172" s="97">
        <f>'10'!D172</f>
        <v>814</v>
      </c>
      <c r="E172" s="97">
        <f>'10'!E172</f>
        <v>1504</v>
      </c>
      <c r="F172" s="11">
        <f>'5'!L172</f>
        <v>0</v>
      </c>
      <c r="G172" s="11">
        <f>'6'!H172</f>
        <v>19</v>
      </c>
      <c r="H172" s="11">
        <f>'7'!F172</f>
        <v>0</v>
      </c>
      <c r="I172" s="11">
        <f>'8'!J172</f>
        <v>64</v>
      </c>
      <c r="J172" s="35">
        <f>'9'!P172</f>
        <v>148.98849018280296</v>
      </c>
      <c r="K172" s="11">
        <f t="shared" si="6"/>
        <v>231.98849018280296</v>
      </c>
      <c r="L172" s="45">
        <f t="shared" si="7"/>
        <v>0.28499814518771865</v>
      </c>
    </row>
    <row r="173" spans="1:12" x14ac:dyDescent="0.25">
      <c r="A173" s="9" t="str">
        <f>'10'!A173</f>
        <v>Greater Johnstown SD</v>
      </c>
      <c r="B173" s="10" t="str">
        <f>'10'!B173</f>
        <v>Cambria</v>
      </c>
      <c r="C173" s="97">
        <f>'10'!C173</f>
        <v>844</v>
      </c>
      <c r="D173" s="97">
        <f>'10'!D173</f>
        <v>819</v>
      </c>
      <c r="E173" s="97">
        <f>'10'!E173</f>
        <v>1663</v>
      </c>
      <c r="F173" s="11">
        <f>'5'!L173</f>
        <v>234</v>
      </c>
      <c r="G173" s="11">
        <f>'6'!H173</f>
        <v>34</v>
      </c>
      <c r="H173" s="11">
        <f>'7'!F173</f>
        <v>216</v>
      </c>
      <c r="I173" s="11">
        <f>'8'!J173</f>
        <v>99</v>
      </c>
      <c r="J173" s="35">
        <f>'9'!P173</f>
        <v>201.82239382239382</v>
      </c>
      <c r="K173" s="11">
        <f t="shared" si="6"/>
        <v>784.82239382239379</v>
      </c>
      <c r="L173" s="45">
        <f t="shared" si="7"/>
        <v>0.95826910112624397</v>
      </c>
    </row>
    <row r="174" spans="1:12" x14ac:dyDescent="0.25">
      <c r="A174" s="9" t="str">
        <f>'10'!A174</f>
        <v>Greater Latrobe SD</v>
      </c>
      <c r="B174" s="10" t="str">
        <f>'10'!B174</f>
        <v>Westmoreland</v>
      </c>
      <c r="C174" s="97">
        <f>'10'!C174</f>
        <v>705</v>
      </c>
      <c r="D174" s="97">
        <f>'10'!D174</f>
        <v>367</v>
      </c>
      <c r="E174" s="97">
        <f>'10'!E174</f>
        <v>1072</v>
      </c>
      <c r="F174" s="11">
        <f>'5'!L174</f>
        <v>30</v>
      </c>
      <c r="G174" s="11">
        <f>'6'!H174</f>
        <v>43</v>
      </c>
      <c r="H174" s="11">
        <f>'7'!F174</f>
        <v>0</v>
      </c>
      <c r="I174" s="11">
        <f>'8'!J174</f>
        <v>46</v>
      </c>
      <c r="J174" s="35">
        <f>'9'!P174</f>
        <v>110.01081081081082</v>
      </c>
      <c r="K174" s="11">
        <f t="shared" si="6"/>
        <v>229.01081081081082</v>
      </c>
      <c r="L174" s="45">
        <f t="shared" si="7"/>
        <v>0.62400765888504317</v>
      </c>
    </row>
    <row r="175" spans="1:12" x14ac:dyDescent="0.25">
      <c r="A175" s="9" t="str">
        <f>'10'!A175</f>
        <v>Greater Nanticoke Area SD</v>
      </c>
      <c r="B175" s="10" t="str">
        <f>'10'!B175</f>
        <v>Luzerne</v>
      </c>
      <c r="C175" s="97">
        <f>'10'!C175</f>
        <v>422</v>
      </c>
      <c r="D175" s="97">
        <f>'10'!D175</f>
        <v>395</v>
      </c>
      <c r="E175" s="97">
        <f>'10'!E175</f>
        <v>817</v>
      </c>
      <c r="F175" s="11">
        <f>'5'!L175</f>
        <v>53</v>
      </c>
      <c r="G175" s="11">
        <f>'6'!H175</f>
        <v>38</v>
      </c>
      <c r="H175" s="11">
        <f>'7'!F175</f>
        <v>0</v>
      </c>
      <c r="I175" s="11">
        <f>'8'!J175</f>
        <v>19</v>
      </c>
      <c r="J175" s="35">
        <f>'9'!P175</f>
        <v>23.269061121613106</v>
      </c>
      <c r="K175" s="11">
        <f t="shared" si="6"/>
        <v>133.26906112161311</v>
      </c>
      <c r="L175" s="45">
        <f t="shared" si="7"/>
        <v>0.33739002815598257</v>
      </c>
    </row>
    <row r="176" spans="1:12" x14ac:dyDescent="0.25">
      <c r="A176" s="9" t="str">
        <f>'10'!A176</f>
        <v>Greencastle-Antrim SD</v>
      </c>
      <c r="B176" s="10" t="str">
        <f>'10'!B176</f>
        <v>Franklin</v>
      </c>
      <c r="C176" s="97">
        <f>'10'!C176</f>
        <v>668</v>
      </c>
      <c r="D176" s="97">
        <f>'10'!D176</f>
        <v>368</v>
      </c>
      <c r="E176" s="97">
        <f>'10'!E176</f>
        <v>1036</v>
      </c>
      <c r="F176" s="11">
        <f>'5'!L176</f>
        <v>40</v>
      </c>
      <c r="G176" s="11">
        <f>'6'!H176</f>
        <v>0</v>
      </c>
      <c r="H176" s="11">
        <f>'7'!F176</f>
        <v>0</v>
      </c>
      <c r="I176" s="11">
        <f>'8'!J176</f>
        <v>27</v>
      </c>
      <c r="J176" s="35">
        <f>'9'!P176</f>
        <v>17.041237113402062</v>
      </c>
      <c r="K176" s="11">
        <f t="shared" si="6"/>
        <v>84.041237113402062</v>
      </c>
      <c r="L176" s="45">
        <f t="shared" si="7"/>
        <v>0.22837292693859257</v>
      </c>
    </row>
    <row r="177" spans="1:12" x14ac:dyDescent="0.25">
      <c r="A177" s="9" t="str">
        <f>'10'!A177</f>
        <v>Greensburg Salem SD</v>
      </c>
      <c r="B177" s="10" t="str">
        <f>'10'!B177</f>
        <v>Westmoreland</v>
      </c>
      <c r="C177" s="97">
        <f>'10'!C177</f>
        <v>671</v>
      </c>
      <c r="D177" s="97">
        <f>'10'!D177</f>
        <v>558</v>
      </c>
      <c r="E177" s="97">
        <f>'10'!E177</f>
        <v>1229</v>
      </c>
      <c r="F177" s="11">
        <f>'5'!L177</f>
        <v>100</v>
      </c>
      <c r="G177" s="11">
        <f>'6'!H177</f>
        <v>97</v>
      </c>
      <c r="H177" s="11">
        <f>'7'!F177</f>
        <v>0</v>
      </c>
      <c r="I177" s="11">
        <f>'8'!J177</f>
        <v>44</v>
      </c>
      <c r="J177" s="35">
        <f>'9'!P177</f>
        <v>240.08648648648651</v>
      </c>
      <c r="K177" s="11">
        <f t="shared" si="6"/>
        <v>481.08648648648648</v>
      </c>
      <c r="L177" s="45">
        <f t="shared" si="7"/>
        <v>0.86216216216216213</v>
      </c>
    </row>
    <row r="178" spans="1:12" x14ac:dyDescent="0.25">
      <c r="A178" s="9" t="str">
        <f>'10'!A178</f>
        <v>Greenville Area SD</v>
      </c>
      <c r="B178" s="10" t="str">
        <f>'10'!B178</f>
        <v>Mercer</v>
      </c>
      <c r="C178" s="97">
        <f>'10'!C178</f>
        <v>230</v>
      </c>
      <c r="D178" s="97">
        <f>'10'!D178</f>
        <v>273</v>
      </c>
      <c r="E178" s="97">
        <f>'10'!E178</f>
        <v>503</v>
      </c>
      <c r="F178" s="11">
        <f>'5'!L178</f>
        <v>43</v>
      </c>
      <c r="G178" s="11">
        <f>'6'!H178</f>
        <v>0</v>
      </c>
      <c r="H178" s="11">
        <f>'7'!F178</f>
        <v>0</v>
      </c>
      <c r="I178" s="11">
        <f>'8'!J178</f>
        <v>17</v>
      </c>
      <c r="J178" s="35">
        <f>'9'!P178</f>
        <v>4.4140127388535033</v>
      </c>
      <c r="K178" s="11">
        <f t="shared" si="6"/>
        <v>64.414012738853501</v>
      </c>
      <c r="L178" s="45">
        <f t="shared" si="7"/>
        <v>0.235948764611185</v>
      </c>
    </row>
    <row r="179" spans="1:12" x14ac:dyDescent="0.25">
      <c r="A179" s="9" t="str">
        <f>'10'!A179</f>
        <v>Greenwood SD</v>
      </c>
      <c r="B179" s="10" t="str">
        <f>'10'!B179</f>
        <v>Perry</v>
      </c>
      <c r="C179" s="97">
        <f>'10'!C179</f>
        <v>136</v>
      </c>
      <c r="D179" s="97">
        <f>'10'!D179</f>
        <v>106</v>
      </c>
      <c r="E179" s="97">
        <f>'10'!E179</f>
        <v>242</v>
      </c>
      <c r="F179" s="11">
        <f>'5'!L179</f>
        <v>0</v>
      </c>
      <c r="G179" s="11">
        <f>'6'!H179</f>
        <v>0</v>
      </c>
      <c r="H179" s="11">
        <f>'7'!F179</f>
        <v>0</v>
      </c>
      <c r="I179" s="11">
        <f>'8'!J179</f>
        <v>6</v>
      </c>
      <c r="J179" s="35">
        <f>'9'!P179</f>
        <v>0</v>
      </c>
      <c r="K179" s="11">
        <f t="shared" si="6"/>
        <v>6</v>
      </c>
      <c r="L179" s="45">
        <f t="shared" si="7"/>
        <v>5.6603773584905662E-2</v>
      </c>
    </row>
    <row r="180" spans="1:12" x14ac:dyDescent="0.25">
      <c r="A180" s="9" t="str">
        <f>'10'!A180</f>
        <v>Grove City Area SD</v>
      </c>
      <c r="B180" s="10" t="str">
        <f>'10'!B180</f>
        <v>Mercer</v>
      </c>
      <c r="C180" s="97">
        <f>'10'!C180</f>
        <v>426</v>
      </c>
      <c r="D180" s="97">
        <f>'10'!D180</f>
        <v>341</v>
      </c>
      <c r="E180" s="97">
        <f>'10'!E180</f>
        <v>767</v>
      </c>
      <c r="F180" s="11">
        <f>'5'!L180</f>
        <v>18</v>
      </c>
      <c r="G180" s="11">
        <f>'6'!H180</f>
        <v>16</v>
      </c>
      <c r="H180" s="11">
        <f>'7'!F180</f>
        <v>0</v>
      </c>
      <c r="I180" s="11">
        <f>'8'!J180</f>
        <v>14</v>
      </c>
      <c r="J180" s="35">
        <f>'9'!P180</f>
        <v>87.076433121019107</v>
      </c>
      <c r="K180" s="11">
        <f t="shared" si="6"/>
        <v>135.07643312101911</v>
      </c>
      <c r="L180" s="45">
        <f t="shared" si="7"/>
        <v>0.3961185722024021</v>
      </c>
    </row>
    <row r="181" spans="1:12" x14ac:dyDescent="0.25">
      <c r="A181" s="9" t="str">
        <f>'10'!A181</f>
        <v>Halifax Area SD</v>
      </c>
      <c r="B181" s="10" t="str">
        <f>'10'!B181</f>
        <v>Dauphin</v>
      </c>
      <c r="C181" s="97">
        <f>'10'!C181</f>
        <v>296</v>
      </c>
      <c r="D181" s="97">
        <f>'10'!D181</f>
        <v>107</v>
      </c>
      <c r="E181" s="97">
        <f>'10'!E181</f>
        <v>403</v>
      </c>
      <c r="F181" s="11">
        <f>'5'!L181</f>
        <v>0</v>
      </c>
      <c r="G181" s="11">
        <f>'6'!H181</f>
        <v>30</v>
      </c>
      <c r="H181" s="11">
        <f>'7'!F181</f>
        <v>15</v>
      </c>
      <c r="I181" s="11">
        <f>'8'!J181</f>
        <v>3</v>
      </c>
      <c r="J181" s="35">
        <f>'9'!P181</f>
        <v>54.360810810810811</v>
      </c>
      <c r="K181" s="11">
        <f t="shared" si="6"/>
        <v>102.36081081081082</v>
      </c>
      <c r="L181" s="45">
        <f t="shared" si="7"/>
        <v>0.95664309168982076</v>
      </c>
    </row>
    <row r="182" spans="1:12" x14ac:dyDescent="0.25">
      <c r="A182" s="9" t="str">
        <f>'10'!A182</f>
        <v>Hamburg Area SD</v>
      </c>
      <c r="B182" s="10" t="str">
        <f>'10'!B182</f>
        <v>Berks</v>
      </c>
      <c r="C182" s="97">
        <f>'10'!C182</f>
        <v>310</v>
      </c>
      <c r="D182" s="97">
        <f>'10'!D182</f>
        <v>405</v>
      </c>
      <c r="E182" s="97">
        <f>'10'!E182</f>
        <v>715</v>
      </c>
      <c r="F182" s="11">
        <f>'5'!L182</f>
        <v>15</v>
      </c>
      <c r="G182" s="11">
        <f>'6'!H182</f>
        <v>16</v>
      </c>
      <c r="H182" s="11">
        <f>'7'!F182</f>
        <v>0</v>
      </c>
      <c r="I182" s="11">
        <f>'8'!J182</f>
        <v>31</v>
      </c>
      <c r="J182" s="35">
        <f>'9'!P182</f>
        <v>85.868388171595171</v>
      </c>
      <c r="K182" s="11">
        <f t="shared" si="6"/>
        <v>147.86838817159517</v>
      </c>
      <c r="L182" s="45">
        <f t="shared" si="7"/>
        <v>0.3651071312878893</v>
      </c>
    </row>
    <row r="183" spans="1:12" x14ac:dyDescent="0.25">
      <c r="A183" s="9" t="str">
        <f>'10'!A183</f>
        <v>Hampton Township SD</v>
      </c>
      <c r="B183" s="10" t="str">
        <f>'10'!B183</f>
        <v>Allegheny</v>
      </c>
      <c r="C183" s="97">
        <f>'10'!C183</f>
        <v>388</v>
      </c>
      <c r="D183" s="97">
        <f>'10'!D183</f>
        <v>546</v>
      </c>
      <c r="E183" s="97">
        <f>'10'!E183</f>
        <v>934</v>
      </c>
      <c r="F183" s="11">
        <f>'5'!L183</f>
        <v>0</v>
      </c>
      <c r="G183" s="11">
        <f>'6'!H183</f>
        <v>0</v>
      </c>
      <c r="H183" s="11">
        <f>'7'!F183</f>
        <v>0</v>
      </c>
      <c r="I183" s="11">
        <f>'8'!J183</f>
        <v>35</v>
      </c>
      <c r="J183" s="35">
        <f>'9'!P183</f>
        <v>56.004825090470447</v>
      </c>
      <c r="K183" s="11">
        <f t="shared" si="6"/>
        <v>91.004825090470447</v>
      </c>
      <c r="L183" s="45">
        <f t="shared" si="7"/>
        <v>0.16667550382870044</v>
      </c>
    </row>
    <row r="184" spans="1:12" x14ac:dyDescent="0.25">
      <c r="A184" s="9" t="str">
        <f>'10'!A184</f>
        <v>Hanover Area SD</v>
      </c>
      <c r="B184" s="10" t="str">
        <f>'10'!B184</f>
        <v>Luzerne</v>
      </c>
      <c r="C184" s="97">
        <f>'10'!C184</f>
        <v>370</v>
      </c>
      <c r="D184" s="97">
        <f>'10'!D184</f>
        <v>251</v>
      </c>
      <c r="E184" s="97">
        <f>'10'!E184</f>
        <v>621</v>
      </c>
      <c r="F184" s="11">
        <f>'5'!L184</f>
        <v>58</v>
      </c>
      <c r="G184" s="11">
        <f>'6'!H184</f>
        <v>74</v>
      </c>
      <c r="H184" s="11">
        <f>'7'!F184</f>
        <v>0</v>
      </c>
      <c r="I184" s="11">
        <f>'8'!J184</f>
        <v>26</v>
      </c>
      <c r="J184" s="35">
        <f>'9'!P184</f>
        <v>38.539382482671705</v>
      </c>
      <c r="K184" s="11">
        <f t="shared" si="6"/>
        <v>196.5393824826717</v>
      </c>
      <c r="L184" s="45">
        <f t="shared" si="7"/>
        <v>0.78302542821781551</v>
      </c>
    </row>
    <row r="185" spans="1:12" x14ac:dyDescent="0.25">
      <c r="A185" s="9" t="str">
        <f>'10'!A185</f>
        <v>Hanover Public SD</v>
      </c>
      <c r="B185" s="10" t="str">
        <f>'10'!B185</f>
        <v>York</v>
      </c>
      <c r="C185" s="97">
        <f>'10'!C185</f>
        <v>759</v>
      </c>
      <c r="D185" s="97">
        <f>'10'!D185</f>
        <v>446</v>
      </c>
      <c r="E185" s="97">
        <f>'10'!E185</f>
        <v>1205</v>
      </c>
      <c r="F185" s="11">
        <f>'5'!L185</f>
        <v>55</v>
      </c>
      <c r="G185" s="11">
        <f>'6'!H185</f>
        <v>0</v>
      </c>
      <c r="H185" s="11">
        <f>'7'!F185</f>
        <v>0</v>
      </c>
      <c r="I185" s="11">
        <f>'8'!J185</f>
        <v>29</v>
      </c>
      <c r="J185" s="35">
        <f>'9'!P185</f>
        <v>75.972696245733786</v>
      </c>
      <c r="K185" s="11">
        <f t="shared" si="6"/>
        <v>159.9726962457338</v>
      </c>
      <c r="L185" s="45">
        <f t="shared" si="7"/>
        <v>0.35868317543886502</v>
      </c>
    </row>
    <row r="186" spans="1:12" x14ac:dyDescent="0.25">
      <c r="A186" s="9" t="str">
        <f>'10'!A186</f>
        <v>Harbor Creek SD</v>
      </c>
      <c r="B186" s="10" t="str">
        <f>'10'!B186</f>
        <v>Erie</v>
      </c>
      <c r="C186" s="97">
        <f>'10'!C186</f>
        <v>261</v>
      </c>
      <c r="D186" s="97">
        <f>'10'!D186</f>
        <v>221</v>
      </c>
      <c r="E186" s="97">
        <f>'10'!E186</f>
        <v>482</v>
      </c>
      <c r="F186" s="11">
        <f>'5'!L186</f>
        <v>0</v>
      </c>
      <c r="G186" s="11">
        <f>'6'!H186</f>
        <v>27</v>
      </c>
      <c r="H186" s="11">
        <f>'7'!F186</f>
        <v>0</v>
      </c>
      <c r="I186" s="11">
        <f>'8'!J186</f>
        <v>35</v>
      </c>
      <c r="J186" s="35">
        <f>'9'!P186</f>
        <v>88.328047122791105</v>
      </c>
      <c r="K186" s="11">
        <f t="shared" si="6"/>
        <v>150.32804712279111</v>
      </c>
      <c r="L186" s="45">
        <f t="shared" si="7"/>
        <v>0.68021740779543483</v>
      </c>
    </row>
    <row r="187" spans="1:12" x14ac:dyDescent="0.25">
      <c r="A187" s="9" t="str">
        <f>'10'!A187</f>
        <v>Harmony Area SD</v>
      </c>
      <c r="B187" s="10" t="str">
        <f>'10'!B187</f>
        <v>Clearfield</v>
      </c>
      <c r="C187" s="97">
        <f>'10'!C187</f>
        <v>71</v>
      </c>
      <c r="D187" s="97">
        <f>'10'!D187</f>
        <v>54</v>
      </c>
      <c r="E187" s="97">
        <f>'10'!E187</f>
        <v>125</v>
      </c>
      <c r="F187" s="11">
        <f>'5'!L187</f>
        <v>29</v>
      </c>
      <c r="G187" s="11">
        <f>'6'!H187</f>
        <v>14</v>
      </c>
      <c r="H187" s="11">
        <f>'7'!F187</f>
        <v>0</v>
      </c>
      <c r="I187" s="11">
        <f>'8'!J187</f>
        <v>8</v>
      </c>
      <c r="J187" s="35">
        <f>'9'!P187</f>
        <v>0</v>
      </c>
      <c r="K187" s="11">
        <f t="shared" si="6"/>
        <v>51</v>
      </c>
      <c r="L187" s="45">
        <f t="shared" si="7"/>
        <v>0.94444444444444442</v>
      </c>
    </row>
    <row r="188" spans="1:12" x14ac:dyDescent="0.25">
      <c r="A188" s="9" t="str">
        <f>'10'!A188</f>
        <v>Harrisburg City SD</v>
      </c>
      <c r="B188" s="10" t="str">
        <f>'10'!B188</f>
        <v>Dauphin</v>
      </c>
      <c r="C188" s="97">
        <f>'10'!C188</f>
        <v>2339</v>
      </c>
      <c r="D188" s="97">
        <f>'10'!D188</f>
        <v>1712</v>
      </c>
      <c r="E188" s="97">
        <f>'10'!E188</f>
        <v>4051</v>
      </c>
      <c r="F188" s="11">
        <f>'5'!L188</f>
        <v>444</v>
      </c>
      <c r="G188" s="11">
        <f>'6'!H188</f>
        <v>438</v>
      </c>
      <c r="H188" s="11">
        <f>'7'!F188</f>
        <v>0</v>
      </c>
      <c r="I188" s="11">
        <f>'8'!J188</f>
        <v>124</v>
      </c>
      <c r="J188" s="35">
        <f>'9'!P188</f>
        <v>433.17702702702701</v>
      </c>
      <c r="K188" s="11">
        <f t="shared" si="6"/>
        <v>1439.177027027027</v>
      </c>
      <c r="L188" s="45">
        <f t="shared" si="7"/>
        <v>0.84064078681485221</v>
      </c>
    </row>
    <row r="189" spans="1:12" x14ac:dyDescent="0.25">
      <c r="A189" s="9" t="str">
        <f>'10'!A189</f>
        <v>Hatboro-Horsham SD</v>
      </c>
      <c r="B189" s="10" t="str">
        <f>'10'!B189</f>
        <v>Montgomery</v>
      </c>
      <c r="C189" s="97">
        <f>'10'!C189</f>
        <v>1086</v>
      </c>
      <c r="D189" s="97">
        <f>'10'!D189</f>
        <v>660</v>
      </c>
      <c r="E189" s="97">
        <f>'10'!E189</f>
        <v>1746</v>
      </c>
      <c r="F189" s="11">
        <f>'5'!L189</f>
        <v>0</v>
      </c>
      <c r="G189" s="11">
        <f>'6'!H189</f>
        <v>15</v>
      </c>
      <c r="H189" s="11">
        <f>'7'!F189</f>
        <v>0</v>
      </c>
      <c r="I189" s="11">
        <f>'8'!J189</f>
        <v>53</v>
      </c>
      <c r="J189" s="35">
        <f>'9'!P189</f>
        <v>203.57656612529001</v>
      </c>
      <c r="K189" s="11">
        <f t="shared" si="6"/>
        <v>271.57656612529001</v>
      </c>
      <c r="L189" s="45">
        <f t="shared" si="7"/>
        <v>0.41147964564437883</v>
      </c>
    </row>
    <row r="190" spans="1:12" x14ac:dyDescent="0.25">
      <c r="A190" s="9" t="str">
        <f>'10'!A190</f>
        <v>Haverford Township SD</v>
      </c>
      <c r="B190" s="10" t="str">
        <f>'10'!B190</f>
        <v>Delaware</v>
      </c>
      <c r="C190" s="97">
        <f>'10'!C190</f>
        <v>1835</v>
      </c>
      <c r="D190" s="97">
        <f>'10'!D190</f>
        <v>1400</v>
      </c>
      <c r="E190" s="97">
        <f>'10'!E190</f>
        <v>3235</v>
      </c>
      <c r="F190" s="11">
        <f>'5'!L190</f>
        <v>0</v>
      </c>
      <c r="G190" s="11">
        <f>'6'!H190</f>
        <v>0</v>
      </c>
      <c r="H190" s="11">
        <f>'7'!F190</f>
        <v>0</v>
      </c>
      <c r="I190" s="11">
        <f>'8'!J190</f>
        <v>79</v>
      </c>
      <c r="J190" s="35">
        <f>'9'!P190</f>
        <v>58.009226932668327</v>
      </c>
      <c r="K190" s="11">
        <f t="shared" si="6"/>
        <v>137.00922693266833</v>
      </c>
      <c r="L190" s="45">
        <f t="shared" si="7"/>
        <v>9.7863733523334523E-2</v>
      </c>
    </row>
    <row r="191" spans="1:12" x14ac:dyDescent="0.25">
      <c r="A191" s="9" t="str">
        <f>'10'!A191</f>
        <v>Hazleton Area SD</v>
      </c>
      <c r="B191" s="10" t="str">
        <f>'10'!B191</f>
        <v>Luzerne</v>
      </c>
      <c r="C191" s="97">
        <f>'10'!C191</f>
        <v>2241</v>
      </c>
      <c r="D191" s="97">
        <f>'10'!D191</f>
        <v>1961</v>
      </c>
      <c r="E191" s="97">
        <f>'10'!E191</f>
        <v>4202</v>
      </c>
      <c r="F191" s="11">
        <f>'5'!L191</f>
        <v>163</v>
      </c>
      <c r="G191" s="11">
        <f>'6'!H191</f>
        <v>150</v>
      </c>
      <c r="H191" s="11">
        <f>'7'!F191</f>
        <v>0</v>
      </c>
      <c r="I191" s="11">
        <f>'8'!J191</f>
        <v>93</v>
      </c>
      <c r="J191" s="35">
        <f>'9'!P191</f>
        <v>349.39949590422179</v>
      </c>
      <c r="K191" s="11">
        <f t="shared" si="6"/>
        <v>755.39949590422179</v>
      </c>
      <c r="L191" s="45">
        <f t="shared" si="7"/>
        <v>0.38521136966049047</v>
      </c>
    </row>
    <row r="192" spans="1:12" x14ac:dyDescent="0.25">
      <c r="A192" s="9" t="str">
        <f>'10'!A192</f>
        <v>Hempfield Area SD</v>
      </c>
      <c r="B192" s="10" t="str">
        <f>'10'!B192</f>
        <v>Westmoreland</v>
      </c>
      <c r="C192" s="97">
        <f>'10'!C192</f>
        <v>1361</v>
      </c>
      <c r="D192" s="97">
        <f>'10'!D192</f>
        <v>1063</v>
      </c>
      <c r="E192" s="97">
        <f>'10'!E192</f>
        <v>2424</v>
      </c>
      <c r="F192" s="11">
        <f>'5'!L192</f>
        <v>0</v>
      </c>
      <c r="G192" s="11">
        <f>'6'!H192</f>
        <v>34</v>
      </c>
      <c r="H192" s="11">
        <f>'7'!F192</f>
        <v>0</v>
      </c>
      <c r="I192" s="11">
        <f>'8'!J192</f>
        <v>70</v>
      </c>
      <c r="J192" s="35">
        <f>'9'!P192</f>
        <v>183.35135135135135</v>
      </c>
      <c r="K192" s="11">
        <f t="shared" si="6"/>
        <v>287.35135135135135</v>
      </c>
      <c r="L192" s="45">
        <f t="shared" si="7"/>
        <v>0.27032112074445097</v>
      </c>
    </row>
    <row r="193" spans="1:12" x14ac:dyDescent="0.25">
      <c r="A193" s="9" t="str">
        <f>'10'!A193</f>
        <v>Hempfield SD</v>
      </c>
      <c r="B193" s="10" t="str">
        <f>'10'!B193</f>
        <v>Lancaster</v>
      </c>
      <c r="C193" s="97">
        <f>'10'!C193</f>
        <v>1457</v>
      </c>
      <c r="D193" s="97">
        <f>'10'!D193</f>
        <v>861</v>
      </c>
      <c r="E193" s="97">
        <f>'10'!E193</f>
        <v>2318</v>
      </c>
      <c r="F193" s="11">
        <f>'5'!L193</f>
        <v>1</v>
      </c>
      <c r="G193" s="11">
        <f>'6'!H193</f>
        <v>20</v>
      </c>
      <c r="H193" s="11">
        <f>'7'!F193</f>
        <v>0</v>
      </c>
      <c r="I193" s="11">
        <f>'8'!J193</f>
        <v>96</v>
      </c>
      <c r="J193" s="35">
        <f>'9'!P193</f>
        <v>177</v>
      </c>
      <c r="K193" s="11">
        <f t="shared" si="6"/>
        <v>294</v>
      </c>
      <c r="L193" s="45">
        <f t="shared" si="7"/>
        <v>0.34146341463414637</v>
      </c>
    </row>
    <row r="194" spans="1:12" x14ac:dyDescent="0.25">
      <c r="A194" s="9" t="str">
        <f>'10'!A194</f>
        <v>Hermitage SD</v>
      </c>
      <c r="B194" s="10" t="str">
        <f>'10'!B194</f>
        <v>Mercer</v>
      </c>
      <c r="C194" s="97">
        <f>'10'!C194</f>
        <v>512</v>
      </c>
      <c r="D194" s="97">
        <f>'10'!D194</f>
        <v>251</v>
      </c>
      <c r="E194" s="97">
        <f>'10'!E194</f>
        <v>763</v>
      </c>
      <c r="F194" s="11">
        <f>'5'!L194</f>
        <v>34</v>
      </c>
      <c r="G194" s="11">
        <f>'6'!H194</f>
        <v>25</v>
      </c>
      <c r="H194" s="11">
        <f>'7'!F194</f>
        <v>0</v>
      </c>
      <c r="I194" s="11">
        <f>'8'!J194</f>
        <v>37</v>
      </c>
      <c r="J194" s="35">
        <f>'9'!P194</f>
        <v>110.75159235668791</v>
      </c>
      <c r="K194" s="11">
        <f t="shared" si="6"/>
        <v>206.75159235668792</v>
      </c>
      <c r="L194" s="45">
        <f t="shared" si="7"/>
        <v>0.82371152333341802</v>
      </c>
    </row>
    <row r="195" spans="1:12" x14ac:dyDescent="0.25">
      <c r="A195" s="9" t="str">
        <f>'10'!A195</f>
        <v>Highlands SD</v>
      </c>
      <c r="B195" s="10" t="str">
        <f>'10'!B195</f>
        <v>Allegheny</v>
      </c>
      <c r="C195" s="97">
        <f>'10'!C195</f>
        <v>753</v>
      </c>
      <c r="D195" s="97">
        <f>'10'!D195</f>
        <v>391</v>
      </c>
      <c r="E195" s="97">
        <f>'10'!E195</f>
        <v>1144</v>
      </c>
      <c r="F195" s="11">
        <f>'5'!L195</f>
        <v>109</v>
      </c>
      <c r="G195" s="11">
        <f>'6'!H195</f>
        <v>34</v>
      </c>
      <c r="H195" s="11">
        <f>'7'!F195</f>
        <v>40</v>
      </c>
      <c r="I195" s="11">
        <f>'8'!J195</f>
        <v>52</v>
      </c>
      <c r="J195" s="35">
        <f>'9'!P195</f>
        <v>56.004825090470447</v>
      </c>
      <c r="K195" s="11">
        <f t="shared" si="6"/>
        <v>291.00482509047043</v>
      </c>
      <c r="L195" s="45">
        <f t="shared" si="7"/>
        <v>0.74425786468151001</v>
      </c>
    </row>
    <row r="196" spans="1:12" x14ac:dyDescent="0.25">
      <c r="A196" s="9" t="str">
        <f>'10'!A196</f>
        <v>Hollidaysburg Area SD</v>
      </c>
      <c r="B196" s="10" t="str">
        <f>'10'!B196</f>
        <v>Blair</v>
      </c>
      <c r="C196" s="97">
        <f>'10'!C196</f>
        <v>565</v>
      </c>
      <c r="D196" s="97">
        <f>'10'!D196</f>
        <v>447</v>
      </c>
      <c r="E196" s="97">
        <f>'10'!E196</f>
        <v>1012</v>
      </c>
      <c r="F196" s="11">
        <f>'5'!L196</f>
        <v>66</v>
      </c>
      <c r="G196" s="11">
        <f>'6'!H196</f>
        <v>14</v>
      </c>
      <c r="H196" s="11">
        <f>'7'!F196</f>
        <v>0</v>
      </c>
      <c r="I196" s="11">
        <f>'8'!J196</f>
        <v>36</v>
      </c>
      <c r="J196" s="35">
        <f>'9'!P196</f>
        <v>85.491949910554567</v>
      </c>
      <c r="K196" s="11">
        <f t="shared" si="6"/>
        <v>201.49194991055458</v>
      </c>
      <c r="L196" s="45">
        <f t="shared" si="7"/>
        <v>0.45076498861421604</v>
      </c>
    </row>
    <row r="197" spans="1:12" x14ac:dyDescent="0.25">
      <c r="A197" s="9" t="str">
        <f>'10'!A197</f>
        <v>Homer-Center SD</v>
      </c>
      <c r="B197" s="10" t="str">
        <f>'10'!B197</f>
        <v>Indiana</v>
      </c>
      <c r="C197" s="97">
        <f>'10'!C197</f>
        <v>101</v>
      </c>
      <c r="D197" s="97">
        <f>'10'!D197</f>
        <v>138</v>
      </c>
      <c r="E197" s="97">
        <f>'10'!E197</f>
        <v>239</v>
      </c>
      <c r="F197" s="11">
        <f>'5'!L197</f>
        <v>101</v>
      </c>
      <c r="G197" s="11">
        <f>'6'!H197</f>
        <v>17</v>
      </c>
      <c r="H197" s="11">
        <f>'7'!F197</f>
        <v>0</v>
      </c>
      <c r="I197" s="11">
        <f>'8'!J197</f>
        <v>14</v>
      </c>
      <c r="J197" s="35">
        <f>'9'!P197</f>
        <v>41.704081632653057</v>
      </c>
      <c r="K197" s="11">
        <f t="shared" ref="K197:K260" si="8">SUM(F197:J197)</f>
        <v>173.70408163265307</v>
      </c>
      <c r="L197" s="45">
        <f t="shared" ref="L197:L260" si="9">K197/D197</f>
        <v>1.2587252292221236</v>
      </c>
    </row>
    <row r="198" spans="1:12" x14ac:dyDescent="0.25">
      <c r="A198" s="9" t="str">
        <f>'10'!A198</f>
        <v>Hopewell Area SD</v>
      </c>
      <c r="B198" s="10" t="str">
        <f>'10'!B198</f>
        <v>Beaver</v>
      </c>
      <c r="C198" s="97">
        <f>'10'!C198</f>
        <v>588</v>
      </c>
      <c r="D198" s="97">
        <f>'10'!D198</f>
        <v>422</v>
      </c>
      <c r="E198" s="97">
        <f>'10'!E198</f>
        <v>1010</v>
      </c>
      <c r="F198" s="11">
        <f>'5'!L198</f>
        <v>0</v>
      </c>
      <c r="G198" s="11">
        <f>'6'!H198</f>
        <v>0</v>
      </c>
      <c r="H198" s="11">
        <f>'7'!F198</f>
        <v>0</v>
      </c>
      <c r="I198" s="11">
        <f>'8'!J198</f>
        <v>44</v>
      </c>
      <c r="J198" s="35">
        <f>'9'!P198</f>
        <v>111.32420091324201</v>
      </c>
      <c r="K198" s="11">
        <f t="shared" si="8"/>
        <v>155.32420091324201</v>
      </c>
      <c r="L198" s="45">
        <f t="shared" si="9"/>
        <v>0.36806682680863034</v>
      </c>
    </row>
    <row r="199" spans="1:12" x14ac:dyDescent="0.25">
      <c r="A199" s="9" t="str">
        <f>'10'!A199</f>
        <v>Huntingdon Area SD</v>
      </c>
      <c r="B199" s="10" t="str">
        <f>'10'!B199</f>
        <v>Huntingdon</v>
      </c>
      <c r="C199" s="97">
        <f>'10'!C199</f>
        <v>494</v>
      </c>
      <c r="D199" s="97">
        <f>'10'!D199</f>
        <v>377</v>
      </c>
      <c r="E199" s="97">
        <f>'10'!E199</f>
        <v>871</v>
      </c>
      <c r="F199" s="11">
        <f>'5'!L199</f>
        <v>57</v>
      </c>
      <c r="G199" s="11">
        <f>'6'!H199</f>
        <v>30</v>
      </c>
      <c r="H199" s="11">
        <f>'7'!F199</f>
        <v>0</v>
      </c>
      <c r="I199" s="11">
        <f>'8'!J199</f>
        <v>40</v>
      </c>
      <c r="J199" s="35">
        <f>'9'!P199</f>
        <v>76.793814432989691</v>
      </c>
      <c r="K199" s="11">
        <f t="shared" si="8"/>
        <v>203.79381443298968</v>
      </c>
      <c r="L199" s="45">
        <f t="shared" si="9"/>
        <v>0.54056714703710784</v>
      </c>
    </row>
    <row r="200" spans="1:12" x14ac:dyDescent="0.25">
      <c r="A200" s="9" t="str">
        <f>'10'!A200</f>
        <v>Indiana Area SD</v>
      </c>
      <c r="B200" s="10" t="str">
        <f>'10'!B200</f>
        <v>Indiana</v>
      </c>
      <c r="C200" s="97">
        <f>'10'!C200</f>
        <v>516</v>
      </c>
      <c r="D200" s="97">
        <f>'10'!D200</f>
        <v>491</v>
      </c>
      <c r="E200" s="97">
        <f>'10'!E200</f>
        <v>1007</v>
      </c>
      <c r="F200" s="11">
        <f>'5'!L200</f>
        <v>122</v>
      </c>
      <c r="G200" s="11">
        <f>'6'!H200</f>
        <v>71</v>
      </c>
      <c r="H200" s="11">
        <f>'7'!F200</f>
        <v>40</v>
      </c>
      <c r="I200" s="11">
        <f>'8'!J200</f>
        <v>46</v>
      </c>
      <c r="J200" s="35">
        <f>'9'!P200</f>
        <v>119.30102040816327</v>
      </c>
      <c r="K200" s="11">
        <f t="shared" si="8"/>
        <v>398.30102040816325</v>
      </c>
      <c r="L200" s="45">
        <f t="shared" si="9"/>
        <v>0.81120370755226734</v>
      </c>
    </row>
    <row r="201" spans="1:12" x14ac:dyDescent="0.25">
      <c r="A201" s="9" t="str">
        <f>'10'!A201</f>
        <v>Interboro SD</v>
      </c>
      <c r="B201" s="10" t="str">
        <f>'10'!B201</f>
        <v>Delaware</v>
      </c>
      <c r="C201" s="97">
        <f>'10'!C201</f>
        <v>810</v>
      </c>
      <c r="D201" s="97">
        <f>'10'!D201</f>
        <v>366</v>
      </c>
      <c r="E201" s="97">
        <f>'10'!E201</f>
        <v>1176</v>
      </c>
      <c r="F201" s="11">
        <f>'5'!L201</f>
        <v>0</v>
      </c>
      <c r="G201" s="11">
        <f>'6'!H201</f>
        <v>0</v>
      </c>
      <c r="H201" s="11">
        <f>'7'!F201</f>
        <v>0</v>
      </c>
      <c r="I201" s="11">
        <f>'8'!J201</f>
        <v>42</v>
      </c>
      <c r="J201" s="35">
        <f>'9'!P201</f>
        <v>77.345635910224445</v>
      </c>
      <c r="K201" s="11">
        <f t="shared" si="8"/>
        <v>119.34563591022444</v>
      </c>
      <c r="L201" s="45">
        <f t="shared" si="9"/>
        <v>0.32608097243230721</v>
      </c>
    </row>
    <row r="202" spans="1:12" x14ac:dyDescent="0.25">
      <c r="A202" s="9" t="str">
        <f>'10'!A202</f>
        <v>Iroquois SD</v>
      </c>
      <c r="B202" s="10" t="str">
        <f>'10'!B202</f>
        <v>Erie</v>
      </c>
      <c r="C202" s="97">
        <f>'10'!C202</f>
        <v>346</v>
      </c>
      <c r="D202" s="97">
        <f>'10'!D202</f>
        <v>130</v>
      </c>
      <c r="E202" s="97">
        <f>'10'!E202</f>
        <v>476</v>
      </c>
      <c r="F202" s="11">
        <f>'5'!L202</f>
        <v>0</v>
      </c>
      <c r="G202" s="11">
        <f>'6'!H202</f>
        <v>31</v>
      </c>
      <c r="H202" s="11">
        <f>'7'!F202</f>
        <v>0</v>
      </c>
      <c r="I202" s="11">
        <f>'8'!J202</f>
        <v>21</v>
      </c>
      <c r="J202" s="35">
        <f>'9'!P202</f>
        <v>17.338468509288624</v>
      </c>
      <c r="K202" s="11">
        <f t="shared" si="8"/>
        <v>69.338468509288617</v>
      </c>
      <c r="L202" s="45">
        <f t="shared" si="9"/>
        <v>0.5333728346868355</v>
      </c>
    </row>
    <row r="203" spans="1:12" x14ac:dyDescent="0.25">
      <c r="A203" s="9" t="str">
        <f>'10'!A203</f>
        <v>Jamestown Area SD</v>
      </c>
      <c r="B203" s="10" t="str">
        <f>'10'!B203</f>
        <v>Mercer</v>
      </c>
      <c r="C203" s="97">
        <f>'10'!C203</f>
        <v>140</v>
      </c>
      <c r="D203" s="97">
        <f>'10'!D203</f>
        <v>95</v>
      </c>
      <c r="E203" s="97">
        <f>'10'!E203</f>
        <v>235</v>
      </c>
      <c r="F203" s="11">
        <f>'5'!L203</f>
        <v>18</v>
      </c>
      <c r="G203" s="11">
        <f>'6'!H203</f>
        <v>0</v>
      </c>
      <c r="H203" s="11">
        <f>'7'!F203</f>
        <v>0</v>
      </c>
      <c r="I203" s="11">
        <f>'8'!J203</f>
        <v>5</v>
      </c>
      <c r="J203" s="35">
        <f>'9'!P203</f>
        <v>2.0063694267515926</v>
      </c>
      <c r="K203" s="11">
        <f t="shared" si="8"/>
        <v>25.006369426751593</v>
      </c>
      <c r="L203" s="45">
        <f t="shared" si="9"/>
        <v>0.2632249413342273</v>
      </c>
    </row>
    <row r="204" spans="1:12" x14ac:dyDescent="0.25">
      <c r="A204" s="9" t="str">
        <f>'10'!A204</f>
        <v>Jeannette City SD</v>
      </c>
      <c r="B204" s="10" t="str">
        <f>'10'!B204</f>
        <v>Westmoreland</v>
      </c>
      <c r="C204" s="97">
        <f>'10'!C204</f>
        <v>285</v>
      </c>
      <c r="D204" s="97">
        <f>'10'!D204</f>
        <v>138</v>
      </c>
      <c r="E204" s="97">
        <f>'10'!E204</f>
        <v>423</v>
      </c>
      <c r="F204" s="11">
        <f>'5'!L204</f>
        <v>88</v>
      </c>
      <c r="G204" s="11">
        <f>'6'!H204</f>
        <v>18</v>
      </c>
      <c r="H204" s="11">
        <f>'7'!F204</f>
        <v>0</v>
      </c>
      <c r="I204" s="11">
        <f>'8'!J204</f>
        <v>24</v>
      </c>
      <c r="J204" s="35">
        <f>'9'!P204</f>
        <v>36.670270270270272</v>
      </c>
      <c r="K204" s="11">
        <f t="shared" si="8"/>
        <v>166.67027027027027</v>
      </c>
      <c r="L204" s="45">
        <f t="shared" si="9"/>
        <v>1.2077555816686252</v>
      </c>
    </row>
    <row r="205" spans="1:12" x14ac:dyDescent="0.25">
      <c r="A205" s="9" t="str">
        <f>'10'!A205</f>
        <v>Jefferson-Morgan SD</v>
      </c>
      <c r="B205" s="10" t="str">
        <f>'10'!B205</f>
        <v>Greene</v>
      </c>
      <c r="C205" s="97">
        <f>'10'!C205</f>
        <v>122</v>
      </c>
      <c r="D205" s="97">
        <f>'10'!D205</f>
        <v>133</v>
      </c>
      <c r="E205" s="97">
        <f>'10'!E205</f>
        <v>255</v>
      </c>
      <c r="F205" s="11">
        <f>'5'!L205</f>
        <v>20</v>
      </c>
      <c r="G205" s="11">
        <f>'6'!H205</f>
        <v>17</v>
      </c>
      <c r="H205" s="11">
        <f>'7'!F205</f>
        <v>21</v>
      </c>
      <c r="I205" s="11">
        <f>'8'!J205</f>
        <v>13</v>
      </c>
      <c r="J205" s="35">
        <f>'9'!P205</f>
        <v>0</v>
      </c>
      <c r="K205" s="11">
        <f t="shared" si="8"/>
        <v>71</v>
      </c>
      <c r="L205" s="45">
        <f t="shared" si="9"/>
        <v>0.53383458646616544</v>
      </c>
    </row>
    <row r="206" spans="1:12" x14ac:dyDescent="0.25">
      <c r="A206" s="9" t="str">
        <f>'10'!A206</f>
        <v>Jenkintown SD</v>
      </c>
      <c r="B206" s="10" t="str">
        <f>'10'!B206</f>
        <v>Montgomery</v>
      </c>
      <c r="C206" s="97">
        <f>'10'!C206</f>
        <v>137</v>
      </c>
      <c r="D206" s="97">
        <f>'10'!D206</f>
        <v>94</v>
      </c>
      <c r="E206" s="97">
        <f>'10'!E206</f>
        <v>231</v>
      </c>
      <c r="F206" s="11">
        <f>'5'!L206</f>
        <v>0</v>
      </c>
      <c r="G206" s="11">
        <f>'6'!H206</f>
        <v>0</v>
      </c>
      <c r="H206" s="11">
        <f>'7'!F206</f>
        <v>0</v>
      </c>
      <c r="I206" s="11">
        <f>'8'!J206</f>
        <v>6</v>
      </c>
      <c r="J206" s="35">
        <f>'9'!P206</f>
        <v>18.506960556844547</v>
      </c>
      <c r="K206" s="11">
        <f t="shared" si="8"/>
        <v>24.506960556844547</v>
      </c>
      <c r="L206" s="45">
        <f t="shared" si="9"/>
        <v>0.2607123463494101</v>
      </c>
    </row>
    <row r="207" spans="1:12" x14ac:dyDescent="0.25">
      <c r="A207" s="9" t="str">
        <f>'10'!A207</f>
        <v>Jersey Shore Area SD</v>
      </c>
      <c r="B207" s="10" t="str">
        <f>'10'!B207</f>
        <v>Lycoming</v>
      </c>
      <c r="C207" s="97">
        <f>'10'!C207</f>
        <v>600</v>
      </c>
      <c r="D207" s="97">
        <f>'10'!D207</f>
        <v>407</v>
      </c>
      <c r="E207" s="97">
        <f>'10'!E207</f>
        <v>1007</v>
      </c>
      <c r="F207" s="11">
        <f>'5'!L207</f>
        <v>0</v>
      </c>
      <c r="G207" s="11">
        <f>'6'!H207</f>
        <v>20</v>
      </c>
      <c r="H207" s="11">
        <f>'7'!F207</f>
        <v>0</v>
      </c>
      <c r="I207" s="11">
        <f>'8'!J207</f>
        <v>31</v>
      </c>
      <c r="J207" s="35">
        <f>'9'!P207</f>
        <v>129.92151556156969</v>
      </c>
      <c r="K207" s="11">
        <f t="shared" si="8"/>
        <v>180.92151556156969</v>
      </c>
      <c r="L207" s="45">
        <f t="shared" si="9"/>
        <v>0.444524608259385</v>
      </c>
    </row>
    <row r="208" spans="1:12" x14ac:dyDescent="0.25">
      <c r="A208" s="9" t="str">
        <f>'10'!A208</f>
        <v>Jim Thorpe Area SD</v>
      </c>
      <c r="B208" s="10" t="str">
        <f>'10'!B208</f>
        <v>Carbon</v>
      </c>
      <c r="C208" s="97">
        <f>'10'!C208</f>
        <v>374</v>
      </c>
      <c r="D208" s="97">
        <f>'10'!D208</f>
        <v>280</v>
      </c>
      <c r="E208" s="97">
        <f>'10'!E208</f>
        <v>654</v>
      </c>
      <c r="F208" s="11">
        <f>'5'!L208</f>
        <v>0</v>
      </c>
      <c r="G208" s="11">
        <f>'6'!H208</f>
        <v>40</v>
      </c>
      <c r="H208" s="11">
        <f>'7'!F208</f>
        <v>0</v>
      </c>
      <c r="I208" s="11">
        <f>'8'!J208</f>
        <v>20</v>
      </c>
      <c r="J208" s="35">
        <f>'9'!P208</f>
        <v>39.75</v>
      </c>
      <c r="K208" s="11">
        <f t="shared" si="8"/>
        <v>99.75</v>
      </c>
      <c r="L208" s="45">
        <f t="shared" si="9"/>
        <v>0.35625000000000001</v>
      </c>
    </row>
    <row r="209" spans="1:12" x14ac:dyDescent="0.25">
      <c r="A209" s="9" t="str">
        <f>'10'!A209</f>
        <v>Johnsonburg Area SD</v>
      </c>
      <c r="B209" s="10" t="str">
        <f>'10'!B209</f>
        <v>Elk</v>
      </c>
      <c r="C209" s="97">
        <f>'10'!C209</f>
        <v>82</v>
      </c>
      <c r="D209" s="97">
        <f>'10'!D209</f>
        <v>91</v>
      </c>
      <c r="E209" s="97">
        <f>'10'!E209</f>
        <v>173</v>
      </c>
      <c r="F209" s="11">
        <f>'5'!L209</f>
        <v>19</v>
      </c>
      <c r="G209" s="11">
        <f>'6'!H209</f>
        <v>15</v>
      </c>
      <c r="H209" s="11">
        <f>'7'!F209</f>
        <v>15</v>
      </c>
      <c r="I209" s="11">
        <f>'8'!J209</f>
        <v>6</v>
      </c>
      <c r="J209" s="35">
        <f>'9'!P209</f>
        <v>0</v>
      </c>
      <c r="K209" s="11">
        <f t="shared" si="8"/>
        <v>55</v>
      </c>
      <c r="L209" s="45">
        <f t="shared" si="9"/>
        <v>0.60439560439560436</v>
      </c>
    </row>
    <row r="210" spans="1:12" x14ac:dyDescent="0.25">
      <c r="A210" s="9" t="str">
        <f>'10'!A210</f>
        <v>Juniata County SD</v>
      </c>
      <c r="B210" s="10" t="str">
        <f>'10'!B210</f>
        <v>Juniata</v>
      </c>
      <c r="C210" s="97">
        <f>'10'!C210</f>
        <v>855</v>
      </c>
      <c r="D210" s="97">
        <f>'10'!D210</f>
        <v>494</v>
      </c>
      <c r="E210" s="97">
        <f>'10'!E210</f>
        <v>1349</v>
      </c>
      <c r="F210" s="11">
        <f>'5'!L210</f>
        <v>110</v>
      </c>
      <c r="G210" s="11">
        <f>'6'!H210</f>
        <v>36</v>
      </c>
      <c r="H210" s="11">
        <f>'7'!F210</f>
        <v>0</v>
      </c>
      <c r="I210" s="11">
        <f>'8'!J210</f>
        <v>35</v>
      </c>
      <c r="J210" s="35">
        <f>'9'!P210</f>
        <v>54.6</v>
      </c>
      <c r="K210" s="11">
        <f t="shared" si="8"/>
        <v>235.6</v>
      </c>
      <c r="L210" s="45">
        <f t="shared" si="9"/>
        <v>0.47692307692307689</v>
      </c>
    </row>
    <row r="211" spans="1:12" x14ac:dyDescent="0.25">
      <c r="A211" s="9" t="str">
        <f>'10'!A211</f>
        <v>Juniata Valley SD</v>
      </c>
      <c r="B211" s="10" t="str">
        <f>'10'!B211</f>
        <v>Huntingdon</v>
      </c>
      <c r="C211" s="97">
        <f>'10'!C211</f>
        <v>117</v>
      </c>
      <c r="D211" s="97">
        <f>'10'!D211</f>
        <v>107</v>
      </c>
      <c r="E211" s="97">
        <f>'10'!E211</f>
        <v>224</v>
      </c>
      <c r="F211" s="11">
        <f>'5'!L211</f>
        <v>16</v>
      </c>
      <c r="G211" s="11">
        <f>'6'!H211</f>
        <v>18</v>
      </c>
      <c r="H211" s="11">
        <f>'7'!F211</f>
        <v>0</v>
      </c>
      <c r="I211" s="11">
        <f>'8'!J211</f>
        <v>12</v>
      </c>
      <c r="J211" s="35">
        <f>'9'!P211</f>
        <v>21.309278350515466</v>
      </c>
      <c r="K211" s="11">
        <f t="shared" si="8"/>
        <v>67.30927835051547</v>
      </c>
      <c r="L211" s="45">
        <f t="shared" si="9"/>
        <v>0.62905867617304179</v>
      </c>
    </row>
    <row r="212" spans="1:12" x14ac:dyDescent="0.25">
      <c r="A212" s="9" t="str">
        <f>'10'!A212</f>
        <v>Kane Area SD</v>
      </c>
      <c r="B212" s="10" t="str">
        <f>'10'!B212</f>
        <v>McKean</v>
      </c>
      <c r="C212" s="97">
        <f>'10'!C212</f>
        <v>214</v>
      </c>
      <c r="D212" s="97">
        <f>'10'!D212</f>
        <v>122</v>
      </c>
      <c r="E212" s="97">
        <f>'10'!E212</f>
        <v>336</v>
      </c>
      <c r="F212" s="11">
        <f>'5'!L212</f>
        <v>37</v>
      </c>
      <c r="G212" s="11">
        <f>'6'!H212</f>
        <v>0</v>
      </c>
      <c r="H212" s="11">
        <f>'7'!F212</f>
        <v>0</v>
      </c>
      <c r="I212" s="11">
        <f>'8'!J212</f>
        <v>14</v>
      </c>
      <c r="J212" s="35">
        <f>'9'!P212</f>
        <v>31.574468085106382</v>
      </c>
      <c r="K212" s="11">
        <f t="shared" si="8"/>
        <v>82.574468085106389</v>
      </c>
      <c r="L212" s="45">
        <f t="shared" si="9"/>
        <v>0.67683990233693758</v>
      </c>
    </row>
    <row r="213" spans="1:12" x14ac:dyDescent="0.25">
      <c r="A213" s="9" t="str">
        <f>'10'!A213</f>
        <v>Karns City Area SD</v>
      </c>
      <c r="B213" s="10" t="str">
        <f>'10'!B213</f>
        <v>Butler</v>
      </c>
      <c r="C213" s="97">
        <f>'10'!C213</f>
        <v>306</v>
      </c>
      <c r="D213" s="97">
        <f>'10'!D213</f>
        <v>232</v>
      </c>
      <c r="E213" s="97">
        <f>'10'!E213</f>
        <v>538</v>
      </c>
      <c r="F213" s="11">
        <f>'5'!L213</f>
        <v>31</v>
      </c>
      <c r="G213" s="11">
        <f>'6'!H213</f>
        <v>17</v>
      </c>
      <c r="H213" s="11">
        <f>'7'!F213</f>
        <v>0</v>
      </c>
      <c r="I213" s="11">
        <f>'8'!J213</f>
        <v>9</v>
      </c>
      <c r="J213" s="35">
        <f>'9'!P213</f>
        <v>0</v>
      </c>
      <c r="K213" s="11">
        <f t="shared" si="8"/>
        <v>57</v>
      </c>
      <c r="L213" s="45">
        <f t="shared" si="9"/>
        <v>0.24568965517241378</v>
      </c>
    </row>
    <row r="214" spans="1:12" x14ac:dyDescent="0.25">
      <c r="A214" s="9" t="str">
        <f>'10'!A214</f>
        <v>Kennett Consolidated SD</v>
      </c>
      <c r="B214" s="10" t="str">
        <f>'10'!B214</f>
        <v>Chester</v>
      </c>
      <c r="C214" s="97">
        <f>'10'!C214</f>
        <v>808</v>
      </c>
      <c r="D214" s="97">
        <f>'10'!D214</f>
        <v>657</v>
      </c>
      <c r="E214" s="97">
        <f>'10'!E214</f>
        <v>1465</v>
      </c>
      <c r="F214" s="11">
        <f>'5'!L214</f>
        <v>34</v>
      </c>
      <c r="G214" s="11">
        <f>'6'!H214</f>
        <v>38</v>
      </c>
      <c r="H214" s="11">
        <f>'7'!F214</f>
        <v>0</v>
      </c>
      <c r="I214" s="11">
        <f>'8'!J214</f>
        <v>64</v>
      </c>
      <c r="J214" s="35">
        <f>'9'!P214</f>
        <v>167.61205145565333</v>
      </c>
      <c r="K214" s="11">
        <f t="shared" si="8"/>
        <v>303.61205145565333</v>
      </c>
      <c r="L214" s="45">
        <f t="shared" si="9"/>
        <v>0.46211879978029424</v>
      </c>
    </row>
    <row r="215" spans="1:12" x14ac:dyDescent="0.25">
      <c r="A215" s="9" t="str">
        <f>'10'!A215</f>
        <v>Keystone Central SD</v>
      </c>
      <c r="B215" s="10" t="str">
        <f>'10'!B215</f>
        <v>Clinton</v>
      </c>
      <c r="C215" s="97">
        <f>'10'!C215</f>
        <v>1225</v>
      </c>
      <c r="D215" s="97">
        <f>'10'!D215</f>
        <v>795</v>
      </c>
      <c r="E215" s="97">
        <f>'10'!E215</f>
        <v>2020</v>
      </c>
      <c r="F215" s="11">
        <f>'5'!L215</f>
        <v>0</v>
      </c>
      <c r="G215" s="11">
        <f>'6'!H215</f>
        <v>72</v>
      </c>
      <c r="H215" s="11">
        <f>'7'!F215</f>
        <v>0</v>
      </c>
      <c r="I215" s="11">
        <f>'8'!J215</f>
        <v>63</v>
      </c>
      <c r="J215" s="35">
        <f>'9'!P215</f>
        <v>95.333333333333329</v>
      </c>
      <c r="K215" s="11">
        <f t="shared" si="8"/>
        <v>230.33333333333331</v>
      </c>
      <c r="L215" s="45">
        <f t="shared" si="9"/>
        <v>0.28972746331236893</v>
      </c>
    </row>
    <row r="216" spans="1:12" x14ac:dyDescent="0.25">
      <c r="A216" s="9" t="str">
        <f>'10'!A216</f>
        <v>Keystone Oaks SD</v>
      </c>
      <c r="B216" s="10" t="str">
        <f>'10'!B216</f>
        <v>Allegheny</v>
      </c>
      <c r="C216" s="97">
        <f>'10'!C216</f>
        <v>760</v>
      </c>
      <c r="D216" s="97">
        <f>'10'!D216</f>
        <v>345</v>
      </c>
      <c r="E216" s="97">
        <f>'10'!E216</f>
        <v>1105</v>
      </c>
      <c r="F216" s="11">
        <f>'5'!L216</f>
        <v>22</v>
      </c>
      <c r="G216" s="11">
        <f>'6'!H216</f>
        <v>16</v>
      </c>
      <c r="H216" s="11">
        <f>'7'!F216</f>
        <v>0</v>
      </c>
      <c r="I216" s="11">
        <f>'8'!J216</f>
        <v>28</v>
      </c>
      <c r="J216" s="35">
        <f>'9'!P216</f>
        <v>56.004825090470447</v>
      </c>
      <c r="K216" s="11">
        <f t="shared" si="8"/>
        <v>122.00482509047045</v>
      </c>
      <c r="L216" s="45">
        <f t="shared" si="9"/>
        <v>0.35363717417527668</v>
      </c>
    </row>
    <row r="217" spans="1:12" x14ac:dyDescent="0.25">
      <c r="A217" s="9" t="str">
        <f>'10'!A217</f>
        <v>Keystone SD</v>
      </c>
      <c r="B217" s="10" t="str">
        <f>'10'!B217</f>
        <v>Clarion</v>
      </c>
      <c r="C217" s="97">
        <f>'10'!C217</f>
        <v>278</v>
      </c>
      <c r="D217" s="97">
        <f>'10'!D217</f>
        <v>195</v>
      </c>
      <c r="E217" s="97">
        <f>'10'!E217</f>
        <v>473</v>
      </c>
      <c r="F217" s="11">
        <f>'5'!L217</f>
        <v>18</v>
      </c>
      <c r="G217" s="11">
        <f>'6'!H217</f>
        <v>36</v>
      </c>
      <c r="H217" s="11">
        <f>'7'!F217</f>
        <v>0</v>
      </c>
      <c r="I217" s="11">
        <f>'8'!J217</f>
        <v>23</v>
      </c>
      <c r="J217" s="35">
        <f>'9'!P217</f>
        <v>66.558139534883722</v>
      </c>
      <c r="K217" s="11">
        <f t="shared" si="8"/>
        <v>143.55813953488371</v>
      </c>
      <c r="L217" s="45">
        <f t="shared" si="9"/>
        <v>0.73619558735837798</v>
      </c>
    </row>
    <row r="218" spans="1:12" x14ac:dyDescent="0.25">
      <c r="A218" s="9" t="str">
        <f>'10'!A218</f>
        <v>Kiski Area SD</v>
      </c>
      <c r="B218" s="10" t="str">
        <f>'10'!B218</f>
        <v>Westmoreland</v>
      </c>
      <c r="C218" s="97">
        <f>'10'!C218</f>
        <v>975</v>
      </c>
      <c r="D218" s="97">
        <f>'10'!D218</f>
        <v>654</v>
      </c>
      <c r="E218" s="97">
        <f>'10'!E218</f>
        <v>1629</v>
      </c>
      <c r="F218" s="11">
        <f>'5'!L218</f>
        <v>20</v>
      </c>
      <c r="G218" s="11">
        <f>'6'!H218</f>
        <v>17</v>
      </c>
      <c r="H218" s="11">
        <f>'7'!F218</f>
        <v>0</v>
      </c>
      <c r="I218" s="11">
        <f>'8'!J218</f>
        <v>41</v>
      </c>
      <c r="J218" s="35">
        <f>'9'!P218</f>
        <v>91.675675675675677</v>
      </c>
      <c r="K218" s="11">
        <f t="shared" si="8"/>
        <v>169.67567567567568</v>
      </c>
      <c r="L218" s="45">
        <f t="shared" si="9"/>
        <v>0.25944292916769979</v>
      </c>
    </row>
    <row r="219" spans="1:12" x14ac:dyDescent="0.25">
      <c r="A219" s="9" t="str">
        <f>'10'!A219</f>
        <v>Kutztown Area SD</v>
      </c>
      <c r="B219" s="10" t="str">
        <f>'10'!B219</f>
        <v>Berks</v>
      </c>
      <c r="C219" s="97">
        <f>'10'!C219</f>
        <v>273</v>
      </c>
      <c r="D219" s="97">
        <f>'10'!D219</f>
        <v>300</v>
      </c>
      <c r="E219" s="97">
        <f>'10'!E219</f>
        <v>573</v>
      </c>
      <c r="F219" s="11">
        <f>'5'!L219</f>
        <v>6</v>
      </c>
      <c r="G219" s="11">
        <f>'6'!H219</f>
        <v>0</v>
      </c>
      <c r="H219" s="11">
        <f>'7'!F219</f>
        <v>0</v>
      </c>
      <c r="I219" s="11">
        <f>'8'!J219</f>
        <v>20</v>
      </c>
      <c r="J219" s="35">
        <f>'9'!P219</f>
        <v>0</v>
      </c>
      <c r="K219" s="11">
        <f t="shared" si="8"/>
        <v>26</v>
      </c>
      <c r="L219" s="45">
        <f t="shared" si="9"/>
        <v>8.666666666666667E-2</v>
      </c>
    </row>
    <row r="220" spans="1:12" x14ac:dyDescent="0.25">
      <c r="A220" s="9" t="str">
        <f>'10'!A220</f>
        <v>Lackawanna Trail SD</v>
      </c>
      <c r="B220" s="10" t="str">
        <f>'10'!B220</f>
        <v>Wyoming</v>
      </c>
      <c r="C220" s="97">
        <f>'10'!C220</f>
        <v>259</v>
      </c>
      <c r="D220" s="97">
        <f>'10'!D220</f>
        <v>216</v>
      </c>
      <c r="E220" s="97">
        <f>'10'!E220</f>
        <v>475</v>
      </c>
      <c r="F220" s="11">
        <f>'5'!L220</f>
        <v>12</v>
      </c>
      <c r="G220" s="11">
        <f>'6'!H220</f>
        <v>0</v>
      </c>
      <c r="H220" s="11">
        <f>'7'!F220</f>
        <v>0</v>
      </c>
      <c r="I220" s="11">
        <f>'8'!J220</f>
        <v>4</v>
      </c>
      <c r="J220" s="35">
        <f>'9'!P220</f>
        <v>44.166666666666671</v>
      </c>
      <c r="K220" s="11">
        <f t="shared" si="8"/>
        <v>60.166666666666671</v>
      </c>
      <c r="L220" s="45">
        <f t="shared" si="9"/>
        <v>0.2785493827160494</v>
      </c>
    </row>
    <row r="221" spans="1:12" x14ac:dyDescent="0.25">
      <c r="A221" s="9" t="str">
        <f>'10'!A221</f>
        <v>Lakeland SD</v>
      </c>
      <c r="B221" s="10" t="str">
        <f>'10'!B221</f>
        <v>Lackawanna</v>
      </c>
      <c r="C221" s="97">
        <f>'10'!C221</f>
        <v>317</v>
      </c>
      <c r="D221" s="97">
        <f>'10'!D221</f>
        <v>290</v>
      </c>
      <c r="E221" s="97">
        <f>'10'!E221</f>
        <v>607</v>
      </c>
      <c r="F221" s="11">
        <f>'5'!L221</f>
        <v>12</v>
      </c>
      <c r="G221" s="11">
        <f>'6'!H221</f>
        <v>0</v>
      </c>
      <c r="H221" s="11">
        <f>'7'!F221</f>
        <v>0</v>
      </c>
      <c r="I221" s="11">
        <f>'8'!J221</f>
        <v>12</v>
      </c>
      <c r="J221" s="35">
        <f>'9'!P221</f>
        <v>69.636111111111106</v>
      </c>
      <c r="K221" s="11">
        <f t="shared" si="8"/>
        <v>93.636111111111106</v>
      </c>
      <c r="L221" s="45">
        <f t="shared" si="9"/>
        <v>0.32288314176245209</v>
      </c>
    </row>
    <row r="222" spans="1:12" x14ac:dyDescent="0.25">
      <c r="A222" s="9" t="str">
        <f>'10'!A222</f>
        <v>Lake-Lehman SD</v>
      </c>
      <c r="B222" s="10" t="str">
        <f>'10'!B222</f>
        <v>Luzerne</v>
      </c>
      <c r="C222" s="97">
        <f>'10'!C222</f>
        <v>301</v>
      </c>
      <c r="D222" s="97">
        <f>'10'!D222</f>
        <v>293</v>
      </c>
      <c r="E222" s="97">
        <f>'10'!E222</f>
        <v>594</v>
      </c>
      <c r="F222" s="11">
        <f>'5'!L222</f>
        <v>31</v>
      </c>
      <c r="G222" s="11">
        <f>'6'!H222</f>
        <v>0</v>
      </c>
      <c r="H222" s="11">
        <f>'7'!F222</f>
        <v>0</v>
      </c>
      <c r="I222" s="11">
        <f>'8'!J222</f>
        <v>12</v>
      </c>
      <c r="J222" s="35">
        <f>'9'!P222</f>
        <v>77.07876496534341</v>
      </c>
      <c r="K222" s="11">
        <f t="shared" si="8"/>
        <v>120.07876496534341</v>
      </c>
      <c r="L222" s="45">
        <f t="shared" si="9"/>
        <v>0.40982513640048945</v>
      </c>
    </row>
    <row r="223" spans="1:12" x14ac:dyDescent="0.25">
      <c r="A223" s="9" t="str">
        <f>'10'!A223</f>
        <v>Lakeview SD</v>
      </c>
      <c r="B223" s="10" t="str">
        <f>'10'!B223</f>
        <v>Mercer</v>
      </c>
      <c r="C223" s="97">
        <f>'10'!C223</f>
        <v>256</v>
      </c>
      <c r="D223" s="97">
        <f>'10'!D223</f>
        <v>192</v>
      </c>
      <c r="E223" s="97">
        <f>'10'!E223</f>
        <v>448</v>
      </c>
      <c r="F223" s="11">
        <f>'5'!L223</f>
        <v>18</v>
      </c>
      <c r="G223" s="11">
        <f>'6'!H223</f>
        <v>0</v>
      </c>
      <c r="H223" s="11">
        <f>'7'!F223</f>
        <v>0</v>
      </c>
      <c r="I223" s="11">
        <f>'8'!J223</f>
        <v>14</v>
      </c>
      <c r="J223" s="35">
        <f>'9'!P223</f>
        <v>0</v>
      </c>
      <c r="K223" s="11">
        <f t="shared" si="8"/>
        <v>32</v>
      </c>
      <c r="L223" s="45">
        <f t="shared" si="9"/>
        <v>0.16666666666666666</v>
      </c>
    </row>
    <row r="224" spans="1:12" x14ac:dyDescent="0.25">
      <c r="A224" s="9" t="str">
        <f>'10'!A224</f>
        <v>Lampeter-Strasburg SD</v>
      </c>
      <c r="B224" s="10" t="str">
        <f>'10'!B224</f>
        <v>Lancaster</v>
      </c>
      <c r="C224" s="97">
        <f>'10'!C224</f>
        <v>987</v>
      </c>
      <c r="D224" s="97">
        <f>'10'!D224</f>
        <v>509</v>
      </c>
      <c r="E224" s="97">
        <f>'10'!E224</f>
        <v>1496</v>
      </c>
      <c r="F224" s="11">
        <f>'5'!L224</f>
        <v>0</v>
      </c>
      <c r="G224" s="11">
        <f>'6'!H224</f>
        <v>0</v>
      </c>
      <c r="H224" s="11">
        <f>'7'!F224</f>
        <v>0</v>
      </c>
      <c r="I224" s="11">
        <f>'8'!J224</f>
        <v>34</v>
      </c>
      <c r="J224" s="35">
        <f>'9'!P224</f>
        <v>35.069158878504673</v>
      </c>
      <c r="K224" s="11">
        <f t="shared" si="8"/>
        <v>69.06915887850468</v>
      </c>
      <c r="L224" s="45">
        <f t="shared" si="9"/>
        <v>0.13569579347446892</v>
      </c>
    </row>
    <row r="225" spans="1:12" x14ac:dyDescent="0.25">
      <c r="A225" s="9" t="str">
        <f>'10'!A225</f>
        <v>Lancaster SD</v>
      </c>
      <c r="B225" s="10" t="str">
        <f>'10'!B225</f>
        <v>Lancaster</v>
      </c>
      <c r="C225" s="97">
        <f>'10'!C225</f>
        <v>3464</v>
      </c>
      <c r="D225" s="97">
        <f>'10'!D225</f>
        <v>2434</v>
      </c>
      <c r="E225" s="97">
        <f>'10'!E225</f>
        <v>5898</v>
      </c>
      <c r="F225" s="11">
        <f>'5'!L225</f>
        <v>322</v>
      </c>
      <c r="G225" s="11">
        <f>'6'!H225</f>
        <v>367</v>
      </c>
      <c r="H225" s="11">
        <f>'7'!F225</f>
        <v>387</v>
      </c>
      <c r="I225" s="11">
        <f>'8'!J225</f>
        <v>216</v>
      </c>
      <c r="J225" s="35">
        <f>'9'!P225</f>
        <v>575.00186915887855</v>
      </c>
      <c r="K225" s="11">
        <f t="shared" si="8"/>
        <v>1867.0018691588784</v>
      </c>
      <c r="L225" s="45">
        <f t="shared" si="9"/>
        <v>0.76705089119099357</v>
      </c>
    </row>
    <row r="226" spans="1:12" x14ac:dyDescent="0.25">
      <c r="A226" s="9" t="str">
        <f>'10'!A226</f>
        <v>Laurel Highlands SD</v>
      </c>
      <c r="B226" s="10" t="str">
        <f>'10'!B226</f>
        <v>Fayette</v>
      </c>
      <c r="C226" s="97">
        <f>'10'!C226</f>
        <v>495</v>
      </c>
      <c r="D226" s="97">
        <f>'10'!D226</f>
        <v>419</v>
      </c>
      <c r="E226" s="97">
        <f>'10'!E226</f>
        <v>914</v>
      </c>
      <c r="F226" s="11">
        <f>'5'!L226</f>
        <v>142</v>
      </c>
      <c r="G226" s="11">
        <f>'6'!H226</f>
        <v>22</v>
      </c>
      <c r="H226" s="11">
        <f>'7'!F226</f>
        <v>0</v>
      </c>
      <c r="I226" s="11">
        <f>'8'!J226</f>
        <v>42</v>
      </c>
      <c r="J226" s="35">
        <f>'9'!P226</f>
        <v>116.75771971496437</v>
      </c>
      <c r="K226" s="11">
        <f t="shared" si="8"/>
        <v>322.75771971496437</v>
      </c>
      <c r="L226" s="45">
        <f t="shared" si="9"/>
        <v>0.77030482032211067</v>
      </c>
    </row>
    <row r="227" spans="1:12" x14ac:dyDescent="0.25">
      <c r="A227" s="9" t="str">
        <f>'10'!A227</f>
        <v>Laurel SD</v>
      </c>
      <c r="B227" s="10" t="str">
        <f>'10'!B227</f>
        <v>Lawrence</v>
      </c>
      <c r="C227" s="97">
        <f>'10'!C227</f>
        <v>289</v>
      </c>
      <c r="D227" s="97">
        <f>'10'!D227</f>
        <v>198</v>
      </c>
      <c r="E227" s="97">
        <f>'10'!E227</f>
        <v>487</v>
      </c>
      <c r="F227" s="11">
        <f>'5'!L227</f>
        <v>20</v>
      </c>
      <c r="G227" s="11">
        <f>'6'!H227</f>
        <v>0</v>
      </c>
      <c r="H227" s="11">
        <f>'7'!F227</f>
        <v>0</v>
      </c>
      <c r="I227" s="11">
        <f>'8'!J227</f>
        <v>7</v>
      </c>
      <c r="J227" s="35">
        <f>'9'!P227</f>
        <v>0</v>
      </c>
      <c r="K227" s="11">
        <f t="shared" si="8"/>
        <v>27</v>
      </c>
      <c r="L227" s="45">
        <f t="shared" si="9"/>
        <v>0.13636363636363635</v>
      </c>
    </row>
    <row r="228" spans="1:12" x14ac:dyDescent="0.25">
      <c r="A228" s="9" t="str">
        <f>'10'!A228</f>
        <v>Lebanon SD</v>
      </c>
      <c r="B228" s="10" t="str">
        <f>'10'!B228</f>
        <v>Lebanon</v>
      </c>
      <c r="C228" s="97">
        <f>'10'!C228</f>
        <v>1224</v>
      </c>
      <c r="D228" s="97">
        <f>'10'!D228</f>
        <v>631</v>
      </c>
      <c r="E228" s="97">
        <f>'10'!E228</f>
        <v>1855</v>
      </c>
      <c r="F228" s="11">
        <f>'5'!L228</f>
        <v>269</v>
      </c>
      <c r="G228" s="11">
        <f>'6'!H228</f>
        <v>210</v>
      </c>
      <c r="H228" s="11">
        <f>'7'!F228</f>
        <v>319</v>
      </c>
      <c r="I228" s="11">
        <f>'8'!J228</f>
        <v>130</v>
      </c>
      <c r="J228" s="35">
        <f>'9'!P228</f>
        <v>119.64201183431952</v>
      </c>
      <c r="K228" s="11">
        <f t="shared" si="8"/>
        <v>1047.6420118343194</v>
      </c>
      <c r="L228" s="45">
        <f t="shared" si="9"/>
        <v>1.660288449816671</v>
      </c>
    </row>
    <row r="229" spans="1:12" x14ac:dyDescent="0.25">
      <c r="A229" s="9" t="str">
        <f>'10'!A229</f>
        <v>Leechburg Area SD</v>
      </c>
      <c r="B229" s="10" t="str">
        <f>'10'!B229</f>
        <v>Armstrong</v>
      </c>
      <c r="C229" s="97">
        <f>'10'!C229</f>
        <v>147</v>
      </c>
      <c r="D229" s="97">
        <f>'10'!D229</f>
        <v>108</v>
      </c>
      <c r="E229" s="97">
        <f>'10'!E229</f>
        <v>255</v>
      </c>
      <c r="F229" s="11">
        <f>'5'!L229</f>
        <v>4</v>
      </c>
      <c r="G229" s="11">
        <f>'6'!H229</f>
        <v>20</v>
      </c>
      <c r="H229" s="11">
        <f>'7'!F229</f>
        <v>0</v>
      </c>
      <c r="I229" s="11">
        <f>'8'!J229</f>
        <v>12</v>
      </c>
      <c r="J229" s="35">
        <f>'9'!P229</f>
        <v>43.463855421686745</v>
      </c>
      <c r="K229" s="11">
        <f t="shared" si="8"/>
        <v>79.463855421686745</v>
      </c>
      <c r="L229" s="45">
        <f t="shared" si="9"/>
        <v>0.73577643908969204</v>
      </c>
    </row>
    <row r="230" spans="1:12" x14ac:dyDescent="0.25">
      <c r="A230" s="9" t="str">
        <f>'10'!A230</f>
        <v>Lehighton Area SD</v>
      </c>
      <c r="B230" s="10" t="str">
        <f>'10'!B230</f>
        <v>Carbon</v>
      </c>
      <c r="C230" s="97">
        <f>'10'!C230</f>
        <v>340</v>
      </c>
      <c r="D230" s="97">
        <f>'10'!D230</f>
        <v>367</v>
      </c>
      <c r="E230" s="97">
        <f>'10'!E230</f>
        <v>707</v>
      </c>
      <c r="F230" s="11">
        <f>'5'!L230</f>
        <v>30</v>
      </c>
      <c r="G230" s="11">
        <f>'6'!H230</f>
        <v>15</v>
      </c>
      <c r="H230" s="11">
        <f>'7'!F230</f>
        <v>0</v>
      </c>
      <c r="I230" s="11">
        <f>'8'!J230</f>
        <v>18</v>
      </c>
      <c r="J230" s="35">
        <f>'9'!P230</f>
        <v>42.5</v>
      </c>
      <c r="K230" s="11">
        <f t="shared" si="8"/>
        <v>105.5</v>
      </c>
      <c r="L230" s="45">
        <f t="shared" si="9"/>
        <v>0.28746594005449594</v>
      </c>
    </row>
    <row r="231" spans="1:12" x14ac:dyDescent="0.25">
      <c r="A231" s="9" t="str">
        <f>'10'!A231</f>
        <v>Lewisburg Area SD</v>
      </c>
      <c r="B231" s="10" t="str">
        <f>'10'!B231</f>
        <v>Union</v>
      </c>
      <c r="C231" s="97">
        <f>'10'!C231</f>
        <v>457</v>
      </c>
      <c r="D231" s="97">
        <f>'10'!D231</f>
        <v>376</v>
      </c>
      <c r="E231" s="97">
        <f>'10'!E231</f>
        <v>833</v>
      </c>
      <c r="F231" s="11">
        <f>'5'!L231</f>
        <v>59</v>
      </c>
      <c r="G231" s="11">
        <f>'6'!H231</f>
        <v>20</v>
      </c>
      <c r="H231" s="11">
        <f>'7'!F231</f>
        <v>20</v>
      </c>
      <c r="I231" s="11">
        <f>'8'!J231</f>
        <v>20</v>
      </c>
      <c r="J231" s="35">
        <f>'9'!P231</f>
        <v>89.919354838709666</v>
      </c>
      <c r="K231" s="11">
        <f t="shared" si="8"/>
        <v>208.91935483870967</v>
      </c>
      <c r="L231" s="45">
        <f t="shared" si="9"/>
        <v>0.55563658201784483</v>
      </c>
    </row>
    <row r="232" spans="1:12" x14ac:dyDescent="0.25">
      <c r="A232" s="9" t="str">
        <f>'10'!A232</f>
        <v>Ligonier Valley SD</v>
      </c>
      <c r="B232" s="10" t="str">
        <f>'10'!B232</f>
        <v>Westmoreland</v>
      </c>
      <c r="C232" s="97">
        <f>'10'!C232</f>
        <v>397</v>
      </c>
      <c r="D232" s="97">
        <f>'10'!D232</f>
        <v>248</v>
      </c>
      <c r="E232" s="97">
        <f>'10'!E232</f>
        <v>645</v>
      </c>
      <c r="F232" s="11">
        <f>'5'!L232</f>
        <v>0</v>
      </c>
      <c r="G232" s="11">
        <f>'6'!H232</f>
        <v>40</v>
      </c>
      <c r="H232" s="11">
        <f>'7'!F232</f>
        <v>46</v>
      </c>
      <c r="I232" s="11">
        <f>'8'!J232</f>
        <v>21</v>
      </c>
      <c r="J232" s="35">
        <f>'9'!P232</f>
        <v>20.064864864864866</v>
      </c>
      <c r="K232" s="11">
        <f t="shared" si="8"/>
        <v>127.06486486486486</v>
      </c>
      <c r="L232" s="45">
        <f t="shared" si="9"/>
        <v>0.51235832606800347</v>
      </c>
    </row>
    <row r="233" spans="1:12" x14ac:dyDescent="0.25">
      <c r="A233" s="9" t="str">
        <f>'10'!A233</f>
        <v>Line Mountain SD</v>
      </c>
      <c r="B233" s="10" t="str">
        <f>'10'!B233</f>
        <v>Northumberland</v>
      </c>
      <c r="C233" s="97">
        <f>'10'!C233</f>
        <v>223</v>
      </c>
      <c r="D233" s="97">
        <f>'10'!D233</f>
        <v>168</v>
      </c>
      <c r="E233" s="97">
        <f>'10'!E233</f>
        <v>391</v>
      </c>
      <c r="F233" s="11">
        <f>'5'!L233</f>
        <v>17</v>
      </c>
      <c r="G233" s="11">
        <f>'6'!H233</f>
        <v>18</v>
      </c>
      <c r="H233" s="11">
        <f>'7'!F233</f>
        <v>0</v>
      </c>
      <c r="I233" s="11">
        <f>'8'!J233</f>
        <v>10</v>
      </c>
      <c r="J233" s="35">
        <f>'9'!P233</f>
        <v>18.348122866894197</v>
      </c>
      <c r="K233" s="11">
        <f t="shared" si="8"/>
        <v>63.348122866894201</v>
      </c>
      <c r="L233" s="45">
        <f t="shared" si="9"/>
        <v>0.37707215992198928</v>
      </c>
    </row>
    <row r="234" spans="1:12" x14ac:dyDescent="0.25">
      <c r="A234" s="9" t="str">
        <f>'10'!A234</f>
        <v>Littlestown Area SD</v>
      </c>
      <c r="B234" s="10" t="str">
        <f>'10'!B234</f>
        <v>Adams</v>
      </c>
      <c r="C234" s="97">
        <f>'10'!C234</f>
        <v>419</v>
      </c>
      <c r="D234" s="97">
        <f>'10'!D234</f>
        <v>397</v>
      </c>
      <c r="E234" s="97">
        <f>'10'!E234</f>
        <v>816</v>
      </c>
      <c r="F234" s="11">
        <f>'5'!L234</f>
        <v>18</v>
      </c>
      <c r="G234" s="11">
        <f>'6'!H234</f>
        <v>0</v>
      </c>
      <c r="H234" s="11">
        <f>'7'!F234</f>
        <v>0</v>
      </c>
      <c r="I234" s="11">
        <f>'8'!J234</f>
        <v>8</v>
      </c>
      <c r="J234" s="35">
        <f>'9'!P234</f>
        <v>20.090252707581229</v>
      </c>
      <c r="K234" s="11">
        <f t="shared" si="8"/>
        <v>46.090252707581229</v>
      </c>
      <c r="L234" s="45">
        <f t="shared" si="9"/>
        <v>0.11609635442715675</v>
      </c>
    </row>
    <row r="235" spans="1:12" x14ac:dyDescent="0.25">
      <c r="A235" s="9" t="str">
        <f>'10'!A235</f>
        <v>Lower Dauphin SD</v>
      </c>
      <c r="B235" s="10" t="str">
        <f>'10'!B235</f>
        <v>Dauphin</v>
      </c>
      <c r="C235" s="97">
        <f>'10'!C235</f>
        <v>754</v>
      </c>
      <c r="D235" s="97">
        <f>'10'!D235</f>
        <v>700</v>
      </c>
      <c r="E235" s="97">
        <f>'10'!E235</f>
        <v>1454</v>
      </c>
      <c r="F235" s="11">
        <f>'5'!L235</f>
        <v>0</v>
      </c>
      <c r="G235" s="11">
        <f>'6'!H235</f>
        <v>0</v>
      </c>
      <c r="H235" s="11">
        <f>'7'!F235</f>
        <v>0</v>
      </c>
      <c r="I235" s="11">
        <f>'8'!J235</f>
        <v>38</v>
      </c>
      <c r="J235" s="35">
        <f>'9'!P235</f>
        <v>54.360810810810811</v>
      </c>
      <c r="K235" s="11">
        <f t="shared" si="8"/>
        <v>92.360810810810818</v>
      </c>
      <c r="L235" s="45">
        <f t="shared" si="9"/>
        <v>0.13194401544401546</v>
      </c>
    </row>
    <row r="236" spans="1:12" x14ac:dyDescent="0.25">
      <c r="A236" s="9" t="str">
        <f>'10'!A236</f>
        <v>Lower Merion SD</v>
      </c>
      <c r="B236" s="10" t="str">
        <f>'10'!B236</f>
        <v>Montgomery</v>
      </c>
      <c r="C236" s="97">
        <f>'10'!C236</f>
        <v>1679</v>
      </c>
      <c r="D236" s="97">
        <f>'10'!D236</f>
        <v>1396</v>
      </c>
      <c r="E236" s="97">
        <f>'10'!E236</f>
        <v>3075</v>
      </c>
      <c r="F236" s="11">
        <f>'5'!L236</f>
        <v>0</v>
      </c>
      <c r="G236" s="11">
        <f>'6'!H236</f>
        <v>0</v>
      </c>
      <c r="H236" s="11">
        <f>'7'!F236</f>
        <v>0</v>
      </c>
      <c r="I236" s="11">
        <f>'8'!J236</f>
        <v>91</v>
      </c>
      <c r="J236" s="35">
        <f>'9'!P236</f>
        <v>277.6044083526682</v>
      </c>
      <c r="K236" s="11">
        <f t="shared" si="8"/>
        <v>368.6044083526682</v>
      </c>
      <c r="L236" s="45">
        <f t="shared" si="9"/>
        <v>0.26404327245893139</v>
      </c>
    </row>
    <row r="237" spans="1:12" x14ac:dyDescent="0.25">
      <c r="A237" s="9" t="str">
        <f>'10'!A237</f>
        <v>Lower Moreland Township SD</v>
      </c>
      <c r="B237" s="10" t="str">
        <f>'10'!B237</f>
        <v>Montgomery</v>
      </c>
      <c r="C237" s="97">
        <f>'10'!C237</f>
        <v>290</v>
      </c>
      <c r="D237" s="97">
        <f>'10'!D237</f>
        <v>289</v>
      </c>
      <c r="E237" s="97">
        <f>'10'!E237</f>
        <v>579</v>
      </c>
      <c r="F237" s="11">
        <f>'5'!L237</f>
        <v>0</v>
      </c>
      <c r="G237" s="11">
        <f>'6'!H237</f>
        <v>0</v>
      </c>
      <c r="H237" s="11">
        <f>'7'!F237</f>
        <v>0</v>
      </c>
      <c r="I237" s="11">
        <f>'8'!J237</f>
        <v>17</v>
      </c>
      <c r="J237" s="35">
        <f>'9'!P237</f>
        <v>0</v>
      </c>
      <c r="K237" s="11">
        <f t="shared" si="8"/>
        <v>17</v>
      </c>
      <c r="L237" s="45">
        <f t="shared" si="9"/>
        <v>5.8823529411764705E-2</v>
      </c>
    </row>
    <row r="238" spans="1:12" x14ac:dyDescent="0.25">
      <c r="A238" s="9" t="str">
        <f>'10'!A238</f>
        <v>Loyalsock Township SD</v>
      </c>
      <c r="B238" s="10" t="str">
        <f>'10'!B238</f>
        <v>Lycoming</v>
      </c>
      <c r="C238" s="97">
        <f>'10'!C238</f>
        <v>500</v>
      </c>
      <c r="D238" s="97">
        <f>'10'!D238</f>
        <v>359</v>
      </c>
      <c r="E238" s="97">
        <f>'10'!E238</f>
        <v>859</v>
      </c>
      <c r="F238" s="11">
        <f>'5'!L238</f>
        <v>0</v>
      </c>
      <c r="G238" s="11">
        <f>'6'!H238</f>
        <v>0</v>
      </c>
      <c r="H238" s="11">
        <f>'7'!F238</f>
        <v>0</v>
      </c>
      <c r="I238" s="11">
        <f>'8'!J238</f>
        <v>19</v>
      </c>
      <c r="J238" s="35">
        <f>'9'!P238</f>
        <v>92.070365358592696</v>
      </c>
      <c r="K238" s="11">
        <f t="shared" si="8"/>
        <v>111.0703653585927</v>
      </c>
      <c r="L238" s="45">
        <f t="shared" si="9"/>
        <v>0.30938820434148384</v>
      </c>
    </row>
    <row r="239" spans="1:12" x14ac:dyDescent="0.25">
      <c r="A239" s="9" t="str">
        <f>'10'!A239</f>
        <v>Mahanoy Area SD</v>
      </c>
      <c r="B239" s="10" t="str">
        <f>'10'!B239</f>
        <v>Schuylkill</v>
      </c>
      <c r="C239" s="97">
        <f>'10'!C239</f>
        <v>277</v>
      </c>
      <c r="D239" s="97">
        <f>'10'!D239</f>
        <v>196</v>
      </c>
      <c r="E239" s="97">
        <f>'10'!E239</f>
        <v>473</v>
      </c>
      <c r="F239" s="11">
        <f>'5'!L239</f>
        <v>54</v>
      </c>
      <c r="G239" s="11">
        <f>'6'!H239</f>
        <v>34</v>
      </c>
      <c r="H239" s="11">
        <f>'7'!F239</f>
        <v>0</v>
      </c>
      <c r="I239" s="11">
        <f>'8'!J239</f>
        <v>24</v>
      </c>
      <c r="J239" s="35">
        <f>'9'!P239</f>
        <v>21.585454545454546</v>
      </c>
      <c r="K239" s="11">
        <f t="shared" si="8"/>
        <v>133.58545454545455</v>
      </c>
      <c r="L239" s="45">
        <f t="shared" si="9"/>
        <v>0.68155844155844159</v>
      </c>
    </row>
    <row r="240" spans="1:12" x14ac:dyDescent="0.25">
      <c r="A240" s="9" t="str">
        <f>'10'!A240</f>
        <v>Manheim Central SD</v>
      </c>
      <c r="B240" s="10" t="str">
        <f>'10'!B240</f>
        <v>Lancaster</v>
      </c>
      <c r="C240" s="97">
        <f>'10'!C240</f>
        <v>853</v>
      </c>
      <c r="D240" s="97">
        <f>'10'!D240</f>
        <v>641</v>
      </c>
      <c r="E240" s="97">
        <f>'10'!E240</f>
        <v>1494</v>
      </c>
      <c r="F240" s="11">
        <f>'5'!L240</f>
        <v>18</v>
      </c>
      <c r="G240" s="11">
        <f>'6'!H240</f>
        <v>0</v>
      </c>
      <c r="H240" s="11">
        <f>'7'!F240</f>
        <v>25</v>
      </c>
      <c r="I240" s="11">
        <f>'8'!J240</f>
        <v>42</v>
      </c>
      <c r="J240" s="35">
        <f>'9'!P240</f>
        <v>36.723364485981314</v>
      </c>
      <c r="K240" s="11">
        <f t="shared" si="8"/>
        <v>121.72336448598131</v>
      </c>
      <c r="L240" s="45">
        <f t="shared" si="9"/>
        <v>0.18989604443990843</v>
      </c>
    </row>
    <row r="241" spans="1:12" x14ac:dyDescent="0.25">
      <c r="A241" s="9" t="str">
        <f>'10'!A241</f>
        <v>Manheim Township SD</v>
      </c>
      <c r="B241" s="10" t="str">
        <f>'10'!B241</f>
        <v>Lancaster</v>
      </c>
      <c r="C241" s="97">
        <f>'10'!C241</f>
        <v>1172</v>
      </c>
      <c r="D241" s="97">
        <f>'10'!D241</f>
        <v>1072</v>
      </c>
      <c r="E241" s="97">
        <f>'10'!E241</f>
        <v>2244</v>
      </c>
      <c r="F241" s="11">
        <f>'5'!L241</f>
        <v>0</v>
      </c>
      <c r="G241" s="11">
        <f>'6'!H241</f>
        <v>39</v>
      </c>
      <c r="H241" s="11">
        <f>'7'!F241</f>
        <v>0</v>
      </c>
      <c r="I241" s="11">
        <f>'8'!J241</f>
        <v>78</v>
      </c>
      <c r="J241" s="35">
        <f>'9'!P241</f>
        <v>87.672897196261687</v>
      </c>
      <c r="K241" s="11">
        <f t="shared" si="8"/>
        <v>204.67289719626169</v>
      </c>
      <c r="L241" s="45">
        <f t="shared" si="9"/>
        <v>0.19092621007113963</v>
      </c>
    </row>
    <row r="242" spans="1:12" x14ac:dyDescent="0.25">
      <c r="A242" s="9" t="str">
        <f>'10'!A242</f>
        <v>Marion Center Area SD</v>
      </c>
      <c r="B242" s="10" t="str">
        <f>'10'!B242</f>
        <v>Indiana</v>
      </c>
      <c r="C242" s="97">
        <f>'10'!C242</f>
        <v>359</v>
      </c>
      <c r="D242" s="97">
        <f>'10'!D242</f>
        <v>257</v>
      </c>
      <c r="E242" s="97">
        <f>'10'!E242</f>
        <v>616</v>
      </c>
      <c r="F242" s="11">
        <f>'5'!L242</f>
        <v>0</v>
      </c>
      <c r="G242" s="11">
        <f>'6'!H242</f>
        <v>50</v>
      </c>
      <c r="H242" s="11">
        <f>'7'!F242</f>
        <v>65</v>
      </c>
      <c r="I242" s="11">
        <f>'8'!J242</f>
        <v>12</v>
      </c>
      <c r="J242" s="35">
        <f>'9'!P242</f>
        <v>3.760204081632653</v>
      </c>
      <c r="K242" s="11">
        <f t="shared" si="8"/>
        <v>130.76020408163265</v>
      </c>
      <c r="L242" s="45">
        <f t="shared" si="9"/>
        <v>0.508794568411022</v>
      </c>
    </row>
    <row r="243" spans="1:12" x14ac:dyDescent="0.25">
      <c r="A243" s="9" t="str">
        <f>'10'!A243</f>
        <v>Marple Newtown SD</v>
      </c>
      <c r="B243" s="10" t="str">
        <f>'10'!B243</f>
        <v>Delaware</v>
      </c>
      <c r="C243" s="97">
        <f>'10'!C243</f>
        <v>954</v>
      </c>
      <c r="D243" s="97">
        <f>'10'!D243</f>
        <v>618</v>
      </c>
      <c r="E243" s="97">
        <f>'10'!E243</f>
        <v>1572</v>
      </c>
      <c r="F243" s="11">
        <f>'5'!L243</f>
        <v>0</v>
      </c>
      <c r="G243" s="11">
        <f>'6'!H243</f>
        <v>0</v>
      </c>
      <c r="H243" s="11">
        <f>'7'!F243</f>
        <v>0</v>
      </c>
      <c r="I243" s="11">
        <f>'8'!J243</f>
        <v>54</v>
      </c>
      <c r="J243" s="35">
        <f>'9'!P243</f>
        <v>96.682044887780549</v>
      </c>
      <c r="K243" s="11">
        <f t="shared" si="8"/>
        <v>150.68204488778053</v>
      </c>
      <c r="L243" s="45">
        <f t="shared" si="9"/>
        <v>0.24382207910644099</v>
      </c>
    </row>
    <row r="244" spans="1:12" x14ac:dyDescent="0.25">
      <c r="A244" s="9" t="str">
        <f>'10'!A244</f>
        <v>Mars Area SD</v>
      </c>
      <c r="B244" s="10" t="str">
        <f>'10'!B244</f>
        <v>Butler</v>
      </c>
      <c r="C244" s="97">
        <f>'10'!C244</f>
        <v>625</v>
      </c>
      <c r="D244" s="97">
        <f>'10'!D244</f>
        <v>461</v>
      </c>
      <c r="E244" s="97">
        <f>'10'!E244</f>
        <v>1086</v>
      </c>
      <c r="F244" s="11">
        <f>'5'!L244</f>
        <v>0</v>
      </c>
      <c r="G244" s="11">
        <f>'6'!H244</f>
        <v>0</v>
      </c>
      <c r="H244" s="11">
        <f>'7'!F244</f>
        <v>0</v>
      </c>
      <c r="I244" s="11">
        <f>'8'!J244</f>
        <v>42</v>
      </c>
      <c r="J244" s="35">
        <f>'9'!P244</f>
        <v>58.578947368421048</v>
      </c>
      <c r="K244" s="11">
        <f t="shared" si="8"/>
        <v>100.57894736842104</v>
      </c>
      <c r="L244" s="45">
        <f t="shared" si="9"/>
        <v>0.21817559082086993</v>
      </c>
    </row>
    <row r="245" spans="1:12" x14ac:dyDescent="0.25">
      <c r="A245" s="9" t="str">
        <f>'10'!A245</f>
        <v>McGuffey SD</v>
      </c>
      <c r="B245" s="10" t="str">
        <f>'10'!B245</f>
        <v>Washington</v>
      </c>
      <c r="C245" s="97">
        <f>'10'!C245</f>
        <v>409</v>
      </c>
      <c r="D245" s="97">
        <f>'10'!D245</f>
        <v>215</v>
      </c>
      <c r="E245" s="97">
        <f>'10'!E245</f>
        <v>624</v>
      </c>
      <c r="F245" s="11">
        <f>'5'!L245</f>
        <v>26</v>
      </c>
      <c r="G245" s="11">
        <f>'6'!H245</f>
        <v>18</v>
      </c>
      <c r="H245" s="11">
        <f>'7'!F245</f>
        <v>0</v>
      </c>
      <c r="I245" s="11">
        <f>'8'!J245</f>
        <v>9</v>
      </c>
      <c r="J245" s="35">
        <f>'9'!P245</f>
        <v>0</v>
      </c>
      <c r="K245" s="11">
        <f t="shared" si="8"/>
        <v>53</v>
      </c>
      <c r="L245" s="45">
        <f t="shared" si="9"/>
        <v>0.24651162790697675</v>
      </c>
    </row>
    <row r="246" spans="1:12" x14ac:dyDescent="0.25">
      <c r="A246" s="9" t="str">
        <f>'10'!A246</f>
        <v>McKeesport Area SD</v>
      </c>
      <c r="B246" s="10" t="str">
        <f>'10'!B246</f>
        <v>Allegheny</v>
      </c>
      <c r="C246" s="97">
        <f>'10'!C246</f>
        <v>914</v>
      </c>
      <c r="D246" s="97">
        <f>'10'!D246</f>
        <v>626</v>
      </c>
      <c r="E246" s="97">
        <f>'10'!E246</f>
        <v>1540</v>
      </c>
      <c r="F246" s="11">
        <f>'5'!L246</f>
        <v>105</v>
      </c>
      <c r="G246" s="11">
        <f>'6'!H246</f>
        <v>104</v>
      </c>
      <c r="H246" s="11">
        <f>'7'!F246</f>
        <v>0</v>
      </c>
      <c r="I246" s="11">
        <f>'8'!J246</f>
        <v>57</v>
      </c>
      <c r="J246" s="35">
        <f>'9'!P246</f>
        <v>76.43425814234017</v>
      </c>
      <c r="K246" s="11">
        <f t="shared" si="8"/>
        <v>342.43425814234018</v>
      </c>
      <c r="L246" s="45">
        <f t="shared" si="9"/>
        <v>0.54701958169702902</v>
      </c>
    </row>
    <row r="247" spans="1:12" x14ac:dyDescent="0.25">
      <c r="A247" s="9" t="str">
        <f>'10'!A247</f>
        <v>Mechanicsburg Area SD</v>
      </c>
      <c r="B247" s="10" t="str">
        <f>'10'!B247</f>
        <v>Cumberland</v>
      </c>
      <c r="C247" s="97">
        <f>'10'!C247</f>
        <v>1119</v>
      </c>
      <c r="D247" s="97">
        <f>'10'!D247</f>
        <v>637</v>
      </c>
      <c r="E247" s="97">
        <f>'10'!E247</f>
        <v>1756</v>
      </c>
      <c r="F247" s="11">
        <f>'5'!L247</f>
        <v>0</v>
      </c>
      <c r="G247" s="11">
        <f>'6'!H247</f>
        <v>30</v>
      </c>
      <c r="H247" s="11">
        <f>'7'!F247</f>
        <v>0</v>
      </c>
      <c r="I247" s="11">
        <f>'8'!J247</f>
        <v>47</v>
      </c>
      <c r="J247" s="35">
        <f>'9'!P247</f>
        <v>234.59016393442622</v>
      </c>
      <c r="K247" s="11">
        <f t="shared" si="8"/>
        <v>311.59016393442619</v>
      </c>
      <c r="L247" s="45">
        <f t="shared" si="9"/>
        <v>0.48915253364902073</v>
      </c>
    </row>
    <row r="248" spans="1:12" x14ac:dyDescent="0.25">
      <c r="A248" s="9" t="str">
        <f>'10'!A248</f>
        <v>Mercer Area SD</v>
      </c>
      <c r="B248" s="10" t="str">
        <f>'10'!B248</f>
        <v>Mercer</v>
      </c>
      <c r="C248" s="97">
        <f>'10'!C248</f>
        <v>250</v>
      </c>
      <c r="D248" s="97">
        <f>'10'!D248</f>
        <v>130</v>
      </c>
      <c r="E248" s="97">
        <f>'10'!E248</f>
        <v>380</v>
      </c>
      <c r="F248" s="11">
        <f>'5'!L248</f>
        <v>17</v>
      </c>
      <c r="G248" s="11">
        <f>'6'!H248</f>
        <v>15</v>
      </c>
      <c r="H248" s="11">
        <f>'7'!F248</f>
        <v>0</v>
      </c>
      <c r="I248" s="11">
        <f>'8'!J248</f>
        <v>15</v>
      </c>
      <c r="J248" s="35">
        <f>'9'!P248</f>
        <v>42.535031847133759</v>
      </c>
      <c r="K248" s="11">
        <f t="shared" si="8"/>
        <v>89.535031847133752</v>
      </c>
      <c r="L248" s="45">
        <f t="shared" si="9"/>
        <v>0.68873101420872118</v>
      </c>
    </row>
    <row r="249" spans="1:12" x14ac:dyDescent="0.25">
      <c r="A249" s="9" t="str">
        <f>'10'!A249</f>
        <v>Methacton SD</v>
      </c>
      <c r="B249" s="10" t="str">
        <f>'10'!B249</f>
        <v>Montgomery</v>
      </c>
      <c r="C249" s="97">
        <f>'10'!C249</f>
        <v>965</v>
      </c>
      <c r="D249" s="97">
        <f>'10'!D249</f>
        <v>788</v>
      </c>
      <c r="E249" s="97">
        <f>'10'!E249</f>
        <v>1753</v>
      </c>
      <c r="F249" s="11">
        <f>'5'!L249</f>
        <v>0</v>
      </c>
      <c r="G249" s="11">
        <f>'6'!H249</f>
        <v>0</v>
      </c>
      <c r="H249" s="11">
        <f>'7'!F249</f>
        <v>0</v>
      </c>
      <c r="I249" s="11">
        <f>'8'!J249</f>
        <v>58</v>
      </c>
      <c r="J249" s="35">
        <f>'9'!P249</f>
        <v>203.57656612529001</v>
      </c>
      <c r="K249" s="11">
        <f t="shared" si="8"/>
        <v>261.57656612529001</v>
      </c>
      <c r="L249" s="45">
        <f t="shared" si="9"/>
        <v>0.33194995701178936</v>
      </c>
    </row>
    <row r="250" spans="1:12" x14ac:dyDescent="0.25">
      <c r="A250" s="9" t="str">
        <f>'10'!A250</f>
        <v>Meyersdale Area SD</v>
      </c>
      <c r="B250" s="10" t="str">
        <f>'10'!B250</f>
        <v>Somerset</v>
      </c>
      <c r="C250" s="97">
        <f>'10'!C250</f>
        <v>148</v>
      </c>
      <c r="D250" s="97">
        <f>'10'!D250</f>
        <v>136</v>
      </c>
      <c r="E250" s="97">
        <f>'10'!E250</f>
        <v>284</v>
      </c>
      <c r="F250" s="11">
        <f>'5'!L250</f>
        <v>16</v>
      </c>
      <c r="G250" s="11">
        <f>'6'!H250</f>
        <v>34</v>
      </c>
      <c r="H250" s="11">
        <f>'7'!F250</f>
        <v>0</v>
      </c>
      <c r="I250" s="11">
        <f>'8'!J250</f>
        <v>7</v>
      </c>
      <c r="J250" s="35">
        <f>'9'!P250</f>
        <v>0</v>
      </c>
      <c r="K250" s="11">
        <f t="shared" si="8"/>
        <v>57</v>
      </c>
      <c r="L250" s="45">
        <f t="shared" si="9"/>
        <v>0.41911764705882354</v>
      </c>
    </row>
    <row r="251" spans="1:12" x14ac:dyDescent="0.25">
      <c r="A251" s="9" t="str">
        <f>'10'!A251</f>
        <v>Mid Valley SD</v>
      </c>
      <c r="B251" s="10" t="str">
        <f>'10'!B251</f>
        <v>Lackawanna</v>
      </c>
      <c r="C251" s="97">
        <f>'10'!C251</f>
        <v>448</v>
      </c>
      <c r="D251" s="97">
        <f>'10'!D251</f>
        <v>348</v>
      </c>
      <c r="E251" s="97">
        <f>'10'!E251</f>
        <v>796</v>
      </c>
      <c r="F251" s="11">
        <f>'5'!L251</f>
        <v>73</v>
      </c>
      <c r="G251" s="11">
        <f>'6'!H251</f>
        <v>32</v>
      </c>
      <c r="H251" s="11">
        <f>'7'!F251</f>
        <v>0</v>
      </c>
      <c r="I251" s="11">
        <f>'8'!J251</f>
        <v>20</v>
      </c>
      <c r="J251" s="35">
        <f>'9'!P251</f>
        <v>52.227083333333333</v>
      </c>
      <c r="K251" s="11">
        <f t="shared" si="8"/>
        <v>177.22708333333333</v>
      </c>
      <c r="L251" s="45">
        <f t="shared" si="9"/>
        <v>0.5092732279693486</v>
      </c>
    </row>
    <row r="252" spans="1:12" x14ac:dyDescent="0.25">
      <c r="A252" s="9" t="str">
        <f>'10'!A252</f>
        <v>Middletown Area SD</v>
      </c>
      <c r="B252" s="10" t="str">
        <f>'10'!B252</f>
        <v>Dauphin</v>
      </c>
      <c r="C252" s="97">
        <f>'10'!C252</f>
        <v>623</v>
      </c>
      <c r="D252" s="97">
        <f>'10'!D252</f>
        <v>442</v>
      </c>
      <c r="E252" s="97">
        <f>'10'!E252</f>
        <v>1065</v>
      </c>
      <c r="F252" s="11">
        <f>'5'!L252</f>
        <v>32</v>
      </c>
      <c r="G252" s="11">
        <f>'6'!H252</f>
        <v>0</v>
      </c>
      <c r="H252" s="11">
        <f>'7'!F252</f>
        <v>0</v>
      </c>
      <c r="I252" s="11">
        <f>'8'!J252</f>
        <v>29</v>
      </c>
      <c r="J252" s="35">
        <f>'9'!P252</f>
        <v>90.601351351351354</v>
      </c>
      <c r="K252" s="11">
        <f t="shared" si="8"/>
        <v>151.60135135135135</v>
      </c>
      <c r="L252" s="45">
        <f t="shared" si="9"/>
        <v>0.34298948269536506</v>
      </c>
    </row>
    <row r="253" spans="1:12" x14ac:dyDescent="0.25">
      <c r="A253" s="9" t="str">
        <f>'10'!A253</f>
        <v>Midd-West SD</v>
      </c>
      <c r="B253" s="10" t="str">
        <f>'10'!B253</f>
        <v>Snyder</v>
      </c>
      <c r="C253" s="97">
        <f>'10'!C253</f>
        <v>505</v>
      </c>
      <c r="D253" s="97">
        <f>'10'!D253</f>
        <v>401</v>
      </c>
      <c r="E253" s="97">
        <f>'10'!E253</f>
        <v>906</v>
      </c>
      <c r="F253" s="11">
        <f>'5'!L253</f>
        <v>40</v>
      </c>
      <c r="G253" s="11">
        <f>'6'!H253</f>
        <v>57</v>
      </c>
      <c r="H253" s="11">
        <f>'7'!F253</f>
        <v>0</v>
      </c>
      <c r="I253" s="11">
        <f>'8'!J253</f>
        <v>32</v>
      </c>
      <c r="J253" s="35">
        <f>'9'!P253</f>
        <v>22.083333333333336</v>
      </c>
      <c r="K253" s="11">
        <f t="shared" si="8"/>
        <v>151.08333333333334</v>
      </c>
      <c r="L253" s="45">
        <f t="shared" si="9"/>
        <v>0.37676641729010807</v>
      </c>
    </row>
    <row r="254" spans="1:12" x14ac:dyDescent="0.25">
      <c r="A254" s="9" t="str">
        <f>'10'!A254</f>
        <v>Midland Borough SD</v>
      </c>
      <c r="B254" s="10" t="str">
        <f>'10'!B254</f>
        <v>Beaver</v>
      </c>
      <c r="C254" s="97">
        <f>'10'!C254</f>
        <v>80</v>
      </c>
      <c r="D254" s="97">
        <f>'10'!D254</f>
        <v>88</v>
      </c>
      <c r="E254" s="97">
        <f>'10'!E254</f>
        <v>168</v>
      </c>
      <c r="F254" s="11">
        <f>'5'!L254</f>
        <v>3</v>
      </c>
      <c r="G254" s="11">
        <f>'6'!H254</f>
        <v>0</v>
      </c>
      <c r="H254" s="11">
        <f>'7'!F254</f>
        <v>27</v>
      </c>
      <c r="I254" s="11">
        <f>'8'!J254</f>
        <v>5</v>
      </c>
      <c r="J254" s="35">
        <f>'9'!P254</f>
        <v>37.108066971080667</v>
      </c>
      <c r="K254" s="11">
        <f t="shared" si="8"/>
        <v>72.10806697108066</v>
      </c>
      <c r="L254" s="45">
        <f t="shared" si="9"/>
        <v>0.81940985194409843</v>
      </c>
    </row>
    <row r="255" spans="1:12" x14ac:dyDescent="0.25">
      <c r="A255" s="9" t="str">
        <f>'10'!A255</f>
        <v>Mifflin County SD</v>
      </c>
      <c r="B255" s="10" t="str">
        <f>'10'!B255</f>
        <v>Mifflin</v>
      </c>
      <c r="C255" s="97">
        <f>'10'!C255</f>
        <v>1567</v>
      </c>
      <c r="D255" s="97">
        <f>'10'!D255</f>
        <v>1143</v>
      </c>
      <c r="E255" s="97">
        <f>'10'!E255</f>
        <v>2710</v>
      </c>
      <c r="F255" s="11">
        <f>'5'!L255</f>
        <v>177</v>
      </c>
      <c r="G255" s="11">
        <f>'6'!H255</f>
        <v>81</v>
      </c>
      <c r="H255" s="11">
        <f>'7'!F255</f>
        <v>0</v>
      </c>
      <c r="I255" s="11">
        <f>'8'!J255</f>
        <v>85</v>
      </c>
      <c r="J255" s="35">
        <f>'9'!P255</f>
        <v>123.52095808383234</v>
      </c>
      <c r="K255" s="11">
        <f t="shared" si="8"/>
        <v>466.52095808383234</v>
      </c>
      <c r="L255" s="45">
        <f t="shared" si="9"/>
        <v>0.40815481897098194</v>
      </c>
    </row>
    <row r="256" spans="1:12" x14ac:dyDescent="0.25">
      <c r="A256" s="9" t="str">
        <f>'10'!A256</f>
        <v>Mifflinburg Area SD</v>
      </c>
      <c r="B256" s="10" t="str">
        <f>'10'!B256</f>
        <v>Union</v>
      </c>
      <c r="C256" s="97">
        <f>'10'!C256</f>
        <v>720</v>
      </c>
      <c r="D256" s="97">
        <f>'10'!D256</f>
        <v>492</v>
      </c>
      <c r="E256" s="97">
        <f>'10'!E256</f>
        <v>1212</v>
      </c>
      <c r="F256" s="11">
        <f>'5'!L256</f>
        <v>32</v>
      </c>
      <c r="G256" s="11">
        <f>'6'!H256</f>
        <v>30</v>
      </c>
      <c r="H256" s="11">
        <f>'7'!F256</f>
        <v>0</v>
      </c>
      <c r="I256" s="11">
        <f>'8'!J256</f>
        <v>21</v>
      </c>
      <c r="J256" s="35">
        <f>'9'!P256</f>
        <v>51.209677419354833</v>
      </c>
      <c r="K256" s="11">
        <f t="shared" si="8"/>
        <v>134.20967741935482</v>
      </c>
      <c r="L256" s="45">
        <f t="shared" si="9"/>
        <v>0.27278389719381063</v>
      </c>
    </row>
    <row r="257" spans="1:12" x14ac:dyDescent="0.25">
      <c r="A257" s="9" t="str">
        <f>'10'!A257</f>
        <v>Millcreek Township SD</v>
      </c>
      <c r="B257" s="10" t="str">
        <f>'10'!B257</f>
        <v>Erie</v>
      </c>
      <c r="C257" s="97">
        <f>'10'!C257</f>
        <v>1699</v>
      </c>
      <c r="D257" s="97">
        <f>'10'!D257</f>
        <v>1195</v>
      </c>
      <c r="E257" s="97">
        <f>'10'!E257</f>
        <v>2894</v>
      </c>
      <c r="F257" s="11">
        <f>'5'!L257</f>
        <v>54</v>
      </c>
      <c r="G257" s="11">
        <f>'6'!H257</f>
        <v>51</v>
      </c>
      <c r="H257" s="11">
        <f>'7'!F257</f>
        <v>155</v>
      </c>
      <c r="I257" s="11">
        <f>'8'!J257</f>
        <v>88</v>
      </c>
      <c r="J257" s="35">
        <f>'9'!P257</f>
        <v>244.37426370638875</v>
      </c>
      <c r="K257" s="11">
        <f t="shared" si="8"/>
        <v>592.37426370638877</v>
      </c>
      <c r="L257" s="45">
        <f t="shared" si="9"/>
        <v>0.49571068092584836</v>
      </c>
    </row>
    <row r="258" spans="1:12" x14ac:dyDescent="0.25">
      <c r="A258" s="9" t="str">
        <f>'10'!A258</f>
        <v>Millersburg Area SD</v>
      </c>
      <c r="B258" s="10" t="str">
        <f>'10'!B258</f>
        <v>Dauphin</v>
      </c>
      <c r="C258" s="97">
        <f>'10'!C258</f>
        <v>145</v>
      </c>
      <c r="D258" s="97">
        <f>'10'!D258</f>
        <v>95</v>
      </c>
      <c r="E258" s="97">
        <f>'10'!E258</f>
        <v>240</v>
      </c>
      <c r="F258" s="11">
        <f>'5'!L258</f>
        <v>0</v>
      </c>
      <c r="G258" s="11">
        <f>'6'!H258</f>
        <v>0</v>
      </c>
      <c r="H258" s="11">
        <f>'7'!F258</f>
        <v>0</v>
      </c>
      <c r="I258" s="11">
        <f>'8'!J258</f>
        <v>4</v>
      </c>
      <c r="J258" s="35">
        <f>'9'!P258</f>
        <v>54.360810810810811</v>
      </c>
      <c r="K258" s="11">
        <f t="shared" si="8"/>
        <v>58.360810810810811</v>
      </c>
      <c r="L258" s="45">
        <f t="shared" si="9"/>
        <v>0.61432432432432438</v>
      </c>
    </row>
    <row r="259" spans="1:12" x14ac:dyDescent="0.25">
      <c r="A259" s="9" t="str">
        <f>'10'!A259</f>
        <v>Millville Area SD</v>
      </c>
      <c r="B259" s="10" t="str">
        <f>'10'!B259</f>
        <v>Columbia</v>
      </c>
      <c r="C259" s="97">
        <f>'10'!C259</f>
        <v>172</v>
      </c>
      <c r="D259" s="97">
        <f>'10'!D259</f>
        <v>119</v>
      </c>
      <c r="E259" s="97">
        <f>'10'!E259</f>
        <v>291</v>
      </c>
      <c r="F259" s="11">
        <f>'5'!L259</f>
        <v>4</v>
      </c>
      <c r="G259" s="11">
        <f>'6'!H259</f>
        <v>0</v>
      </c>
      <c r="H259" s="11">
        <f>'7'!F259</f>
        <v>0</v>
      </c>
      <c r="I259" s="11">
        <f>'8'!J259</f>
        <v>3</v>
      </c>
      <c r="J259" s="35">
        <f>'9'!P259</f>
        <v>15.1796875</v>
      </c>
      <c r="K259" s="11">
        <f t="shared" si="8"/>
        <v>22.1796875</v>
      </c>
      <c r="L259" s="45">
        <f t="shared" si="9"/>
        <v>0.18638392857142858</v>
      </c>
    </row>
    <row r="260" spans="1:12" x14ac:dyDescent="0.25">
      <c r="A260" s="9" t="str">
        <f>'10'!A260</f>
        <v>Milton Area SD</v>
      </c>
      <c r="B260" s="10" t="str">
        <f>'10'!B260</f>
        <v>Northumberland</v>
      </c>
      <c r="C260" s="97">
        <f>'10'!C260</f>
        <v>348</v>
      </c>
      <c r="D260" s="97">
        <f>'10'!D260</f>
        <v>449</v>
      </c>
      <c r="E260" s="97">
        <f>'10'!E260</f>
        <v>797</v>
      </c>
      <c r="F260" s="11">
        <f>'5'!L260</f>
        <v>46</v>
      </c>
      <c r="G260" s="11">
        <f>'6'!H260</f>
        <v>18</v>
      </c>
      <c r="H260" s="11">
        <f>'7'!F260</f>
        <v>0</v>
      </c>
      <c r="I260" s="11">
        <f>'8'!J260</f>
        <v>27</v>
      </c>
      <c r="J260" s="35">
        <f>'9'!P260</f>
        <v>77.406143344709889</v>
      </c>
      <c r="K260" s="11">
        <f t="shared" si="8"/>
        <v>168.4061433447099</v>
      </c>
      <c r="L260" s="45">
        <f t="shared" si="9"/>
        <v>0.37506936156950982</v>
      </c>
    </row>
    <row r="261" spans="1:12" x14ac:dyDescent="0.25">
      <c r="A261" s="9" t="str">
        <f>'10'!A261</f>
        <v>Minersville Area SD</v>
      </c>
      <c r="B261" s="10" t="str">
        <f>'10'!B261</f>
        <v>Schuylkill</v>
      </c>
      <c r="C261" s="97">
        <f>'10'!C261</f>
        <v>315</v>
      </c>
      <c r="D261" s="97">
        <f>'10'!D261</f>
        <v>220</v>
      </c>
      <c r="E261" s="97">
        <f>'10'!E261</f>
        <v>535</v>
      </c>
      <c r="F261" s="11">
        <f>'5'!L261</f>
        <v>8</v>
      </c>
      <c r="G261" s="11">
        <f>'6'!H261</f>
        <v>0</v>
      </c>
      <c r="H261" s="11">
        <f>'7'!F261</f>
        <v>54</v>
      </c>
      <c r="I261" s="11">
        <f>'8'!J261</f>
        <v>28</v>
      </c>
      <c r="J261" s="35">
        <f>'9'!P261</f>
        <v>0</v>
      </c>
      <c r="K261" s="11">
        <f t="shared" ref="K261:K324" si="10">SUM(F261:J261)</f>
        <v>90</v>
      </c>
      <c r="L261" s="45">
        <f t="shared" ref="L261:L324" si="11">K261/D261</f>
        <v>0.40909090909090912</v>
      </c>
    </row>
    <row r="262" spans="1:12" x14ac:dyDescent="0.25">
      <c r="A262" s="9" t="str">
        <f>'10'!A262</f>
        <v>Mohawk Area SD</v>
      </c>
      <c r="B262" s="10" t="str">
        <f>'10'!B262</f>
        <v>Lawrence</v>
      </c>
      <c r="C262" s="97">
        <f>'10'!C262</f>
        <v>360</v>
      </c>
      <c r="D262" s="97">
        <f>'10'!D262</f>
        <v>212</v>
      </c>
      <c r="E262" s="97">
        <f>'10'!E262</f>
        <v>572</v>
      </c>
      <c r="F262" s="11">
        <f>'5'!L262</f>
        <v>40</v>
      </c>
      <c r="G262" s="11">
        <f>'6'!H262</f>
        <v>34</v>
      </c>
      <c r="H262" s="11">
        <f>'7'!F262</f>
        <v>0</v>
      </c>
      <c r="I262" s="11">
        <f>'8'!J262</f>
        <v>16</v>
      </c>
      <c r="J262" s="35">
        <f>'9'!P262</f>
        <v>17.418539325842698</v>
      </c>
      <c r="K262" s="11">
        <f t="shared" si="10"/>
        <v>107.4185393258427</v>
      </c>
      <c r="L262" s="45">
        <f t="shared" si="11"/>
        <v>0.50669122323510707</v>
      </c>
    </row>
    <row r="263" spans="1:12" x14ac:dyDescent="0.25">
      <c r="A263" s="9" t="str">
        <f>'10'!A263</f>
        <v>Monessen City SD</v>
      </c>
      <c r="B263" s="10" t="str">
        <f>'10'!B263</f>
        <v>Westmoreland</v>
      </c>
      <c r="C263" s="97">
        <f>'10'!C263</f>
        <v>207</v>
      </c>
      <c r="D263" s="97">
        <f>'10'!D263</f>
        <v>152</v>
      </c>
      <c r="E263" s="97">
        <f>'10'!E263</f>
        <v>359</v>
      </c>
      <c r="F263" s="11">
        <f>'5'!L263</f>
        <v>41</v>
      </c>
      <c r="G263" s="11">
        <f>'6'!H263</f>
        <v>54</v>
      </c>
      <c r="H263" s="11">
        <f>'7'!F263</f>
        <v>43</v>
      </c>
      <c r="I263" s="11">
        <f>'8'!J263</f>
        <v>15</v>
      </c>
      <c r="J263" s="35">
        <f>'9'!P263</f>
        <v>18.335135135135136</v>
      </c>
      <c r="K263" s="11">
        <f t="shared" si="10"/>
        <v>171.33513513513515</v>
      </c>
      <c r="L263" s="45">
        <f t="shared" si="11"/>
        <v>1.1272048364153628</v>
      </c>
    </row>
    <row r="264" spans="1:12" x14ac:dyDescent="0.25">
      <c r="A264" s="9" t="str">
        <f>'10'!A264</f>
        <v>Moniteau SD</v>
      </c>
      <c r="B264" s="10" t="str">
        <f>'10'!B264</f>
        <v>Butler</v>
      </c>
      <c r="C264" s="97">
        <f>'10'!C264</f>
        <v>255</v>
      </c>
      <c r="D264" s="97">
        <f>'10'!D264</f>
        <v>160</v>
      </c>
      <c r="E264" s="97">
        <f>'10'!E264</f>
        <v>415</v>
      </c>
      <c r="F264" s="11">
        <f>'5'!L264</f>
        <v>21</v>
      </c>
      <c r="G264" s="11">
        <f>'6'!H264</f>
        <v>17</v>
      </c>
      <c r="H264" s="11">
        <f>'7'!F264</f>
        <v>0</v>
      </c>
      <c r="I264" s="11">
        <f>'8'!J264</f>
        <v>16</v>
      </c>
      <c r="J264" s="35">
        <f>'9'!P264</f>
        <v>19.526315789473681</v>
      </c>
      <c r="K264" s="11">
        <f t="shared" si="10"/>
        <v>73.526315789473685</v>
      </c>
      <c r="L264" s="45">
        <f t="shared" si="11"/>
        <v>0.45953947368421055</v>
      </c>
    </row>
    <row r="265" spans="1:12" x14ac:dyDescent="0.25">
      <c r="A265" s="9" t="str">
        <f>'10'!A265</f>
        <v>Montgomery Area SD</v>
      </c>
      <c r="B265" s="10" t="str">
        <f>'10'!B265</f>
        <v>Lycoming</v>
      </c>
      <c r="C265" s="97">
        <f>'10'!C265</f>
        <v>193</v>
      </c>
      <c r="D265" s="97">
        <f>'10'!D265</f>
        <v>173</v>
      </c>
      <c r="E265" s="97">
        <f>'10'!E265</f>
        <v>366</v>
      </c>
      <c r="F265" s="11">
        <f>'5'!L265</f>
        <v>0</v>
      </c>
      <c r="G265" s="11">
        <f>'6'!H265</f>
        <v>50</v>
      </c>
      <c r="H265" s="11">
        <f>'7'!F265</f>
        <v>53</v>
      </c>
      <c r="I265" s="11">
        <f>'8'!J265</f>
        <v>12</v>
      </c>
      <c r="J265" s="35">
        <f>'9'!P265</f>
        <v>37.851150202976996</v>
      </c>
      <c r="K265" s="11">
        <f t="shared" si="10"/>
        <v>152.85115020297701</v>
      </c>
      <c r="L265" s="45">
        <f t="shared" si="11"/>
        <v>0.88353266013281506</v>
      </c>
    </row>
    <row r="266" spans="1:12" x14ac:dyDescent="0.25">
      <c r="A266" s="9" t="str">
        <f>'10'!A266</f>
        <v>Montour SD</v>
      </c>
      <c r="B266" s="10" t="str">
        <f>'10'!B266</f>
        <v>Allegheny</v>
      </c>
      <c r="C266" s="97">
        <f>'10'!C266</f>
        <v>806</v>
      </c>
      <c r="D266" s="97">
        <f>'10'!D266</f>
        <v>523</v>
      </c>
      <c r="E266" s="97">
        <f>'10'!E266</f>
        <v>1329</v>
      </c>
      <c r="F266" s="11">
        <f>'5'!L266</f>
        <v>2</v>
      </c>
      <c r="G266" s="11">
        <f>'6'!H266</f>
        <v>13</v>
      </c>
      <c r="H266" s="11">
        <f>'7'!F266</f>
        <v>0</v>
      </c>
      <c r="I266" s="11">
        <f>'8'!J266</f>
        <v>30</v>
      </c>
      <c r="J266" s="35">
        <f>'9'!P266</f>
        <v>149.34620024125454</v>
      </c>
      <c r="K266" s="11">
        <f t="shared" si="10"/>
        <v>194.34620024125454</v>
      </c>
      <c r="L266" s="45">
        <f t="shared" si="11"/>
        <v>0.3715988532337563</v>
      </c>
    </row>
    <row r="267" spans="1:12" x14ac:dyDescent="0.25">
      <c r="A267" s="9" t="str">
        <f>'10'!A267</f>
        <v>Montoursville Area SD</v>
      </c>
      <c r="B267" s="10" t="str">
        <f>'10'!B267</f>
        <v>Lycoming</v>
      </c>
      <c r="C267" s="97">
        <f>'10'!C267</f>
        <v>336</v>
      </c>
      <c r="D267" s="97">
        <f>'10'!D267</f>
        <v>238</v>
      </c>
      <c r="E267" s="97">
        <f>'10'!E267</f>
        <v>574</v>
      </c>
      <c r="F267" s="11">
        <f>'5'!L267</f>
        <v>0</v>
      </c>
      <c r="G267" s="11">
        <f>'6'!H267</f>
        <v>0</v>
      </c>
      <c r="H267" s="11">
        <f>'7'!F267</f>
        <v>0</v>
      </c>
      <c r="I267" s="11">
        <f>'8'!J267</f>
        <v>12</v>
      </c>
      <c r="J267" s="35">
        <f>'9'!P267</f>
        <v>37.851150202976996</v>
      </c>
      <c r="K267" s="11">
        <f t="shared" si="10"/>
        <v>49.851150202976996</v>
      </c>
      <c r="L267" s="45">
        <f t="shared" si="11"/>
        <v>0.20945861429822268</v>
      </c>
    </row>
    <row r="268" spans="1:12" x14ac:dyDescent="0.25">
      <c r="A268" s="9" t="str">
        <f>'10'!A268</f>
        <v>Montrose Area SD</v>
      </c>
      <c r="B268" s="10" t="str">
        <f>'10'!B268</f>
        <v>Susquehanna</v>
      </c>
      <c r="C268" s="97">
        <f>'10'!C268</f>
        <v>311</v>
      </c>
      <c r="D268" s="97">
        <f>'10'!D268</f>
        <v>218</v>
      </c>
      <c r="E268" s="97">
        <f>'10'!E268</f>
        <v>529</v>
      </c>
      <c r="F268" s="11">
        <f>'5'!L268</f>
        <v>15</v>
      </c>
      <c r="G268" s="11">
        <f>'6'!H268</f>
        <v>17</v>
      </c>
      <c r="H268" s="11">
        <f>'7'!F268</f>
        <v>0</v>
      </c>
      <c r="I268" s="11">
        <f>'8'!J268</f>
        <v>16</v>
      </c>
      <c r="J268" s="35">
        <f>'9'!P268</f>
        <v>40.657534246575338</v>
      </c>
      <c r="K268" s="11">
        <f t="shared" si="10"/>
        <v>88.657534246575338</v>
      </c>
      <c r="L268" s="45">
        <f t="shared" si="11"/>
        <v>0.40668593691089605</v>
      </c>
    </row>
    <row r="269" spans="1:12" x14ac:dyDescent="0.25">
      <c r="A269" s="9" t="str">
        <f>'10'!A269</f>
        <v>Moon Area SD</v>
      </c>
      <c r="B269" s="10" t="str">
        <f>'10'!B269</f>
        <v>Allegheny</v>
      </c>
      <c r="C269" s="97">
        <f>'10'!C269</f>
        <v>851</v>
      </c>
      <c r="D269" s="97">
        <f>'10'!D269</f>
        <v>684</v>
      </c>
      <c r="E269" s="97">
        <f>'10'!E269</f>
        <v>1535</v>
      </c>
      <c r="F269" s="11">
        <f>'5'!L269</f>
        <v>4</v>
      </c>
      <c r="G269" s="11">
        <f>'6'!H269</f>
        <v>0</v>
      </c>
      <c r="H269" s="11">
        <f>'7'!F269</f>
        <v>0</v>
      </c>
      <c r="I269" s="11">
        <f>'8'!J269</f>
        <v>60</v>
      </c>
      <c r="J269" s="35">
        <f>'9'!P269</f>
        <v>112.00965018094089</v>
      </c>
      <c r="K269" s="11">
        <f t="shared" si="10"/>
        <v>176.00965018094089</v>
      </c>
      <c r="L269" s="45">
        <f t="shared" si="11"/>
        <v>0.25732404997213582</v>
      </c>
    </row>
    <row r="270" spans="1:12" x14ac:dyDescent="0.25">
      <c r="A270" s="9" t="str">
        <f>'10'!A270</f>
        <v>Morrisville Borough SD</v>
      </c>
      <c r="B270" s="10" t="str">
        <f>'10'!B270</f>
        <v>Bucks</v>
      </c>
      <c r="C270" s="97">
        <f>'10'!C270</f>
        <v>441</v>
      </c>
      <c r="D270" s="97">
        <f>'10'!D270</f>
        <v>314</v>
      </c>
      <c r="E270" s="97">
        <f>'10'!E270</f>
        <v>755</v>
      </c>
      <c r="F270" s="11">
        <f>'5'!L270</f>
        <v>0</v>
      </c>
      <c r="G270" s="11">
        <f>'6'!H270</f>
        <v>89</v>
      </c>
      <c r="H270" s="11">
        <f>'7'!F270</f>
        <v>0</v>
      </c>
      <c r="I270" s="11">
        <f>'8'!J270</f>
        <v>26</v>
      </c>
      <c r="J270" s="35">
        <f>'9'!P270</f>
        <v>19.686305111197814</v>
      </c>
      <c r="K270" s="11">
        <f t="shared" si="10"/>
        <v>134.68630511119781</v>
      </c>
      <c r="L270" s="45">
        <f t="shared" si="11"/>
        <v>0.42893727742419685</v>
      </c>
    </row>
    <row r="271" spans="1:12" x14ac:dyDescent="0.25">
      <c r="A271" s="9" t="str">
        <f>'10'!A271</f>
        <v>Moshannon Valley SD</v>
      </c>
      <c r="B271" s="10" t="str">
        <f>'10'!B271</f>
        <v>Clearfield</v>
      </c>
      <c r="C271" s="97">
        <f>'10'!C271</f>
        <v>178</v>
      </c>
      <c r="D271" s="97">
        <f>'10'!D271</f>
        <v>91</v>
      </c>
      <c r="E271" s="97">
        <f>'10'!E271</f>
        <v>269</v>
      </c>
      <c r="F271" s="11">
        <f>'5'!L271</f>
        <v>69</v>
      </c>
      <c r="G271" s="11">
        <f>'6'!H271</f>
        <v>12</v>
      </c>
      <c r="H271" s="11">
        <f>'7'!F271</f>
        <v>0</v>
      </c>
      <c r="I271" s="11">
        <f>'8'!J271</f>
        <v>17</v>
      </c>
      <c r="J271" s="35">
        <f>'9'!P271</f>
        <v>4.5321888412017168</v>
      </c>
      <c r="K271" s="11">
        <f t="shared" si="10"/>
        <v>102.53218884120172</v>
      </c>
      <c r="L271" s="45">
        <f t="shared" si="11"/>
        <v>1.1267273499033155</v>
      </c>
    </row>
    <row r="272" spans="1:12" x14ac:dyDescent="0.25">
      <c r="A272" s="9" t="str">
        <f>'10'!A272</f>
        <v>Mount Carmel Area SD</v>
      </c>
      <c r="B272" s="10" t="str">
        <f>'10'!B272</f>
        <v>Northumberland</v>
      </c>
      <c r="C272" s="97">
        <f>'10'!C272</f>
        <v>295</v>
      </c>
      <c r="D272" s="97">
        <f>'10'!D272</f>
        <v>210</v>
      </c>
      <c r="E272" s="97">
        <f>'10'!E272</f>
        <v>505</v>
      </c>
      <c r="F272" s="11">
        <f>'5'!L272</f>
        <v>16</v>
      </c>
      <c r="G272" s="11">
        <f>'6'!H272</f>
        <v>40</v>
      </c>
      <c r="H272" s="11">
        <f>'7'!F272</f>
        <v>40</v>
      </c>
      <c r="I272" s="11">
        <f>'8'!J272</f>
        <v>25</v>
      </c>
      <c r="J272" s="35">
        <f>'9'!P272</f>
        <v>30.389078498293514</v>
      </c>
      <c r="K272" s="11">
        <f t="shared" si="10"/>
        <v>151.38907849829351</v>
      </c>
      <c r="L272" s="45">
        <f t="shared" si="11"/>
        <v>0.72090037380139771</v>
      </c>
    </row>
    <row r="273" spans="1:12" x14ac:dyDescent="0.25">
      <c r="A273" s="9" t="str">
        <f>'10'!A273</f>
        <v>Mount Pleasant Area SD</v>
      </c>
      <c r="B273" s="10" t="str">
        <f>'10'!B273</f>
        <v>Westmoreland</v>
      </c>
      <c r="C273" s="97">
        <f>'10'!C273</f>
        <v>479</v>
      </c>
      <c r="D273" s="97">
        <f>'10'!D273</f>
        <v>354</v>
      </c>
      <c r="E273" s="97">
        <f>'10'!E273</f>
        <v>833</v>
      </c>
      <c r="F273" s="11">
        <f>'5'!L273</f>
        <v>3</v>
      </c>
      <c r="G273" s="11">
        <f>'6'!H273</f>
        <v>0</v>
      </c>
      <c r="H273" s="11">
        <f>'7'!F273</f>
        <v>0</v>
      </c>
      <c r="I273" s="11">
        <f>'8'!J273</f>
        <v>31</v>
      </c>
      <c r="J273" s="35">
        <f>'9'!P273</f>
        <v>40.129729729729732</v>
      </c>
      <c r="K273" s="11">
        <f t="shared" si="10"/>
        <v>74.129729729729732</v>
      </c>
      <c r="L273" s="45">
        <f t="shared" si="11"/>
        <v>0.2094060161856772</v>
      </c>
    </row>
    <row r="274" spans="1:12" x14ac:dyDescent="0.25">
      <c r="A274" s="9" t="str">
        <f>'10'!A274</f>
        <v>Mount Union Area SD</v>
      </c>
      <c r="B274" s="10" t="str">
        <f>'10'!B274</f>
        <v>Huntingdon</v>
      </c>
      <c r="C274" s="97">
        <f>'10'!C274</f>
        <v>328</v>
      </c>
      <c r="D274" s="97">
        <f>'10'!D274</f>
        <v>231</v>
      </c>
      <c r="E274" s="97">
        <f>'10'!E274</f>
        <v>559</v>
      </c>
      <c r="F274" s="11">
        <f>'5'!L274</f>
        <v>90</v>
      </c>
      <c r="G274" s="11">
        <f>'6'!H274</f>
        <v>18</v>
      </c>
      <c r="H274" s="11">
        <f>'7'!F274</f>
        <v>0</v>
      </c>
      <c r="I274" s="11">
        <f>'8'!J274</f>
        <v>18</v>
      </c>
      <c r="J274" s="35">
        <f>'9'!P274</f>
        <v>8.4432989690721651</v>
      </c>
      <c r="K274" s="11">
        <f t="shared" si="10"/>
        <v>134.44329896907217</v>
      </c>
      <c r="L274" s="45">
        <f t="shared" si="11"/>
        <v>0.58200562324273664</v>
      </c>
    </row>
    <row r="275" spans="1:12" x14ac:dyDescent="0.25">
      <c r="A275" s="9" t="str">
        <f>'10'!A275</f>
        <v>Mountain View SD</v>
      </c>
      <c r="B275" s="10" t="str">
        <f>'10'!B275</f>
        <v>Susquehanna</v>
      </c>
      <c r="C275" s="97">
        <f>'10'!C275</f>
        <v>232</v>
      </c>
      <c r="D275" s="97">
        <f>'10'!D275</f>
        <v>135</v>
      </c>
      <c r="E275" s="97">
        <f>'10'!E275</f>
        <v>367</v>
      </c>
      <c r="F275" s="11">
        <f>'5'!L275</f>
        <v>0</v>
      </c>
      <c r="G275" s="11">
        <f>'6'!H275</f>
        <v>20</v>
      </c>
      <c r="H275" s="11">
        <f>'7'!F275</f>
        <v>0</v>
      </c>
      <c r="I275" s="11">
        <f>'8'!J275</f>
        <v>13</v>
      </c>
      <c r="J275" s="35">
        <f>'9'!P275</f>
        <v>0</v>
      </c>
      <c r="K275" s="11">
        <f t="shared" si="10"/>
        <v>33</v>
      </c>
      <c r="L275" s="45">
        <f t="shared" si="11"/>
        <v>0.24444444444444444</v>
      </c>
    </row>
    <row r="276" spans="1:12" x14ac:dyDescent="0.25">
      <c r="A276" s="9" t="str">
        <f>'10'!A276</f>
        <v>Mt. Lebanon SD</v>
      </c>
      <c r="B276" s="10" t="str">
        <f>'10'!B276</f>
        <v>Allegheny</v>
      </c>
      <c r="C276" s="97">
        <f>'10'!C276</f>
        <v>793</v>
      </c>
      <c r="D276" s="97">
        <f>'10'!D276</f>
        <v>600</v>
      </c>
      <c r="E276" s="97">
        <f>'10'!E276</f>
        <v>1393</v>
      </c>
      <c r="F276" s="11">
        <f>'5'!L276</f>
        <v>0</v>
      </c>
      <c r="G276" s="11">
        <f>'6'!H276</f>
        <v>0</v>
      </c>
      <c r="H276" s="11">
        <f>'7'!F276</f>
        <v>0</v>
      </c>
      <c r="I276" s="11">
        <f>'8'!J276</f>
        <v>43</v>
      </c>
      <c r="J276" s="35">
        <f>'9'!P276</f>
        <v>22.190591073582631</v>
      </c>
      <c r="K276" s="11">
        <f t="shared" si="10"/>
        <v>65.190591073582624</v>
      </c>
      <c r="L276" s="45">
        <f t="shared" si="11"/>
        <v>0.10865098512263771</v>
      </c>
    </row>
    <row r="277" spans="1:12" x14ac:dyDescent="0.25">
      <c r="A277" s="9" t="str">
        <f>'10'!A277</f>
        <v>Muhlenberg SD</v>
      </c>
      <c r="B277" s="10" t="str">
        <f>'10'!B277</f>
        <v>Berks</v>
      </c>
      <c r="C277" s="97">
        <f>'10'!C277</f>
        <v>736</v>
      </c>
      <c r="D277" s="97">
        <f>'10'!D277</f>
        <v>536</v>
      </c>
      <c r="E277" s="97">
        <f>'10'!E277</f>
        <v>1272</v>
      </c>
      <c r="F277" s="11">
        <f>'5'!L277</f>
        <v>29</v>
      </c>
      <c r="G277" s="11">
        <f>'6'!H277</f>
        <v>0</v>
      </c>
      <c r="H277" s="11">
        <f>'7'!F277</f>
        <v>0</v>
      </c>
      <c r="I277" s="11">
        <f>'8'!J277</f>
        <v>52</v>
      </c>
      <c r="J277" s="35">
        <f>'9'!P277</f>
        <v>91.052894627238658</v>
      </c>
      <c r="K277" s="11">
        <f t="shared" si="10"/>
        <v>172.05289462723866</v>
      </c>
      <c r="L277" s="45">
        <f t="shared" si="11"/>
        <v>0.32099420639410198</v>
      </c>
    </row>
    <row r="278" spans="1:12" x14ac:dyDescent="0.25">
      <c r="A278" s="9" t="str">
        <f>'10'!A278</f>
        <v>Muncy SD</v>
      </c>
      <c r="B278" s="10" t="str">
        <f>'10'!B278</f>
        <v>Lycoming</v>
      </c>
      <c r="C278" s="97">
        <f>'10'!C278</f>
        <v>249</v>
      </c>
      <c r="D278" s="97">
        <f>'10'!D278</f>
        <v>190</v>
      </c>
      <c r="E278" s="97">
        <f>'10'!E278</f>
        <v>439</v>
      </c>
      <c r="F278" s="11">
        <f>'5'!L278</f>
        <v>0</v>
      </c>
      <c r="G278" s="11">
        <f>'6'!H278</f>
        <v>0</v>
      </c>
      <c r="H278" s="11">
        <f>'7'!F278</f>
        <v>0</v>
      </c>
      <c r="I278" s="11">
        <f>'8'!J278</f>
        <v>9</v>
      </c>
      <c r="J278" s="35">
        <f>'9'!P278</f>
        <v>72.292286874154257</v>
      </c>
      <c r="K278" s="11">
        <f t="shared" si="10"/>
        <v>81.292286874154257</v>
      </c>
      <c r="L278" s="45">
        <f t="shared" si="11"/>
        <v>0.42785414144291717</v>
      </c>
    </row>
    <row r="279" spans="1:12" x14ac:dyDescent="0.25">
      <c r="A279" s="9" t="str">
        <f>'10'!A279</f>
        <v>Nazareth Area SD</v>
      </c>
      <c r="B279" s="10" t="str">
        <f>'10'!B279</f>
        <v>Northampton</v>
      </c>
      <c r="C279" s="97">
        <f>'10'!C279</f>
        <v>793</v>
      </c>
      <c r="D279" s="97">
        <f>'10'!D279</f>
        <v>594</v>
      </c>
      <c r="E279" s="97">
        <f>'10'!E279</f>
        <v>1387</v>
      </c>
      <c r="F279" s="11">
        <f>'5'!L279</f>
        <v>0</v>
      </c>
      <c r="G279" s="11">
        <f>'6'!H279</f>
        <v>0</v>
      </c>
      <c r="H279" s="11">
        <f>'7'!F279</f>
        <v>0</v>
      </c>
      <c r="I279" s="11">
        <f>'8'!J279</f>
        <v>45</v>
      </c>
      <c r="J279" s="35">
        <f>'9'!P279</f>
        <v>126.85806451612903</v>
      </c>
      <c r="K279" s="11">
        <f t="shared" si="10"/>
        <v>171.85806451612905</v>
      </c>
      <c r="L279" s="45">
        <f t="shared" si="11"/>
        <v>0.28932334093624418</v>
      </c>
    </row>
    <row r="280" spans="1:12" x14ac:dyDescent="0.25">
      <c r="A280" s="9" t="str">
        <f>'10'!A280</f>
        <v>Neshaminy SD</v>
      </c>
      <c r="B280" s="10" t="str">
        <f>'10'!B280</f>
        <v>Bucks</v>
      </c>
      <c r="C280" s="97">
        <f>'10'!C280</f>
        <v>2227</v>
      </c>
      <c r="D280" s="97">
        <f>'10'!D280</f>
        <v>1298</v>
      </c>
      <c r="E280" s="97">
        <f>'10'!E280</f>
        <v>3525</v>
      </c>
      <c r="F280" s="11">
        <f>'5'!L280</f>
        <v>0</v>
      </c>
      <c r="G280" s="11">
        <f>'6'!H280</f>
        <v>74</v>
      </c>
      <c r="H280" s="11">
        <f>'7'!F280</f>
        <v>0</v>
      </c>
      <c r="I280" s="11">
        <f>'8'!J280</f>
        <v>136</v>
      </c>
      <c r="J280" s="35">
        <f>'9'!P280</f>
        <v>434.95591104174792</v>
      </c>
      <c r="K280" s="11">
        <f t="shared" si="10"/>
        <v>644.95591104174787</v>
      </c>
      <c r="L280" s="45">
        <f t="shared" si="11"/>
        <v>0.49688436906143901</v>
      </c>
    </row>
    <row r="281" spans="1:12" x14ac:dyDescent="0.25">
      <c r="A281" s="9" t="str">
        <f>'10'!A281</f>
        <v>Neshannock Township SD</v>
      </c>
      <c r="B281" s="10" t="str">
        <f>'10'!B281</f>
        <v>Lawrence</v>
      </c>
      <c r="C281" s="97">
        <f>'10'!C281</f>
        <v>229</v>
      </c>
      <c r="D281" s="97">
        <f>'10'!D281</f>
        <v>87</v>
      </c>
      <c r="E281" s="97">
        <f>'10'!E281</f>
        <v>316</v>
      </c>
      <c r="F281" s="11">
        <f>'5'!L281</f>
        <v>0</v>
      </c>
      <c r="G281" s="11">
        <f>'6'!H281</f>
        <v>7</v>
      </c>
      <c r="H281" s="11">
        <f>'7'!F281</f>
        <v>0</v>
      </c>
      <c r="I281" s="11">
        <f>'8'!J281</f>
        <v>13</v>
      </c>
      <c r="J281" s="35">
        <f>'9'!P281</f>
        <v>34.837078651685395</v>
      </c>
      <c r="K281" s="11">
        <f t="shared" si="10"/>
        <v>54.837078651685395</v>
      </c>
      <c r="L281" s="45">
        <f t="shared" si="11"/>
        <v>0.63031124886994705</v>
      </c>
    </row>
    <row r="282" spans="1:12" x14ac:dyDescent="0.25">
      <c r="A282" s="9" t="str">
        <f>'10'!A282</f>
        <v>New Brighton Area SD</v>
      </c>
      <c r="B282" s="10" t="str">
        <f>'10'!B282</f>
        <v>Beaver</v>
      </c>
      <c r="C282" s="97">
        <f>'10'!C282</f>
        <v>329</v>
      </c>
      <c r="D282" s="97">
        <f>'10'!D282</f>
        <v>251</v>
      </c>
      <c r="E282" s="97">
        <f>'10'!E282</f>
        <v>580</v>
      </c>
      <c r="F282" s="11">
        <f>'5'!L282</f>
        <v>90</v>
      </c>
      <c r="G282" s="11">
        <f>'6'!H282</f>
        <v>0</v>
      </c>
      <c r="H282" s="11">
        <f>'7'!F282</f>
        <v>0</v>
      </c>
      <c r="I282" s="11">
        <f>'8'!J282</f>
        <v>21</v>
      </c>
      <c r="J282" s="35">
        <f>'9'!P282</f>
        <v>74.216133942161335</v>
      </c>
      <c r="K282" s="11">
        <f t="shared" si="10"/>
        <v>185.21613394216132</v>
      </c>
      <c r="L282" s="45">
        <f t="shared" si="11"/>
        <v>0.73791288423171841</v>
      </c>
    </row>
    <row r="283" spans="1:12" x14ac:dyDescent="0.25">
      <c r="A283" s="9" t="str">
        <f>'10'!A283</f>
        <v>New Castle Area SD</v>
      </c>
      <c r="B283" s="10" t="str">
        <f>'10'!B283</f>
        <v>Lawrence</v>
      </c>
      <c r="C283" s="97">
        <f>'10'!C283</f>
        <v>978</v>
      </c>
      <c r="D283" s="97">
        <f>'10'!D283</f>
        <v>428</v>
      </c>
      <c r="E283" s="97">
        <f>'10'!E283</f>
        <v>1406</v>
      </c>
      <c r="F283" s="11">
        <f>'5'!L283</f>
        <v>350</v>
      </c>
      <c r="G283" s="11">
        <f>'6'!H283</f>
        <v>78</v>
      </c>
      <c r="H283" s="11">
        <f>'7'!F283</f>
        <v>68</v>
      </c>
      <c r="I283" s="11">
        <f>'8'!J283</f>
        <v>63</v>
      </c>
      <c r="J283" s="35">
        <f>'9'!P283</f>
        <v>134.41853932584272</v>
      </c>
      <c r="K283" s="11">
        <f t="shared" si="10"/>
        <v>693.41853932584274</v>
      </c>
      <c r="L283" s="45">
        <f t="shared" si="11"/>
        <v>1.6201367741258008</v>
      </c>
    </row>
    <row r="284" spans="1:12" x14ac:dyDescent="0.25">
      <c r="A284" s="9" t="str">
        <f>'10'!A284</f>
        <v>New Hope-Solebury SD</v>
      </c>
      <c r="B284" s="10" t="str">
        <f>'10'!B284</f>
        <v>Bucks</v>
      </c>
      <c r="C284" s="97">
        <f>'10'!C284</f>
        <v>197</v>
      </c>
      <c r="D284" s="97">
        <f>'10'!D284</f>
        <v>150</v>
      </c>
      <c r="E284" s="97">
        <f>'10'!E284</f>
        <v>347</v>
      </c>
      <c r="F284" s="11">
        <f>'5'!L284</f>
        <v>0</v>
      </c>
      <c r="G284" s="11">
        <f>'6'!H284</f>
        <v>0</v>
      </c>
      <c r="H284" s="11">
        <f>'7'!F284</f>
        <v>0</v>
      </c>
      <c r="I284" s="11">
        <f>'8'!J284</f>
        <v>12</v>
      </c>
      <c r="J284" s="35">
        <f>'9'!P284</f>
        <v>19.686305111197814</v>
      </c>
      <c r="K284" s="11">
        <f t="shared" si="10"/>
        <v>31.686305111197814</v>
      </c>
      <c r="L284" s="45">
        <f t="shared" si="11"/>
        <v>0.21124203407465209</v>
      </c>
    </row>
    <row r="285" spans="1:12" x14ac:dyDescent="0.25">
      <c r="A285" s="9" t="str">
        <f>'10'!A285</f>
        <v>New Kensington-Arnold SD</v>
      </c>
      <c r="B285" s="10" t="str">
        <f>'10'!B285</f>
        <v>Westmoreland</v>
      </c>
      <c r="C285" s="97">
        <f>'10'!C285</f>
        <v>629</v>
      </c>
      <c r="D285" s="97">
        <f>'10'!D285</f>
        <v>507</v>
      </c>
      <c r="E285" s="97">
        <f>'10'!E285</f>
        <v>1136</v>
      </c>
      <c r="F285" s="11">
        <f>'5'!L285</f>
        <v>85</v>
      </c>
      <c r="G285" s="11">
        <f>'6'!H285</f>
        <v>36</v>
      </c>
      <c r="H285" s="11">
        <f>'7'!F285</f>
        <v>0</v>
      </c>
      <c r="I285" s="11">
        <f>'8'!J285</f>
        <v>36</v>
      </c>
      <c r="J285" s="35">
        <f>'9'!P285</f>
        <v>110.01081081081082</v>
      </c>
      <c r="K285" s="11">
        <f t="shared" si="10"/>
        <v>267.01081081081082</v>
      </c>
      <c r="L285" s="45">
        <f t="shared" si="11"/>
        <v>0.52664854203315747</v>
      </c>
    </row>
    <row r="286" spans="1:12" x14ac:dyDescent="0.25">
      <c r="A286" s="9" t="str">
        <f>'10'!A286</f>
        <v>Newport SD</v>
      </c>
      <c r="B286" s="10" t="str">
        <f>'10'!B286</f>
        <v>Perry</v>
      </c>
      <c r="C286" s="97">
        <f>'10'!C286</f>
        <v>263</v>
      </c>
      <c r="D286" s="97">
        <f>'10'!D286</f>
        <v>216</v>
      </c>
      <c r="E286" s="97">
        <f>'10'!E286</f>
        <v>479</v>
      </c>
      <c r="F286" s="11">
        <f>'5'!L286</f>
        <v>11</v>
      </c>
      <c r="G286" s="11">
        <f>'6'!H286</f>
        <v>0</v>
      </c>
      <c r="H286" s="11">
        <f>'7'!F286</f>
        <v>0</v>
      </c>
      <c r="I286" s="11">
        <f>'8'!J286</f>
        <v>11</v>
      </c>
      <c r="J286" s="35">
        <f>'9'!P286</f>
        <v>17.938461538461539</v>
      </c>
      <c r="K286" s="11">
        <f t="shared" si="10"/>
        <v>39.938461538461539</v>
      </c>
      <c r="L286" s="45">
        <f t="shared" si="11"/>
        <v>0.1849002849002849</v>
      </c>
    </row>
    <row r="287" spans="1:12" x14ac:dyDescent="0.25">
      <c r="A287" s="9" t="str">
        <f>'10'!A287</f>
        <v>Norristown Area SD</v>
      </c>
      <c r="B287" s="10" t="str">
        <f>'10'!B287</f>
        <v>Montgomery</v>
      </c>
      <c r="C287" s="97">
        <f>'10'!C287</f>
        <v>2511</v>
      </c>
      <c r="D287" s="97">
        <f>'10'!D287</f>
        <v>1548</v>
      </c>
      <c r="E287" s="97">
        <f>'10'!E287</f>
        <v>4059</v>
      </c>
      <c r="F287" s="11">
        <f>'5'!L287</f>
        <v>0</v>
      </c>
      <c r="G287" s="11">
        <f>'6'!H287</f>
        <v>174</v>
      </c>
      <c r="H287" s="11">
        <f>'7'!F287</f>
        <v>0</v>
      </c>
      <c r="I287" s="11">
        <f>'8'!J287</f>
        <v>183</v>
      </c>
      <c r="J287" s="35">
        <f>'9'!P287</f>
        <v>525.52784222737819</v>
      </c>
      <c r="K287" s="11">
        <f t="shared" si="10"/>
        <v>882.52784222737819</v>
      </c>
      <c r="L287" s="45">
        <f t="shared" si="11"/>
        <v>0.57010842521148464</v>
      </c>
    </row>
    <row r="288" spans="1:12" x14ac:dyDescent="0.25">
      <c r="A288" s="9" t="str">
        <f>'10'!A288</f>
        <v>North Allegheny SD</v>
      </c>
      <c r="B288" s="10" t="str">
        <f>'10'!B288</f>
        <v>Allegheny</v>
      </c>
      <c r="C288" s="97">
        <f>'10'!C288</f>
        <v>1672</v>
      </c>
      <c r="D288" s="97">
        <f>'10'!D288</f>
        <v>1150</v>
      </c>
      <c r="E288" s="97">
        <f>'10'!E288</f>
        <v>2822</v>
      </c>
      <c r="F288" s="11">
        <f>'5'!L288</f>
        <v>1</v>
      </c>
      <c r="G288" s="11">
        <f>'6'!H288</f>
        <v>0</v>
      </c>
      <c r="H288" s="11">
        <f>'7'!F288</f>
        <v>0</v>
      </c>
      <c r="I288" s="11">
        <f>'8'!J288</f>
        <v>76</v>
      </c>
      <c r="J288" s="35">
        <f>'9'!P288</f>
        <v>224.01930036188179</v>
      </c>
      <c r="K288" s="11">
        <f t="shared" si="10"/>
        <v>301.01930036188179</v>
      </c>
      <c r="L288" s="45">
        <f t="shared" si="11"/>
        <v>0.26175591335815807</v>
      </c>
    </row>
    <row r="289" spans="1:12" x14ac:dyDescent="0.25">
      <c r="A289" s="9" t="str">
        <f>'10'!A289</f>
        <v>North Clarion County SD</v>
      </c>
      <c r="B289" s="10" t="str">
        <f>'10'!B289</f>
        <v>Clarion</v>
      </c>
      <c r="C289" s="97">
        <f>'10'!C289</f>
        <v>204</v>
      </c>
      <c r="D289" s="97">
        <f>'10'!D289</f>
        <v>124</v>
      </c>
      <c r="E289" s="97">
        <f>'10'!E289</f>
        <v>328</v>
      </c>
      <c r="F289" s="11">
        <f>'5'!L289</f>
        <v>0</v>
      </c>
      <c r="G289" s="11">
        <f>'6'!H289</f>
        <v>28</v>
      </c>
      <c r="H289" s="11">
        <f>'7'!F289</f>
        <v>39</v>
      </c>
      <c r="I289" s="11">
        <f>'8'!J289</f>
        <v>10</v>
      </c>
      <c r="J289" s="35">
        <f>'9'!P289</f>
        <v>22.186046511627907</v>
      </c>
      <c r="K289" s="11">
        <f t="shared" si="10"/>
        <v>99.186046511627907</v>
      </c>
      <c r="L289" s="45">
        <f t="shared" si="11"/>
        <v>0.79988747186796705</v>
      </c>
    </row>
    <row r="290" spans="1:12" x14ac:dyDescent="0.25">
      <c r="A290" s="9" t="str">
        <f>'10'!A290</f>
        <v>North East SD</v>
      </c>
      <c r="B290" s="10" t="str">
        <f>'10'!B290</f>
        <v>Erie</v>
      </c>
      <c r="C290" s="97">
        <f>'10'!C290</f>
        <v>320</v>
      </c>
      <c r="D290" s="97">
        <f>'10'!D290</f>
        <v>275</v>
      </c>
      <c r="E290" s="97">
        <f>'10'!E290</f>
        <v>595</v>
      </c>
      <c r="F290" s="11">
        <f>'5'!L290</f>
        <v>36</v>
      </c>
      <c r="G290" s="11">
        <f>'6'!H290</f>
        <v>16</v>
      </c>
      <c r="H290" s="11">
        <f>'7'!F290</f>
        <v>0</v>
      </c>
      <c r="I290" s="11">
        <f>'8'!J290</f>
        <v>22</v>
      </c>
      <c r="J290" s="35">
        <f>'9'!P290</f>
        <v>34.676937018577249</v>
      </c>
      <c r="K290" s="11">
        <f t="shared" si="10"/>
        <v>108.67693701857725</v>
      </c>
      <c r="L290" s="45">
        <f t="shared" si="11"/>
        <v>0.39518886188573543</v>
      </c>
    </row>
    <row r="291" spans="1:12" x14ac:dyDescent="0.25">
      <c r="A291" s="9" t="str">
        <f>'10'!A291</f>
        <v>North Hills SD</v>
      </c>
      <c r="B291" s="10" t="str">
        <f>'10'!B291</f>
        <v>Allegheny</v>
      </c>
      <c r="C291" s="97">
        <f>'10'!C291</f>
        <v>1236</v>
      </c>
      <c r="D291" s="97">
        <f>'10'!D291</f>
        <v>954</v>
      </c>
      <c r="E291" s="97">
        <f>'10'!E291</f>
        <v>2190</v>
      </c>
      <c r="F291" s="11">
        <f>'5'!L291</f>
        <v>6</v>
      </c>
      <c r="G291" s="11">
        <f>'6'!H291</f>
        <v>0</v>
      </c>
      <c r="H291" s="11">
        <f>'7'!F291</f>
        <v>0</v>
      </c>
      <c r="I291" s="11">
        <f>'8'!J291</f>
        <v>52</v>
      </c>
      <c r="J291" s="35">
        <f>'9'!P291</f>
        <v>186.68275030156815</v>
      </c>
      <c r="K291" s="11">
        <f t="shared" si="10"/>
        <v>244.68275030156815</v>
      </c>
      <c r="L291" s="45">
        <f t="shared" si="11"/>
        <v>0.25648087033707351</v>
      </c>
    </row>
    <row r="292" spans="1:12" x14ac:dyDescent="0.25">
      <c r="A292" s="9" t="str">
        <f>'10'!A292</f>
        <v>North Penn SD</v>
      </c>
      <c r="B292" s="10" t="str">
        <f>'10'!B292</f>
        <v>Montgomery</v>
      </c>
      <c r="C292" s="97">
        <f>'10'!C292</f>
        <v>3330</v>
      </c>
      <c r="D292" s="97">
        <f>'10'!D292</f>
        <v>2289</v>
      </c>
      <c r="E292" s="97">
        <f>'10'!E292</f>
        <v>5619</v>
      </c>
      <c r="F292" s="11">
        <f>'5'!L292</f>
        <v>0</v>
      </c>
      <c r="G292" s="11">
        <f>'6'!H292</f>
        <v>25</v>
      </c>
      <c r="H292" s="11">
        <f>'7'!F292</f>
        <v>0</v>
      </c>
      <c r="I292" s="11">
        <f>'8'!J292</f>
        <v>178</v>
      </c>
      <c r="J292" s="35">
        <f>'9'!P292</f>
        <v>555.2088167053364</v>
      </c>
      <c r="K292" s="11">
        <f t="shared" si="10"/>
        <v>758.2088167053364</v>
      </c>
      <c r="L292" s="45">
        <f t="shared" si="11"/>
        <v>0.33124019952177214</v>
      </c>
    </row>
    <row r="293" spans="1:12" x14ac:dyDescent="0.25">
      <c r="A293" s="9" t="str">
        <f>'10'!A293</f>
        <v>North Pocono SD</v>
      </c>
      <c r="B293" s="10" t="str">
        <f>'10'!B293</f>
        <v>Lackawanna</v>
      </c>
      <c r="C293" s="97">
        <f>'10'!C293</f>
        <v>466</v>
      </c>
      <c r="D293" s="97">
        <f>'10'!D293</f>
        <v>330</v>
      </c>
      <c r="E293" s="97">
        <f>'10'!E293</f>
        <v>796</v>
      </c>
      <c r="F293" s="11">
        <f>'5'!L293</f>
        <v>45</v>
      </c>
      <c r="G293" s="11">
        <f>'6'!H293</f>
        <v>33</v>
      </c>
      <c r="H293" s="11">
        <f>'7'!F293</f>
        <v>0</v>
      </c>
      <c r="I293" s="11">
        <f>'8'!J293</f>
        <v>29</v>
      </c>
      <c r="J293" s="35">
        <f>'9'!P293</f>
        <v>52.227083333333333</v>
      </c>
      <c r="K293" s="11">
        <f t="shared" si="10"/>
        <v>159.22708333333333</v>
      </c>
      <c r="L293" s="45">
        <f t="shared" si="11"/>
        <v>0.48250631313131309</v>
      </c>
    </row>
    <row r="294" spans="1:12" x14ac:dyDescent="0.25">
      <c r="A294" s="9" t="str">
        <f>'10'!A294</f>
        <v>North Schuylkill SD</v>
      </c>
      <c r="B294" s="10" t="str">
        <f>'10'!B294</f>
        <v>Schuylkill</v>
      </c>
      <c r="C294" s="97">
        <f>'10'!C294</f>
        <v>418</v>
      </c>
      <c r="D294" s="97">
        <f>'10'!D294</f>
        <v>256</v>
      </c>
      <c r="E294" s="97">
        <f>'10'!E294</f>
        <v>674</v>
      </c>
      <c r="F294" s="11">
        <f>'5'!L294</f>
        <v>54</v>
      </c>
      <c r="G294" s="11">
        <f>'6'!H294</f>
        <v>29</v>
      </c>
      <c r="H294" s="11">
        <f>'7'!F294</f>
        <v>0</v>
      </c>
      <c r="I294" s="11">
        <f>'8'!J294</f>
        <v>32</v>
      </c>
      <c r="J294" s="35">
        <f>'9'!P294</f>
        <v>47.650909090909096</v>
      </c>
      <c r="K294" s="11">
        <f t="shared" si="10"/>
        <v>162.6509090909091</v>
      </c>
      <c r="L294" s="45">
        <f t="shared" si="11"/>
        <v>0.63535511363636366</v>
      </c>
    </row>
    <row r="295" spans="1:12" x14ac:dyDescent="0.25">
      <c r="A295" s="9" t="str">
        <f>'10'!A295</f>
        <v>North Star SD</v>
      </c>
      <c r="B295" s="10" t="str">
        <f>'10'!B295</f>
        <v>Somerset</v>
      </c>
      <c r="C295" s="97">
        <f>'10'!C295</f>
        <v>304</v>
      </c>
      <c r="D295" s="97">
        <f>'10'!D295</f>
        <v>187</v>
      </c>
      <c r="E295" s="97">
        <f>'10'!E295</f>
        <v>491</v>
      </c>
      <c r="F295" s="11">
        <f>'5'!L295</f>
        <v>15</v>
      </c>
      <c r="G295" s="11">
        <f>'6'!H295</f>
        <v>0</v>
      </c>
      <c r="H295" s="11">
        <f>'7'!F295</f>
        <v>26</v>
      </c>
      <c r="I295" s="11">
        <f>'8'!J295</f>
        <v>10</v>
      </c>
      <c r="J295" s="35">
        <f>'9'!P295</f>
        <v>28.085470085470085</v>
      </c>
      <c r="K295" s="11">
        <f t="shared" si="10"/>
        <v>79.085470085470092</v>
      </c>
      <c r="L295" s="45">
        <f t="shared" si="11"/>
        <v>0.42291695232871707</v>
      </c>
    </row>
    <row r="296" spans="1:12" x14ac:dyDescent="0.25">
      <c r="A296" s="9" t="str">
        <f>'10'!A296</f>
        <v>Northampton Area SD</v>
      </c>
      <c r="B296" s="10" t="str">
        <f>'10'!B296</f>
        <v>Northampton</v>
      </c>
      <c r="C296" s="97">
        <f>'10'!C296</f>
        <v>1208</v>
      </c>
      <c r="D296" s="97">
        <f>'10'!D296</f>
        <v>783</v>
      </c>
      <c r="E296" s="97">
        <f>'10'!E296</f>
        <v>1991</v>
      </c>
      <c r="F296" s="11">
        <f>'5'!L296</f>
        <v>20</v>
      </c>
      <c r="G296" s="11">
        <f>'6'!H296</f>
        <v>0</v>
      </c>
      <c r="H296" s="11">
        <f>'7'!F296</f>
        <v>20</v>
      </c>
      <c r="I296" s="11">
        <f>'8'!J296</f>
        <v>79</v>
      </c>
      <c r="J296" s="35">
        <f>'9'!P296</f>
        <v>166.86451612903224</v>
      </c>
      <c r="K296" s="11">
        <f t="shared" si="10"/>
        <v>285.86451612903227</v>
      </c>
      <c r="L296" s="45">
        <f t="shared" si="11"/>
        <v>0.36508878177398757</v>
      </c>
    </row>
    <row r="297" spans="1:12" x14ac:dyDescent="0.25">
      <c r="A297" s="9" t="str">
        <f>'10'!A297</f>
        <v>Northeast Bradford SD</v>
      </c>
      <c r="B297" s="10" t="str">
        <f>'10'!B297</f>
        <v>Bradford</v>
      </c>
      <c r="C297" s="97">
        <f>'10'!C297</f>
        <v>197</v>
      </c>
      <c r="D297" s="97">
        <f>'10'!D297</f>
        <v>176</v>
      </c>
      <c r="E297" s="97">
        <f>'10'!E297</f>
        <v>373</v>
      </c>
      <c r="F297" s="11">
        <f>'5'!L297</f>
        <v>11</v>
      </c>
      <c r="G297" s="11">
        <f>'6'!H297</f>
        <v>0</v>
      </c>
      <c r="H297" s="11">
        <f>'7'!F297</f>
        <v>0</v>
      </c>
      <c r="I297" s="11">
        <f>'8'!J297</f>
        <v>13</v>
      </c>
      <c r="J297" s="35">
        <f>'9'!P297</f>
        <v>19.773076923076925</v>
      </c>
      <c r="K297" s="11">
        <f t="shared" si="10"/>
        <v>43.773076923076928</v>
      </c>
      <c r="L297" s="45">
        <f t="shared" si="11"/>
        <v>0.24871066433566436</v>
      </c>
    </row>
    <row r="298" spans="1:12" x14ac:dyDescent="0.25">
      <c r="A298" s="9" t="str">
        <f>'10'!A298</f>
        <v>Northeastern York SD</v>
      </c>
      <c r="B298" s="10" t="str">
        <f>'10'!B298</f>
        <v>York</v>
      </c>
      <c r="C298" s="97">
        <f>'10'!C298</f>
        <v>855</v>
      </c>
      <c r="D298" s="97">
        <f>'10'!D298</f>
        <v>620</v>
      </c>
      <c r="E298" s="97">
        <f>'10'!E298</f>
        <v>1475</v>
      </c>
      <c r="F298" s="11">
        <f>'5'!L298</f>
        <v>17</v>
      </c>
      <c r="G298" s="11">
        <f>'6'!H298</f>
        <v>0</v>
      </c>
      <c r="H298" s="11">
        <f>'7'!F298</f>
        <v>0</v>
      </c>
      <c r="I298" s="11">
        <f>'8'!J298</f>
        <v>36</v>
      </c>
      <c r="J298" s="35">
        <f>'9'!P298</f>
        <v>113.95904436860069</v>
      </c>
      <c r="K298" s="11">
        <f t="shared" si="10"/>
        <v>166.9590443686007</v>
      </c>
      <c r="L298" s="45">
        <f t="shared" si="11"/>
        <v>0.26928878123967853</v>
      </c>
    </row>
    <row r="299" spans="1:12" x14ac:dyDescent="0.25">
      <c r="A299" s="9" t="str">
        <f>'10'!A299</f>
        <v>Northern Bedford County SD</v>
      </c>
      <c r="B299" s="10" t="str">
        <f>'10'!B299</f>
        <v>Bedford</v>
      </c>
      <c r="C299" s="97">
        <f>'10'!C299</f>
        <v>214</v>
      </c>
      <c r="D299" s="97">
        <f>'10'!D299</f>
        <v>168</v>
      </c>
      <c r="E299" s="97">
        <f>'10'!E299</f>
        <v>382</v>
      </c>
      <c r="F299" s="11">
        <f>'5'!L299</f>
        <v>16</v>
      </c>
      <c r="G299" s="11">
        <f>'6'!H299</f>
        <v>0</v>
      </c>
      <c r="H299" s="11">
        <f>'7'!F299</f>
        <v>48</v>
      </c>
      <c r="I299" s="11">
        <f>'8'!J299</f>
        <v>4</v>
      </c>
      <c r="J299" s="35">
        <f>'9'!P299</f>
        <v>3.2352941176470589</v>
      </c>
      <c r="K299" s="11">
        <f t="shared" si="10"/>
        <v>71.235294117647058</v>
      </c>
      <c r="L299" s="45">
        <f t="shared" si="11"/>
        <v>0.42401960784313725</v>
      </c>
    </row>
    <row r="300" spans="1:12" x14ac:dyDescent="0.25">
      <c r="A300" s="9" t="str">
        <f>'10'!A300</f>
        <v>Northern Cambria SD</v>
      </c>
      <c r="B300" s="10" t="str">
        <f>'10'!B300</f>
        <v>Cambria</v>
      </c>
      <c r="C300" s="97">
        <f>'10'!C300</f>
        <v>265</v>
      </c>
      <c r="D300" s="97">
        <f>'10'!D300</f>
        <v>228</v>
      </c>
      <c r="E300" s="97">
        <f>'10'!E300</f>
        <v>493</v>
      </c>
      <c r="F300" s="11">
        <f>'5'!L300</f>
        <v>0</v>
      </c>
      <c r="G300" s="11">
        <f>'6'!H300</f>
        <v>24</v>
      </c>
      <c r="H300" s="11">
        <f>'7'!F300</f>
        <v>27</v>
      </c>
      <c r="I300" s="11">
        <f>'8'!J300</f>
        <v>14</v>
      </c>
      <c r="J300" s="35">
        <f>'9'!P300</f>
        <v>18.007722007722005</v>
      </c>
      <c r="K300" s="11">
        <f t="shared" si="10"/>
        <v>83.007722007722009</v>
      </c>
      <c r="L300" s="45">
        <f t="shared" si="11"/>
        <v>0.36406895617421936</v>
      </c>
    </row>
    <row r="301" spans="1:12" x14ac:dyDescent="0.25">
      <c r="A301" s="9" t="str">
        <f>'10'!A301</f>
        <v>Northern Lebanon SD</v>
      </c>
      <c r="B301" s="10" t="str">
        <f>'10'!B301</f>
        <v>Lebanon</v>
      </c>
      <c r="C301" s="97">
        <f>'10'!C301</f>
        <v>698</v>
      </c>
      <c r="D301" s="97">
        <f>'10'!D301</f>
        <v>441</v>
      </c>
      <c r="E301" s="97">
        <f>'10'!E301</f>
        <v>1139</v>
      </c>
      <c r="F301" s="11">
        <f>'5'!L301</f>
        <v>19</v>
      </c>
      <c r="G301" s="11">
        <f>'6'!H301</f>
        <v>0</v>
      </c>
      <c r="H301" s="11">
        <f>'7'!F301</f>
        <v>0</v>
      </c>
      <c r="I301" s="11">
        <f>'8'!J301</f>
        <v>36</v>
      </c>
      <c r="J301" s="35">
        <f>'9'!P301</f>
        <v>58.369822485207095</v>
      </c>
      <c r="K301" s="11">
        <f t="shared" si="10"/>
        <v>113.3698224852071</v>
      </c>
      <c r="L301" s="45">
        <f t="shared" si="11"/>
        <v>0.25707442740409769</v>
      </c>
    </row>
    <row r="302" spans="1:12" x14ac:dyDescent="0.25">
      <c r="A302" s="9" t="str">
        <f>'10'!A302</f>
        <v>Northern Lehigh SD</v>
      </c>
      <c r="B302" s="10" t="str">
        <f>'10'!B302</f>
        <v>Lehigh</v>
      </c>
      <c r="C302" s="97">
        <f>'10'!C302</f>
        <v>347</v>
      </c>
      <c r="D302" s="97">
        <f>'10'!D302</f>
        <v>260</v>
      </c>
      <c r="E302" s="97">
        <f>'10'!E302</f>
        <v>607</v>
      </c>
      <c r="F302" s="11">
        <f>'5'!L302</f>
        <v>20</v>
      </c>
      <c r="G302" s="11">
        <f>'6'!H302</f>
        <v>0</v>
      </c>
      <c r="H302" s="11">
        <f>'7'!F302</f>
        <v>0</v>
      </c>
      <c r="I302" s="11">
        <f>'8'!J302</f>
        <v>30</v>
      </c>
      <c r="J302" s="35">
        <f>'9'!P302</f>
        <v>16.39390681003584</v>
      </c>
      <c r="K302" s="11">
        <f t="shared" si="10"/>
        <v>66.393906810035844</v>
      </c>
      <c r="L302" s="45">
        <f t="shared" si="11"/>
        <v>0.25536118003859942</v>
      </c>
    </row>
    <row r="303" spans="1:12" x14ac:dyDescent="0.25">
      <c r="A303" s="9" t="str">
        <f>'10'!A303</f>
        <v>Northern Potter SD</v>
      </c>
      <c r="B303" s="10" t="str">
        <f>'10'!B303</f>
        <v>Potter</v>
      </c>
      <c r="C303" s="97">
        <f>'10'!C303</f>
        <v>197</v>
      </c>
      <c r="D303" s="97">
        <f>'10'!D303</f>
        <v>75</v>
      </c>
      <c r="E303" s="97">
        <f>'10'!E303</f>
        <v>272</v>
      </c>
      <c r="F303" s="11">
        <f>'5'!L303</f>
        <v>13</v>
      </c>
      <c r="G303" s="11">
        <f>'6'!H303</f>
        <v>0</v>
      </c>
      <c r="H303" s="11">
        <f>'7'!F303</f>
        <v>44</v>
      </c>
      <c r="I303" s="11">
        <f>'8'!J303</f>
        <v>13</v>
      </c>
      <c r="J303" s="35">
        <f>'9'!P303</f>
        <v>0</v>
      </c>
      <c r="K303" s="11">
        <f t="shared" si="10"/>
        <v>70</v>
      </c>
      <c r="L303" s="45">
        <f t="shared" si="11"/>
        <v>0.93333333333333335</v>
      </c>
    </row>
    <row r="304" spans="1:12" x14ac:dyDescent="0.25">
      <c r="A304" s="9" t="str">
        <f>'10'!A304</f>
        <v>Northern Tioga SD</v>
      </c>
      <c r="B304" s="10" t="str">
        <f>'10'!B304</f>
        <v>Tioga</v>
      </c>
      <c r="C304" s="97">
        <f>'10'!C304</f>
        <v>459</v>
      </c>
      <c r="D304" s="97">
        <f>'10'!D304</f>
        <v>314</v>
      </c>
      <c r="E304" s="97">
        <f>'10'!E304</f>
        <v>773</v>
      </c>
      <c r="F304" s="11">
        <f>'5'!L304</f>
        <v>40</v>
      </c>
      <c r="G304" s="11">
        <f>'6'!H304</f>
        <v>71</v>
      </c>
      <c r="H304" s="11">
        <f>'7'!F304</f>
        <v>60</v>
      </c>
      <c r="I304" s="11">
        <f>'8'!J304</f>
        <v>25</v>
      </c>
      <c r="J304" s="35">
        <f>'9'!P304</f>
        <v>119.80132450331125</v>
      </c>
      <c r="K304" s="11">
        <f t="shared" si="10"/>
        <v>315.80132450331126</v>
      </c>
      <c r="L304" s="45">
        <f t="shared" si="11"/>
        <v>1.0057367022398447</v>
      </c>
    </row>
    <row r="305" spans="1:12" x14ac:dyDescent="0.25">
      <c r="A305" s="9" t="str">
        <f>'10'!A305</f>
        <v>Northern York County SD</v>
      </c>
      <c r="B305" s="10" t="str">
        <f>'10'!B305</f>
        <v>York</v>
      </c>
      <c r="C305" s="97">
        <f>'10'!C305</f>
        <v>579</v>
      </c>
      <c r="D305" s="97">
        <f>'10'!D305</f>
        <v>537</v>
      </c>
      <c r="E305" s="97">
        <f>'10'!E305</f>
        <v>1116</v>
      </c>
      <c r="F305" s="11">
        <f>'5'!L305</f>
        <v>17</v>
      </c>
      <c r="G305" s="11">
        <f>'6'!H305</f>
        <v>0</v>
      </c>
      <c r="H305" s="11">
        <f>'7'!F305</f>
        <v>0</v>
      </c>
      <c r="I305" s="11">
        <f>'8'!J305</f>
        <v>25</v>
      </c>
      <c r="J305" s="35">
        <f>'9'!P305</f>
        <v>98.549488054607508</v>
      </c>
      <c r="K305" s="11">
        <f t="shared" si="10"/>
        <v>140.54948805460751</v>
      </c>
      <c r="L305" s="45">
        <f t="shared" si="11"/>
        <v>0.26173089023204377</v>
      </c>
    </row>
    <row r="306" spans="1:12" x14ac:dyDescent="0.25">
      <c r="A306" s="9" t="str">
        <f>'10'!A306</f>
        <v>Northgate SD</v>
      </c>
      <c r="B306" s="10" t="str">
        <f>'10'!B306</f>
        <v>Allegheny</v>
      </c>
      <c r="C306" s="97">
        <f>'10'!C306</f>
        <v>489</v>
      </c>
      <c r="D306" s="97">
        <f>'10'!D306</f>
        <v>268</v>
      </c>
      <c r="E306" s="97">
        <f>'10'!E306</f>
        <v>757</v>
      </c>
      <c r="F306" s="11">
        <f>'5'!L306</f>
        <v>23</v>
      </c>
      <c r="G306" s="11">
        <f>'6'!H306</f>
        <v>19</v>
      </c>
      <c r="H306" s="11">
        <f>'7'!F306</f>
        <v>17</v>
      </c>
      <c r="I306" s="11">
        <f>'8'!J306</f>
        <v>20</v>
      </c>
      <c r="J306" s="35">
        <f>'9'!P306</f>
        <v>37.336550060313634</v>
      </c>
      <c r="K306" s="11">
        <f t="shared" si="10"/>
        <v>116.33655006031364</v>
      </c>
      <c r="L306" s="45">
        <f t="shared" si="11"/>
        <v>0.43409160470266284</v>
      </c>
    </row>
    <row r="307" spans="1:12" x14ac:dyDescent="0.25">
      <c r="A307" s="9" t="str">
        <f>'10'!A307</f>
        <v>Northwest Area SD</v>
      </c>
      <c r="B307" s="10" t="str">
        <f>'10'!B307</f>
        <v>Luzerne</v>
      </c>
      <c r="C307" s="97">
        <f>'10'!C307</f>
        <v>226</v>
      </c>
      <c r="D307" s="97">
        <f>'10'!D307</f>
        <v>187</v>
      </c>
      <c r="E307" s="97">
        <f>'10'!E307</f>
        <v>413</v>
      </c>
      <c r="F307" s="11">
        <f>'5'!L307</f>
        <v>14</v>
      </c>
      <c r="G307" s="11">
        <f>'6'!H307</f>
        <v>28</v>
      </c>
      <c r="H307" s="11">
        <f>'7'!F307</f>
        <v>0</v>
      </c>
      <c r="I307" s="11">
        <f>'8'!J307</f>
        <v>10</v>
      </c>
      <c r="J307" s="35">
        <f>'9'!P307</f>
        <v>19.269691241335853</v>
      </c>
      <c r="K307" s="11">
        <f t="shared" si="10"/>
        <v>71.269691241335849</v>
      </c>
      <c r="L307" s="45">
        <f t="shared" si="11"/>
        <v>0.38112134353655536</v>
      </c>
    </row>
    <row r="308" spans="1:12" x14ac:dyDescent="0.25">
      <c r="A308" s="9" t="str">
        <f>'10'!A308</f>
        <v>Northwestern Lehigh SD</v>
      </c>
      <c r="B308" s="10" t="str">
        <f>'10'!B308</f>
        <v>Lehigh</v>
      </c>
      <c r="C308" s="97">
        <f>'10'!C308</f>
        <v>390</v>
      </c>
      <c r="D308" s="97">
        <f>'10'!D308</f>
        <v>346</v>
      </c>
      <c r="E308" s="97">
        <f>'10'!E308</f>
        <v>736</v>
      </c>
      <c r="F308" s="11">
        <f>'5'!L308</f>
        <v>0</v>
      </c>
      <c r="G308" s="11">
        <f>'6'!H308</f>
        <v>0</v>
      </c>
      <c r="H308" s="11">
        <f>'7'!F308</f>
        <v>0</v>
      </c>
      <c r="I308" s="11">
        <f>'8'!J308</f>
        <v>20</v>
      </c>
      <c r="J308" s="35">
        <f>'9'!P308</f>
        <v>32.787813620071681</v>
      </c>
      <c r="K308" s="11">
        <f t="shared" si="10"/>
        <v>52.787813620071681</v>
      </c>
      <c r="L308" s="45">
        <f t="shared" si="11"/>
        <v>0.15256593531812623</v>
      </c>
    </row>
    <row r="309" spans="1:12" x14ac:dyDescent="0.25">
      <c r="A309" s="9" t="str">
        <f>'10'!A309</f>
        <v>Northwestern SD</v>
      </c>
      <c r="B309" s="10" t="str">
        <f>'10'!B309</f>
        <v>Erie</v>
      </c>
      <c r="C309" s="97">
        <f>'10'!C309</f>
        <v>322</v>
      </c>
      <c r="D309" s="97">
        <f>'10'!D309</f>
        <v>240</v>
      </c>
      <c r="E309" s="97">
        <f>'10'!E309</f>
        <v>562</v>
      </c>
      <c r="F309" s="11">
        <f>'5'!L309</f>
        <v>19</v>
      </c>
      <c r="G309" s="11">
        <f>'6'!H309</f>
        <v>119</v>
      </c>
      <c r="H309" s="11">
        <f>'7'!F309</f>
        <v>0</v>
      </c>
      <c r="I309" s="11">
        <f>'8'!J309</f>
        <v>25</v>
      </c>
      <c r="J309" s="35">
        <f>'9'!P309</f>
        <v>20.937018577254189</v>
      </c>
      <c r="K309" s="11">
        <f t="shared" si="10"/>
        <v>183.93701857725418</v>
      </c>
      <c r="L309" s="45">
        <f t="shared" si="11"/>
        <v>0.76640424407189245</v>
      </c>
    </row>
    <row r="310" spans="1:12" x14ac:dyDescent="0.25">
      <c r="A310" s="9" t="str">
        <f>'10'!A310</f>
        <v>Norwin SD</v>
      </c>
      <c r="B310" s="10" t="str">
        <f>'10'!B310</f>
        <v>Westmoreland</v>
      </c>
      <c r="C310" s="97">
        <f>'10'!C310</f>
        <v>878</v>
      </c>
      <c r="D310" s="97">
        <f>'10'!D310</f>
        <v>767</v>
      </c>
      <c r="E310" s="97">
        <f>'10'!E310</f>
        <v>1645</v>
      </c>
      <c r="F310" s="11">
        <f>'5'!L310</f>
        <v>41</v>
      </c>
      <c r="G310" s="11">
        <f>'6'!H310</f>
        <v>18</v>
      </c>
      <c r="H310" s="11">
        <f>'7'!F310</f>
        <v>0</v>
      </c>
      <c r="I310" s="11">
        <f>'8'!J310</f>
        <v>51</v>
      </c>
      <c r="J310" s="35">
        <f>'9'!P310</f>
        <v>128.34594594594594</v>
      </c>
      <c r="K310" s="11">
        <f t="shared" si="10"/>
        <v>238.34594594594594</v>
      </c>
      <c r="L310" s="45">
        <f t="shared" si="11"/>
        <v>0.31075090736107686</v>
      </c>
    </row>
    <row r="311" spans="1:12" x14ac:dyDescent="0.25">
      <c r="A311" s="9" t="str">
        <f>'10'!A311</f>
        <v>Octorara Area SD</v>
      </c>
      <c r="B311" s="10" t="str">
        <f>'10'!B311</f>
        <v>Chester</v>
      </c>
      <c r="C311" s="97">
        <f>'10'!C311</f>
        <v>752</v>
      </c>
      <c r="D311" s="97">
        <f>'10'!D311</f>
        <v>600</v>
      </c>
      <c r="E311" s="97">
        <f>'10'!E311</f>
        <v>1352</v>
      </c>
      <c r="F311" s="11">
        <f>'5'!L311</f>
        <v>17</v>
      </c>
      <c r="G311" s="11">
        <f>'6'!H311</f>
        <v>0</v>
      </c>
      <c r="H311" s="11">
        <f>'7'!F311</f>
        <v>0</v>
      </c>
      <c r="I311" s="11">
        <f>'8'!J311</f>
        <v>40</v>
      </c>
      <c r="J311" s="35">
        <f>'9'!P311</f>
        <v>74.494245091401481</v>
      </c>
      <c r="K311" s="11">
        <f t="shared" si="10"/>
        <v>131.49424509140147</v>
      </c>
      <c r="L311" s="45">
        <f t="shared" si="11"/>
        <v>0.21915707515233579</v>
      </c>
    </row>
    <row r="312" spans="1:12" x14ac:dyDescent="0.25">
      <c r="A312" s="9" t="str">
        <f>'10'!A312</f>
        <v>Oil City Area SD</v>
      </c>
      <c r="B312" s="10" t="str">
        <f>'10'!B312</f>
        <v>Venango</v>
      </c>
      <c r="C312" s="97">
        <f>'10'!C312</f>
        <v>498</v>
      </c>
      <c r="D312" s="97">
        <f>'10'!D312</f>
        <v>335</v>
      </c>
      <c r="E312" s="97">
        <f>'10'!E312</f>
        <v>833</v>
      </c>
      <c r="F312" s="11">
        <f>'5'!L312</f>
        <v>0</v>
      </c>
      <c r="G312" s="11">
        <f>'6'!H312</f>
        <v>84</v>
      </c>
      <c r="H312" s="11">
        <f>'7'!F312</f>
        <v>0</v>
      </c>
      <c r="I312" s="11">
        <f>'8'!J312</f>
        <v>63</v>
      </c>
      <c r="J312" s="35">
        <f>'9'!P312</f>
        <v>50.080385852090039</v>
      </c>
      <c r="K312" s="11">
        <f t="shared" si="10"/>
        <v>197.08038585209005</v>
      </c>
      <c r="L312" s="45">
        <f t="shared" si="11"/>
        <v>0.5882996592599703</v>
      </c>
    </row>
    <row r="313" spans="1:12" x14ac:dyDescent="0.25">
      <c r="A313" s="9" t="str">
        <f>'10'!A313</f>
        <v>Old Forge SD</v>
      </c>
      <c r="B313" s="10" t="str">
        <f>'10'!B313</f>
        <v>Lackawanna</v>
      </c>
      <c r="C313" s="97">
        <f>'10'!C313</f>
        <v>203</v>
      </c>
      <c r="D313" s="97">
        <f>'10'!D313</f>
        <v>219</v>
      </c>
      <c r="E313" s="97">
        <f>'10'!E313</f>
        <v>422</v>
      </c>
      <c r="F313" s="11">
        <f>'5'!L313</f>
        <v>34</v>
      </c>
      <c r="G313" s="11">
        <f>'6'!H313</f>
        <v>19</v>
      </c>
      <c r="H313" s="11">
        <f>'7'!F313</f>
        <v>0</v>
      </c>
      <c r="I313" s="11">
        <f>'8'!J313</f>
        <v>13</v>
      </c>
      <c r="J313" s="35">
        <f>'9'!P313</f>
        <v>17.409027777777776</v>
      </c>
      <c r="K313" s="11">
        <f t="shared" si="10"/>
        <v>83.40902777777778</v>
      </c>
      <c r="L313" s="45">
        <f t="shared" si="11"/>
        <v>0.38086314053779807</v>
      </c>
    </row>
    <row r="314" spans="1:12" x14ac:dyDescent="0.25">
      <c r="A314" s="9" t="str">
        <f>'10'!A314</f>
        <v>Oley Valley SD</v>
      </c>
      <c r="B314" s="10" t="str">
        <f>'10'!B314</f>
        <v>Berks</v>
      </c>
      <c r="C314" s="97">
        <f>'10'!C314</f>
        <v>360</v>
      </c>
      <c r="D314" s="97">
        <f>'10'!D314</f>
        <v>196</v>
      </c>
      <c r="E314" s="97">
        <f>'10'!E314</f>
        <v>556</v>
      </c>
      <c r="F314" s="11">
        <f>'5'!L314</f>
        <v>6</v>
      </c>
      <c r="G314" s="11">
        <f>'6'!H314</f>
        <v>0</v>
      </c>
      <c r="H314" s="11">
        <f>'7'!F314</f>
        <v>0</v>
      </c>
      <c r="I314" s="11">
        <f>'8'!J314</f>
        <v>14</v>
      </c>
      <c r="J314" s="35">
        <f>'9'!P314</f>
        <v>34.347355268638069</v>
      </c>
      <c r="K314" s="11">
        <f t="shared" si="10"/>
        <v>54.347355268638069</v>
      </c>
      <c r="L314" s="45">
        <f t="shared" si="11"/>
        <v>0.27728242483999016</v>
      </c>
    </row>
    <row r="315" spans="1:12" x14ac:dyDescent="0.25">
      <c r="A315" s="9" t="str">
        <f>'10'!A315</f>
        <v>Oswayo Valley SD</v>
      </c>
      <c r="B315" s="10" t="str">
        <f>'10'!B315</f>
        <v>Potter</v>
      </c>
      <c r="C315" s="97">
        <f>'10'!C315</f>
        <v>66</v>
      </c>
      <c r="D315" s="97">
        <f>'10'!D315</f>
        <v>30</v>
      </c>
      <c r="E315" s="97">
        <f>'10'!E315</f>
        <v>96</v>
      </c>
      <c r="F315" s="11">
        <f>'5'!L315</f>
        <v>3</v>
      </c>
      <c r="G315" s="11">
        <f>'6'!H315</f>
        <v>20</v>
      </c>
      <c r="H315" s="11">
        <f>'7'!F315</f>
        <v>25</v>
      </c>
      <c r="I315" s="11">
        <f>'8'!J315</f>
        <v>8</v>
      </c>
      <c r="J315" s="35">
        <f>'9'!P315</f>
        <v>0</v>
      </c>
      <c r="K315" s="11">
        <f t="shared" si="10"/>
        <v>56</v>
      </c>
      <c r="L315" s="45">
        <f t="shared" si="11"/>
        <v>1.8666666666666667</v>
      </c>
    </row>
    <row r="316" spans="1:12" x14ac:dyDescent="0.25">
      <c r="A316" s="9" t="str">
        <f>'10'!A316</f>
        <v>Otto-Eldred SD</v>
      </c>
      <c r="B316" s="10" t="str">
        <f>'10'!B316</f>
        <v>McKean</v>
      </c>
      <c r="C316" s="97">
        <f>'10'!C316</f>
        <v>161</v>
      </c>
      <c r="D316" s="97">
        <f>'10'!D316</f>
        <v>108</v>
      </c>
      <c r="E316" s="97">
        <f>'10'!E316</f>
        <v>269</v>
      </c>
      <c r="F316" s="11">
        <f>'5'!L316</f>
        <v>23</v>
      </c>
      <c r="G316" s="11">
        <f>'6'!H316</f>
        <v>0</v>
      </c>
      <c r="H316" s="11">
        <f>'7'!F316</f>
        <v>21</v>
      </c>
      <c r="I316" s="11">
        <f>'8'!J316</f>
        <v>10</v>
      </c>
      <c r="J316" s="35">
        <f>'9'!P316</f>
        <v>1.4893617021276595</v>
      </c>
      <c r="K316" s="11">
        <f t="shared" si="10"/>
        <v>55.48936170212766</v>
      </c>
      <c r="L316" s="45">
        <f t="shared" si="11"/>
        <v>0.51379038613081163</v>
      </c>
    </row>
    <row r="317" spans="1:12" x14ac:dyDescent="0.25">
      <c r="A317" s="9" t="str">
        <f>'10'!A317</f>
        <v>Owen J. Roberts SD</v>
      </c>
      <c r="B317" s="10" t="str">
        <f>'10'!B317</f>
        <v>Chester</v>
      </c>
      <c r="C317" s="97">
        <f>'10'!C317</f>
        <v>910</v>
      </c>
      <c r="D317" s="97">
        <f>'10'!D317</f>
        <v>643</v>
      </c>
      <c r="E317" s="97">
        <f>'10'!E317</f>
        <v>1553</v>
      </c>
      <c r="F317" s="11">
        <f>'5'!L317</f>
        <v>0</v>
      </c>
      <c r="G317" s="11">
        <f>'6'!H317</f>
        <v>57</v>
      </c>
      <c r="H317" s="11">
        <f>'7'!F317</f>
        <v>0</v>
      </c>
      <c r="I317" s="11">
        <f>'8'!J317</f>
        <v>86</v>
      </c>
      <c r="J317" s="35">
        <f>'9'!P317</f>
        <v>225.23967501692618</v>
      </c>
      <c r="K317" s="11">
        <f t="shared" si="10"/>
        <v>368.23967501692618</v>
      </c>
      <c r="L317" s="45">
        <f t="shared" si="11"/>
        <v>0.57269000780237356</v>
      </c>
    </row>
    <row r="318" spans="1:12" x14ac:dyDescent="0.25">
      <c r="A318" s="9" t="str">
        <f>'10'!A318</f>
        <v>Oxford Area SD</v>
      </c>
      <c r="B318" s="10" t="str">
        <f>'10'!B318</f>
        <v>Chester</v>
      </c>
      <c r="C318" s="97">
        <f>'10'!C318</f>
        <v>936</v>
      </c>
      <c r="D318" s="97">
        <f>'10'!D318</f>
        <v>846</v>
      </c>
      <c r="E318" s="97">
        <f>'10'!E318</f>
        <v>1782</v>
      </c>
      <c r="F318" s="11">
        <f>'5'!L318</f>
        <v>17</v>
      </c>
      <c r="G318" s="11">
        <f>'6'!H318</f>
        <v>108</v>
      </c>
      <c r="H318" s="11">
        <f>'7'!F318</f>
        <v>0</v>
      </c>
      <c r="I318" s="11">
        <f>'8'!J318</f>
        <v>78</v>
      </c>
      <c r="J318" s="35">
        <f>'9'!P318</f>
        <v>93.117806364251862</v>
      </c>
      <c r="K318" s="11">
        <f t="shared" si="10"/>
        <v>296.11780636425186</v>
      </c>
      <c r="L318" s="45">
        <f t="shared" si="11"/>
        <v>0.35002104771188164</v>
      </c>
    </row>
    <row r="319" spans="1:12" x14ac:dyDescent="0.25">
      <c r="A319" s="9" t="str">
        <f>'10'!A319</f>
        <v>Palisades SD</v>
      </c>
      <c r="B319" s="10" t="str">
        <f>'10'!B319</f>
        <v>Bucks</v>
      </c>
      <c r="C319" s="97">
        <f>'10'!C319</f>
        <v>243</v>
      </c>
      <c r="D319" s="97">
        <f>'10'!D319</f>
        <v>201</v>
      </c>
      <c r="E319" s="97">
        <f>'10'!E319</f>
        <v>444</v>
      </c>
      <c r="F319" s="11">
        <f>'5'!L319</f>
        <v>0</v>
      </c>
      <c r="G319" s="11">
        <f>'6'!H319</f>
        <v>0</v>
      </c>
      <c r="H319" s="11">
        <f>'7'!F319</f>
        <v>0</v>
      </c>
      <c r="I319" s="11">
        <f>'8'!J319</f>
        <v>21</v>
      </c>
      <c r="J319" s="35">
        <f>'9'!P319</f>
        <v>19.686305111197814</v>
      </c>
      <c r="K319" s="11">
        <f t="shared" si="10"/>
        <v>40.686305111197811</v>
      </c>
      <c r="L319" s="45">
        <f t="shared" si="11"/>
        <v>0.20241942841391947</v>
      </c>
    </row>
    <row r="320" spans="1:12" x14ac:dyDescent="0.25">
      <c r="A320" s="9" t="str">
        <f>'10'!A320</f>
        <v>Palmerton Area SD</v>
      </c>
      <c r="B320" s="10" t="str">
        <f>'10'!B320</f>
        <v>Carbon</v>
      </c>
      <c r="C320" s="97">
        <f>'10'!C320</f>
        <v>366</v>
      </c>
      <c r="D320" s="97">
        <f>'10'!D320</f>
        <v>319</v>
      </c>
      <c r="E320" s="97">
        <f>'10'!E320</f>
        <v>685</v>
      </c>
      <c r="F320" s="11">
        <f>'5'!L320</f>
        <v>0</v>
      </c>
      <c r="G320" s="11">
        <f>'6'!H320</f>
        <v>0</v>
      </c>
      <c r="H320" s="11">
        <f>'7'!F320</f>
        <v>0</v>
      </c>
      <c r="I320" s="11">
        <f>'8'!J320</f>
        <v>26</v>
      </c>
      <c r="J320" s="35">
        <f>'9'!P320</f>
        <v>55.75</v>
      </c>
      <c r="K320" s="11">
        <f t="shared" si="10"/>
        <v>81.75</v>
      </c>
      <c r="L320" s="45">
        <f t="shared" si="11"/>
        <v>0.25626959247648901</v>
      </c>
    </row>
    <row r="321" spans="1:12" x14ac:dyDescent="0.25">
      <c r="A321" s="9" t="str">
        <f>'10'!A321</f>
        <v>Palmyra Area SD</v>
      </c>
      <c r="B321" s="10" t="str">
        <f>'10'!B321</f>
        <v>Lebanon</v>
      </c>
      <c r="C321" s="97">
        <f>'10'!C321</f>
        <v>631</v>
      </c>
      <c r="D321" s="97">
        <f>'10'!D321</f>
        <v>542</v>
      </c>
      <c r="E321" s="97">
        <f>'10'!E321</f>
        <v>1173</v>
      </c>
      <c r="F321" s="11">
        <f>'5'!L321</f>
        <v>24</v>
      </c>
      <c r="G321" s="11">
        <f>'6'!H321</f>
        <v>14</v>
      </c>
      <c r="H321" s="11">
        <f>'7'!F321</f>
        <v>0</v>
      </c>
      <c r="I321" s="11">
        <f>'8'!J321</f>
        <v>52</v>
      </c>
      <c r="J321" s="35">
        <f>'9'!P321</f>
        <v>102.55029585798816</v>
      </c>
      <c r="K321" s="11">
        <f t="shared" si="10"/>
        <v>192.55029585798815</v>
      </c>
      <c r="L321" s="45">
        <f t="shared" si="11"/>
        <v>0.3552588484464726</v>
      </c>
    </row>
    <row r="322" spans="1:12" x14ac:dyDescent="0.25">
      <c r="A322" s="9" t="str">
        <f>'10'!A322</f>
        <v>Panther Valley SD</v>
      </c>
      <c r="B322" s="10" t="str">
        <f>'10'!B322</f>
        <v>Carbon</v>
      </c>
      <c r="C322" s="97">
        <f>'10'!C322</f>
        <v>479</v>
      </c>
      <c r="D322" s="97">
        <f>'10'!D322</f>
        <v>345</v>
      </c>
      <c r="E322" s="97">
        <f>'10'!E322</f>
        <v>824</v>
      </c>
      <c r="F322" s="11">
        <f>'5'!L322</f>
        <v>0</v>
      </c>
      <c r="G322" s="11">
        <f>'6'!H322</f>
        <v>17</v>
      </c>
      <c r="H322" s="11">
        <f>'7'!F322</f>
        <v>0</v>
      </c>
      <c r="I322" s="11">
        <f>'8'!J322</f>
        <v>24</v>
      </c>
      <c r="J322" s="35">
        <f>'9'!P322</f>
        <v>39.75</v>
      </c>
      <c r="K322" s="11">
        <f t="shared" si="10"/>
        <v>80.75</v>
      </c>
      <c r="L322" s="45">
        <f t="shared" si="11"/>
        <v>0.23405797101449274</v>
      </c>
    </row>
    <row r="323" spans="1:12" x14ac:dyDescent="0.25">
      <c r="A323" s="9" t="str">
        <f>'10'!A323</f>
        <v>Parkland SD</v>
      </c>
      <c r="B323" s="10" t="str">
        <f>'10'!B323</f>
        <v>Lehigh</v>
      </c>
      <c r="C323" s="97">
        <f>'10'!C323</f>
        <v>1639</v>
      </c>
      <c r="D323" s="97">
        <f>'10'!D323</f>
        <v>1131</v>
      </c>
      <c r="E323" s="97">
        <f>'10'!E323</f>
        <v>2770</v>
      </c>
      <c r="F323" s="11">
        <f>'5'!L323</f>
        <v>0</v>
      </c>
      <c r="G323" s="11">
        <f>'6'!H323</f>
        <v>20</v>
      </c>
      <c r="H323" s="11">
        <f>'7'!F323</f>
        <v>0</v>
      </c>
      <c r="I323" s="11">
        <f>'8'!J323</f>
        <v>132</v>
      </c>
      <c r="J323" s="35">
        <f>'9'!P323</f>
        <v>398.40286738351256</v>
      </c>
      <c r="K323" s="11">
        <f t="shared" si="10"/>
        <v>550.40286738351256</v>
      </c>
      <c r="L323" s="45">
        <f t="shared" si="11"/>
        <v>0.48665151846464416</v>
      </c>
    </row>
    <row r="324" spans="1:12" x14ac:dyDescent="0.25">
      <c r="A324" s="9" t="str">
        <f>'10'!A324</f>
        <v>Pen Argyl Area SD</v>
      </c>
      <c r="B324" s="10" t="str">
        <f>'10'!B324</f>
        <v>Northampton</v>
      </c>
      <c r="C324" s="97">
        <f>'10'!C324</f>
        <v>318</v>
      </c>
      <c r="D324" s="97">
        <f>'10'!D324</f>
        <v>229</v>
      </c>
      <c r="E324" s="97">
        <f>'10'!E324</f>
        <v>547</v>
      </c>
      <c r="F324" s="11">
        <f>'5'!L324</f>
        <v>0</v>
      </c>
      <c r="G324" s="11">
        <f>'6'!H324</f>
        <v>0</v>
      </c>
      <c r="H324" s="11">
        <f>'7'!F324</f>
        <v>0</v>
      </c>
      <c r="I324" s="11">
        <f>'8'!J324</f>
        <v>27</v>
      </c>
      <c r="J324" s="35">
        <f>'9'!P324</f>
        <v>54.36774193548387</v>
      </c>
      <c r="K324" s="11">
        <f t="shared" si="10"/>
        <v>81.367741935483878</v>
      </c>
      <c r="L324" s="45">
        <f t="shared" si="11"/>
        <v>0.35531765037329205</v>
      </c>
    </row>
    <row r="325" spans="1:12" x14ac:dyDescent="0.25">
      <c r="A325" s="9" t="str">
        <f>'10'!A325</f>
        <v>Penn Cambria SD</v>
      </c>
      <c r="B325" s="10" t="str">
        <f>'10'!B325</f>
        <v>Cambria</v>
      </c>
      <c r="C325" s="97">
        <f>'10'!C325</f>
        <v>421</v>
      </c>
      <c r="D325" s="97">
        <f>'10'!D325</f>
        <v>311</v>
      </c>
      <c r="E325" s="97">
        <f>'10'!E325</f>
        <v>732</v>
      </c>
      <c r="F325" s="11">
        <f>'5'!L325</f>
        <v>66</v>
      </c>
      <c r="G325" s="11">
        <f>'6'!H325</f>
        <v>17</v>
      </c>
      <c r="H325" s="11">
        <f>'7'!F325</f>
        <v>17</v>
      </c>
      <c r="I325" s="11">
        <f>'8'!J325</f>
        <v>19</v>
      </c>
      <c r="J325" s="35">
        <f>'9'!P325</f>
        <v>73.729729729729726</v>
      </c>
      <c r="K325" s="11">
        <f t="shared" ref="K325:K388" si="12">SUM(F325:J325)</f>
        <v>192.72972972972974</v>
      </c>
      <c r="L325" s="45">
        <f t="shared" ref="L325:L388" si="13">K325/D325</f>
        <v>0.61970974189623707</v>
      </c>
    </row>
    <row r="326" spans="1:12" x14ac:dyDescent="0.25">
      <c r="A326" s="9" t="str">
        <f>'10'!A326</f>
        <v>Penn Hills SD</v>
      </c>
      <c r="B326" s="10" t="str">
        <f>'10'!B326</f>
        <v>Allegheny</v>
      </c>
      <c r="C326" s="97">
        <f>'10'!C326</f>
        <v>1009</v>
      </c>
      <c r="D326" s="97">
        <f>'10'!D326</f>
        <v>714</v>
      </c>
      <c r="E326" s="97">
        <f>'10'!E326</f>
        <v>1723</v>
      </c>
      <c r="F326" s="11">
        <f>'5'!L326</f>
        <v>65</v>
      </c>
      <c r="G326" s="11">
        <f>'6'!H326</f>
        <v>32</v>
      </c>
      <c r="H326" s="11">
        <f>'7'!F326</f>
        <v>34</v>
      </c>
      <c r="I326" s="11">
        <f>'8'!J326</f>
        <v>83</v>
      </c>
      <c r="J326" s="35">
        <f>'9'!P326</f>
        <v>200.06755126658626</v>
      </c>
      <c r="K326" s="11">
        <f t="shared" si="12"/>
        <v>414.06755126658629</v>
      </c>
      <c r="L326" s="45">
        <f t="shared" si="13"/>
        <v>0.57992654239017694</v>
      </c>
    </row>
    <row r="327" spans="1:12" x14ac:dyDescent="0.25">
      <c r="A327" s="9" t="str">
        <f>'10'!A327</f>
        <v>Penn Manor SD</v>
      </c>
      <c r="B327" s="10" t="str">
        <f>'10'!B327</f>
        <v>Lancaster</v>
      </c>
      <c r="C327" s="97">
        <f>'10'!C327</f>
        <v>1179</v>
      </c>
      <c r="D327" s="97">
        <f>'10'!D327</f>
        <v>950</v>
      </c>
      <c r="E327" s="97">
        <f>'10'!E327</f>
        <v>2129</v>
      </c>
      <c r="F327" s="11">
        <f>'5'!L327</f>
        <v>0</v>
      </c>
      <c r="G327" s="11">
        <f>'6'!H327</f>
        <v>0</v>
      </c>
      <c r="H327" s="11">
        <f>'7'!F327</f>
        <v>0</v>
      </c>
      <c r="I327" s="11">
        <f>'8'!J327</f>
        <v>66</v>
      </c>
      <c r="J327" s="35">
        <f>'9'!P327</f>
        <v>105.20747663551403</v>
      </c>
      <c r="K327" s="11">
        <f t="shared" si="12"/>
        <v>171.20747663551401</v>
      </c>
      <c r="L327" s="45">
        <f t="shared" si="13"/>
        <v>0.18021839645843579</v>
      </c>
    </row>
    <row r="328" spans="1:12" x14ac:dyDescent="0.25">
      <c r="A328" s="9" t="str">
        <f>'10'!A328</f>
        <v>Penncrest SD</v>
      </c>
      <c r="B328" s="10" t="str">
        <f>'10'!B328</f>
        <v>Crawford</v>
      </c>
      <c r="C328" s="97">
        <f>'10'!C328</f>
        <v>650</v>
      </c>
      <c r="D328" s="97">
        <f>'10'!D328</f>
        <v>512</v>
      </c>
      <c r="E328" s="97">
        <f>'10'!E328</f>
        <v>1162</v>
      </c>
      <c r="F328" s="11">
        <f>'5'!L328</f>
        <v>18</v>
      </c>
      <c r="G328" s="11">
        <f>'6'!H328</f>
        <v>50</v>
      </c>
      <c r="H328" s="11">
        <f>'7'!F328</f>
        <v>0</v>
      </c>
      <c r="I328" s="11">
        <f>'8'!J328</f>
        <v>23</v>
      </c>
      <c r="J328" s="35">
        <f>'9'!P328</f>
        <v>51.876543209876537</v>
      </c>
      <c r="K328" s="11">
        <f t="shared" si="12"/>
        <v>142.87654320987653</v>
      </c>
      <c r="L328" s="45">
        <f t="shared" si="13"/>
        <v>0.2790557484567901</v>
      </c>
    </row>
    <row r="329" spans="1:12" x14ac:dyDescent="0.25">
      <c r="A329" s="9" t="str">
        <f>'10'!A329</f>
        <v>Penn-Delco SD</v>
      </c>
      <c r="B329" s="10" t="str">
        <f>'10'!B329</f>
        <v>Delaware</v>
      </c>
      <c r="C329" s="97">
        <f>'10'!C329</f>
        <v>1100</v>
      </c>
      <c r="D329" s="97">
        <f>'10'!D329</f>
        <v>501</v>
      </c>
      <c r="E329" s="97">
        <f>'10'!E329</f>
        <v>1601</v>
      </c>
      <c r="F329" s="11">
        <f>'5'!L329</f>
        <v>0</v>
      </c>
      <c r="G329" s="11">
        <f>'6'!H329</f>
        <v>0</v>
      </c>
      <c r="H329" s="11">
        <f>'7'!F329</f>
        <v>0</v>
      </c>
      <c r="I329" s="11">
        <f>'8'!J329</f>
        <v>46</v>
      </c>
      <c r="J329" s="35">
        <f>'9'!P329</f>
        <v>98.506234413965089</v>
      </c>
      <c r="K329" s="11">
        <f t="shared" si="12"/>
        <v>144.5062344139651</v>
      </c>
      <c r="L329" s="45">
        <f t="shared" si="13"/>
        <v>0.28843559763266485</v>
      </c>
    </row>
    <row r="330" spans="1:12" x14ac:dyDescent="0.25">
      <c r="A330" s="9" t="str">
        <f>'10'!A330</f>
        <v>Pennridge SD</v>
      </c>
      <c r="B330" s="10" t="str">
        <f>'10'!B330</f>
        <v>Bucks</v>
      </c>
      <c r="C330" s="97">
        <f>'10'!C330</f>
        <v>1476</v>
      </c>
      <c r="D330" s="97">
        <f>'10'!D330</f>
        <v>1031</v>
      </c>
      <c r="E330" s="97">
        <f>'10'!E330</f>
        <v>2507</v>
      </c>
      <c r="F330" s="11">
        <f>'5'!L330</f>
        <v>0</v>
      </c>
      <c r="G330" s="11">
        <f>'6'!H330</f>
        <v>29</v>
      </c>
      <c r="H330" s="11">
        <f>'7'!F330</f>
        <v>0</v>
      </c>
      <c r="I330" s="11">
        <f>'8'!J330</f>
        <v>88</v>
      </c>
      <c r="J330" s="35">
        <f>'9'!P330</f>
        <v>275.60827155676941</v>
      </c>
      <c r="K330" s="11">
        <f t="shared" si="12"/>
        <v>392.60827155676941</v>
      </c>
      <c r="L330" s="45">
        <f t="shared" si="13"/>
        <v>0.38080336717436414</v>
      </c>
    </row>
    <row r="331" spans="1:12" x14ac:dyDescent="0.25">
      <c r="A331" s="9" t="str">
        <f>'10'!A331</f>
        <v>Penns Manor Area SD</v>
      </c>
      <c r="B331" s="10" t="str">
        <f>'10'!B331</f>
        <v>Indiana</v>
      </c>
      <c r="C331" s="97">
        <f>'10'!C331</f>
        <v>170</v>
      </c>
      <c r="D331" s="97">
        <f>'10'!D331</f>
        <v>143</v>
      </c>
      <c r="E331" s="97">
        <f>'10'!E331</f>
        <v>313</v>
      </c>
      <c r="F331" s="11">
        <f>'5'!L331</f>
        <v>56</v>
      </c>
      <c r="G331" s="11">
        <f>'6'!H331</f>
        <v>24</v>
      </c>
      <c r="H331" s="11">
        <f>'7'!F331</f>
        <v>30</v>
      </c>
      <c r="I331" s="11">
        <f>'8'!J331</f>
        <v>14</v>
      </c>
      <c r="J331" s="35">
        <f>'9'!P331</f>
        <v>3.4183673469387754</v>
      </c>
      <c r="K331" s="11">
        <f t="shared" si="12"/>
        <v>127.41836734693878</v>
      </c>
      <c r="L331" s="45">
        <f t="shared" si="13"/>
        <v>0.89103753389467677</v>
      </c>
    </row>
    <row r="332" spans="1:12" x14ac:dyDescent="0.25">
      <c r="A332" s="9" t="str">
        <f>'10'!A332</f>
        <v>Penns Valley Area SD</v>
      </c>
      <c r="B332" s="10" t="str">
        <f>'10'!B332</f>
        <v>Centre</v>
      </c>
      <c r="C332" s="97">
        <f>'10'!C332</f>
        <v>492</v>
      </c>
      <c r="D332" s="97">
        <f>'10'!D332</f>
        <v>247</v>
      </c>
      <c r="E332" s="97">
        <f>'10'!E332</f>
        <v>739</v>
      </c>
      <c r="F332" s="11">
        <f>'5'!L332</f>
        <v>34</v>
      </c>
      <c r="G332" s="11">
        <f>'6'!H332</f>
        <v>0</v>
      </c>
      <c r="H332" s="11">
        <f>'7'!F332</f>
        <v>30</v>
      </c>
      <c r="I332" s="11">
        <f>'8'!J332</f>
        <v>14</v>
      </c>
      <c r="J332" s="35">
        <f>'9'!P332</f>
        <v>72.015384615384619</v>
      </c>
      <c r="K332" s="11">
        <f t="shared" si="12"/>
        <v>150.01538461538462</v>
      </c>
      <c r="L332" s="45">
        <f t="shared" si="13"/>
        <v>0.60734973528495795</v>
      </c>
    </row>
    <row r="333" spans="1:12" x14ac:dyDescent="0.25">
      <c r="A333" s="9" t="str">
        <f>'10'!A333</f>
        <v>Pennsbury SD</v>
      </c>
      <c r="B333" s="10" t="str">
        <f>'10'!B333</f>
        <v>Bucks</v>
      </c>
      <c r="C333" s="97">
        <f>'10'!C333</f>
        <v>1830</v>
      </c>
      <c r="D333" s="97">
        <f>'10'!D333</f>
        <v>1816</v>
      </c>
      <c r="E333" s="97">
        <f>'10'!E333</f>
        <v>3646</v>
      </c>
      <c r="F333" s="11">
        <f>'5'!L333</f>
        <v>0</v>
      </c>
      <c r="G333" s="11">
        <f>'6'!H333</f>
        <v>68</v>
      </c>
      <c r="H333" s="11">
        <f>'7'!F333</f>
        <v>0</v>
      </c>
      <c r="I333" s="11">
        <f>'8'!J333</f>
        <v>134</v>
      </c>
      <c r="J333" s="35">
        <f>'9'!P333</f>
        <v>336.52438548575884</v>
      </c>
      <c r="K333" s="11">
        <f t="shared" si="12"/>
        <v>538.52438548575878</v>
      </c>
      <c r="L333" s="45">
        <f t="shared" si="13"/>
        <v>0.29654426513532972</v>
      </c>
    </row>
    <row r="334" spans="1:12" x14ac:dyDescent="0.25">
      <c r="A334" s="9" t="str">
        <f>'10'!A334</f>
        <v>Penn-Trafford SD</v>
      </c>
      <c r="B334" s="10" t="str">
        <f>'10'!B334</f>
        <v>Westmoreland</v>
      </c>
      <c r="C334" s="97">
        <f>'10'!C334</f>
        <v>712</v>
      </c>
      <c r="D334" s="97">
        <f>'10'!D334</f>
        <v>628</v>
      </c>
      <c r="E334" s="97">
        <f>'10'!E334</f>
        <v>1340</v>
      </c>
      <c r="F334" s="11">
        <f>'5'!L334</f>
        <v>0</v>
      </c>
      <c r="G334" s="11">
        <f>'6'!H334</f>
        <v>0</v>
      </c>
      <c r="H334" s="11">
        <f>'7'!F334</f>
        <v>0</v>
      </c>
      <c r="I334" s="11">
        <f>'8'!J334</f>
        <v>35</v>
      </c>
      <c r="J334" s="35">
        <f>'9'!P334</f>
        <v>18.335135135135136</v>
      </c>
      <c r="K334" s="11">
        <f t="shared" si="12"/>
        <v>53.335135135135133</v>
      </c>
      <c r="L334" s="45">
        <f t="shared" si="13"/>
        <v>8.4928559132380788E-2</v>
      </c>
    </row>
    <row r="335" spans="1:12" x14ac:dyDescent="0.25">
      <c r="A335" s="9" t="str">
        <f>'10'!A335</f>
        <v>Pequea Valley SD</v>
      </c>
      <c r="B335" s="10" t="str">
        <f>'10'!B335</f>
        <v>Lancaster</v>
      </c>
      <c r="C335" s="97">
        <f>'10'!C335</f>
        <v>1188</v>
      </c>
      <c r="D335" s="97">
        <f>'10'!D335</f>
        <v>837</v>
      </c>
      <c r="E335" s="97">
        <f>'10'!E335</f>
        <v>2025</v>
      </c>
      <c r="F335" s="11">
        <f>'5'!L335</f>
        <v>0</v>
      </c>
      <c r="G335" s="11">
        <f>'6'!H335</f>
        <v>38</v>
      </c>
      <c r="H335" s="11">
        <f>'7'!F335</f>
        <v>0</v>
      </c>
      <c r="I335" s="11">
        <f>'8'!J335</f>
        <v>34</v>
      </c>
      <c r="J335" s="35">
        <f>'9'!P335</f>
        <v>17.534579439252337</v>
      </c>
      <c r="K335" s="11">
        <f t="shared" si="12"/>
        <v>89.53457943925234</v>
      </c>
      <c r="L335" s="45">
        <f t="shared" si="13"/>
        <v>0.10697082370281044</v>
      </c>
    </row>
    <row r="336" spans="1:12" x14ac:dyDescent="0.25">
      <c r="A336" s="9" t="str">
        <f>'10'!A336</f>
        <v>Perkiomen Valley SD</v>
      </c>
      <c r="B336" s="10" t="str">
        <f>'10'!B336</f>
        <v>Montgomery</v>
      </c>
      <c r="C336" s="97">
        <f>'10'!C336</f>
        <v>1189</v>
      </c>
      <c r="D336" s="97">
        <f>'10'!D336</f>
        <v>978</v>
      </c>
      <c r="E336" s="97">
        <f>'10'!E336</f>
        <v>2167</v>
      </c>
      <c r="F336" s="11">
        <f>'5'!L336</f>
        <v>0</v>
      </c>
      <c r="G336" s="11">
        <f>'6'!H336</f>
        <v>0</v>
      </c>
      <c r="H336" s="11">
        <f>'7'!F336</f>
        <v>0</v>
      </c>
      <c r="I336" s="11">
        <f>'8'!J336</f>
        <v>48</v>
      </c>
      <c r="J336" s="35">
        <f>'9'!P336</f>
        <v>203.57656612529001</v>
      </c>
      <c r="K336" s="11">
        <f t="shared" si="12"/>
        <v>251.57656612529001</v>
      </c>
      <c r="L336" s="45">
        <f t="shared" si="13"/>
        <v>0.25723575268434562</v>
      </c>
    </row>
    <row r="337" spans="1:12" x14ac:dyDescent="0.25">
      <c r="A337" s="9" t="str">
        <f>'10'!A337</f>
        <v>Peters Township SD</v>
      </c>
      <c r="B337" s="10" t="str">
        <f>'10'!B337</f>
        <v>Washington</v>
      </c>
      <c r="C337" s="97">
        <f>'10'!C337</f>
        <v>610</v>
      </c>
      <c r="D337" s="97">
        <f>'10'!D337</f>
        <v>530</v>
      </c>
      <c r="E337" s="97">
        <f>'10'!E337</f>
        <v>1140</v>
      </c>
      <c r="F337" s="11">
        <f>'5'!L337</f>
        <v>0</v>
      </c>
      <c r="G337" s="11">
        <f>'6'!H337</f>
        <v>0</v>
      </c>
      <c r="H337" s="11">
        <f>'7'!F337</f>
        <v>0</v>
      </c>
      <c r="I337" s="11">
        <f>'8'!J337</f>
        <v>31</v>
      </c>
      <c r="J337" s="35">
        <f>'9'!P337</f>
        <v>54.179415855354662</v>
      </c>
      <c r="K337" s="11">
        <f t="shared" si="12"/>
        <v>85.179415855354662</v>
      </c>
      <c r="L337" s="45">
        <f t="shared" si="13"/>
        <v>0.16071587897236728</v>
      </c>
    </row>
    <row r="338" spans="1:12" x14ac:dyDescent="0.25">
      <c r="A338" s="9" t="str">
        <f>'10'!A338</f>
        <v>Philadelphia City SD</v>
      </c>
      <c r="B338" s="10" t="str">
        <f>'10'!B338</f>
        <v>Philadelphia</v>
      </c>
      <c r="C338" s="97">
        <f>'10'!C338</f>
        <v>63216</v>
      </c>
      <c r="D338" s="97">
        <f>'10'!D338</f>
        <v>44480</v>
      </c>
      <c r="E338" s="97">
        <f>'10'!E338</f>
        <v>107696</v>
      </c>
      <c r="F338" s="11">
        <f>'5'!L338</f>
        <v>6842</v>
      </c>
      <c r="G338" s="11">
        <f>'6'!H338</f>
        <v>3416</v>
      </c>
      <c r="H338" s="11">
        <f>'7'!F338</f>
        <v>2121</v>
      </c>
      <c r="I338" s="11">
        <f>'8'!J338</f>
        <v>3437</v>
      </c>
      <c r="J338" s="35">
        <f>'9'!P338</f>
        <v>11117.279151943463</v>
      </c>
      <c r="K338" s="11">
        <f t="shared" si="12"/>
        <v>26933.279151943461</v>
      </c>
      <c r="L338" s="45">
        <f t="shared" si="13"/>
        <v>0.60551436942318937</v>
      </c>
    </row>
    <row r="339" spans="1:12" x14ac:dyDescent="0.25">
      <c r="A339" s="9" t="str">
        <f>'10'!A339</f>
        <v>Philipsburg-Osceola Area SD</v>
      </c>
      <c r="B339" s="10" t="str">
        <f>'10'!B339</f>
        <v>Clearfield</v>
      </c>
      <c r="C339" s="97">
        <f>'10'!C339</f>
        <v>410</v>
      </c>
      <c r="D339" s="97">
        <f>'10'!D339</f>
        <v>222</v>
      </c>
      <c r="E339" s="97">
        <f>'10'!E339</f>
        <v>632</v>
      </c>
      <c r="F339" s="11">
        <f>'5'!L339</f>
        <v>32</v>
      </c>
      <c r="G339" s="11">
        <f>'6'!H339</f>
        <v>46</v>
      </c>
      <c r="H339" s="11">
        <f>'7'!F339</f>
        <v>0</v>
      </c>
      <c r="I339" s="11">
        <f>'8'!J339</f>
        <v>38</v>
      </c>
      <c r="J339" s="35">
        <f>'9'!P339</f>
        <v>102.59227467811159</v>
      </c>
      <c r="K339" s="11">
        <f t="shared" si="12"/>
        <v>218.59227467811161</v>
      </c>
      <c r="L339" s="45">
        <f t="shared" si="13"/>
        <v>0.98464988593743963</v>
      </c>
    </row>
    <row r="340" spans="1:12" x14ac:dyDescent="0.25">
      <c r="A340" s="9" t="str">
        <f>'10'!A340</f>
        <v>Phoenixville Area SD</v>
      </c>
      <c r="B340" s="10" t="str">
        <f>'10'!B340</f>
        <v>Chester</v>
      </c>
      <c r="C340" s="97">
        <f>'10'!C340</f>
        <v>1316</v>
      </c>
      <c r="D340" s="97">
        <f>'10'!D340</f>
        <v>767</v>
      </c>
      <c r="E340" s="97">
        <f>'10'!E340</f>
        <v>2083</v>
      </c>
      <c r="F340" s="11">
        <f>'5'!L340</f>
        <v>31</v>
      </c>
      <c r="G340" s="11">
        <f>'6'!H340</f>
        <v>0</v>
      </c>
      <c r="H340" s="11">
        <f>'7'!F340</f>
        <v>0</v>
      </c>
      <c r="I340" s="11">
        <f>'8'!J340</f>
        <v>110</v>
      </c>
      <c r="J340" s="35">
        <f>'9'!P340</f>
        <v>204.85917400135409</v>
      </c>
      <c r="K340" s="11">
        <f t="shared" si="12"/>
        <v>345.85917400135406</v>
      </c>
      <c r="L340" s="45">
        <f t="shared" si="13"/>
        <v>0.45092460756369501</v>
      </c>
    </row>
    <row r="341" spans="1:12" x14ac:dyDescent="0.25">
      <c r="A341" s="9" t="str">
        <f>'10'!A341</f>
        <v>Pine Grove Area SD</v>
      </c>
      <c r="B341" s="10" t="str">
        <f>'10'!B341</f>
        <v>Schuylkill</v>
      </c>
      <c r="C341" s="97">
        <f>'10'!C341</f>
        <v>373</v>
      </c>
      <c r="D341" s="97">
        <f>'10'!D341</f>
        <v>263</v>
      </c>
      <c r="E341" s="97">
        <f>'10'!E341</f>
        <v>636</v>
      </c>
      <c r="F341" s="11">
        <f>'5'!L341</f>
        <v>2</v>
      </c>
      <c r="G341" s="11">
        <f>'6'!H341</f>
        <v>32</v>
      </c>
      <c r="H341" s="11">
        <f>'7'!F341</f>
        <v>0</v>
      </c>
      <c r="I341" s="11">
        <f>'8'!J341</f>
        <v>17</v>
      </c>
      <c r="J341" s="35">
        <f>'9'!P341</f>
        <v>21.585454545454546</v>
      </c>
      <c r="K341" s="11">
        <f t="shared" si="12"/>
        <v>72.585454545454553</v>
      </c>
      <c r="L341" s="45">
        <f t="shared" si="13"/>
        <v>0.27599032146560665</v>
      </c>
    </row>
    <row r="342" spans="1:12" x14ac:dyDescent="0.25">
      <c r="A342" s="9" t="str">
        <f>'10'!A342</f>
        <v>Pine-Richland SD</v>
      </c>
      <c r="B342" s="10" t="str">
        <f>'10'!B342</f>
        <v>Allegheny</v>
      </c>
      <c r="C342" s="97">
        <f>'10'!C342</f>
        <v>778</v>
      </c>
      <c r="D342" s="97">
        <f>'10'!D342</f>
        <v>622</v>
      </c>
      <c r="E342" s="97">
        <f>'10'!E342</f>
        <v>1400</v>
      </c>
      <c r="F342" s="11">
        <f>'5'!L342</f>
        <v>3</v>
      </c>
      <c r="G342" s="11">
        <f>'6'!H342</f>
        <v>0</v>
      </c>
      <c r="H342" s="11">
        <f>'7'!F342</f>
        <v>0</v>
      </c>
      <c r="I342" s="11">
        <f>'8'!J342</f>
        <v>52</v>
      </c>
      <c r="J342" s="35">
        <f>'9'!P342</f>
        <v>112.00965018094089</v>
      </c>
      <c r="K342" s="11">
        <f t="shared" si="12"/>
        <v>167.00965018094089</v>
      </c>
      <c r="L342" s="45">
        <f t="shared" si="13"/>
        <v>0.26850426074106254</v>
      </c>
    </row>
    <row r="343" spans="1:12" x14ac:dyDescent="0.25">
      <c r="A343" s="9" t="str">
        <f>'10'!A343</f>
        <v>Pittsburgh SD</v>
      </c>
      <c r="B343" s="10" t="str">
        <f>'10'!B343</f>
        <v>Allegheny</v>
      </c>
      <c r="C343" s="97">
        <f>'10'!C343</f>
        <v>9308</v>
      </c>
      <c r="D343" s="97">
        <f>'10'!D343</f>
        <v>6270</v>
      </c>
      <c r="E343" s="97">
        <f>'10'!E343</f>
        <v>15578</v>
      </c>
      <c r="F343" s="11">
        <f>'5'!L343</f>
        <v>1918</v>
      </c>
      <c r="G343" s="11">
        <f>'6'!H343</f>
        <v>671</v>
      </c>
      <c r="H343" s="11">
        <f>'7'!F343</f>
        <v>840</v>
      </c>
      <c r="I343" s="11">
        <f>'8'!J343</f>
        <v>607</v>
      </c>
      <c r="J343" s="35">
        <f>'9'!P343</f>
        <v>1628.0144752714114</v>
      </c>
      <c r="K343" s="11">
        <f t="shared" si="12"/>
        <v>5664.0144752714114</v>
      </c>
      <c r="L343" s="45">
        <f t="shared" si="13"/>
        <v>0.90335159095237816</v>
      </c>
    </row>
    <row r="344" spans="1:12" x14ac:dyDescent="0.25">
      <c r="A344" s="9" t="str">
        <f>'10'!A344</f>
        <v>Pittston Area SD</v>
      </c>
      <c r="B344" s="10" t="str">
        <f>'10'!B344</f>
        <v>Luzerne</v>
      </c>
      <c r="C344" s="97">
        <f>'10'!C344</f>
        <v>809</v>
      </c>
      <c r="D344" s="97">
        <f>'10'!D344</f>
        <v>592</v>
      </c>
      <c r="E344" s="97">
        <f>'10'!E344</f>
        <v>1401</v>
      </c>
      <c r="F344" s="11">
        <f>'5'!L344</f>
        <v>21</v>
      </c>
      <c r="G344" s="11">
        <f>'6'!H344</f>
        <v>39</v>
      </c>
      <c r="H344" s="11">
        <f>'7'!F344</f>
        <v>0</v>
      </c>
      <c r="I344" s="11">
        <f>'8'!J344</f>
        <v>29</v>
      </c>
      <c r="J344" s="35">
        <f>'9'!P344</f>
        <v>61.808443604284811</v>
      </c>
      <c r="K344" s="11">
        <f t="shared" si="12"/>
        <v>150.8084436042848</v>
      </c>
      <c r="L344" s="45">
        <f t="shared" si="13"/>
        <v>0.2547439925748054</v>
      </c>
    </row>
    <row r="345" spans="1:12" x14ac:dyDescent="0.25">
      <c r="A345" s="9" t="str">
        <f>'10'!A345</f>
        <v>Pleasant Valley SD</v>
      </c>
      <c r="B345" s="10" t="str">
        <f>'10'!B345</f>
        <v>Monroe</v>
      </c>
      <c r="C345" s="97">
        <f>'10'!C345</f>
        <v>673</v>
      </c>
      <c r="D345" s="97">
        <f>'10'!D345</f>
        <v>628</v>
      </c>
      <c r="E345" s="97">
        <f>'10'!E345</f>
        <v>1301</v>
      </c>
      <c r="F345" s="11">
        <f>'5'!L345</f>
        <v>5</v>
      </c>
      <c r="G345" s="11">
        <f>'6'!H345</f>
        <v>90</v>
      </c>
      <c r="H345" s="11">
        <f>'7'!F345</f>
        <v>0</v>
      </c>
      <c r="I345" s="11">
        <f>'8'!J345</f>
        <v>37</v>
      </c>
      <c r="J345" s="35">
        <f>'9'!P345</f>
        <v>111.14046822742475</v>
      </c>
      <c r="K345" s="11">
        <f t="shared" si="12"/>
        <v>243.14046822742475</v>
      </c>
      <c r="L345" s="45">
        <f t="shared" si="13"/>
        <v>0.38716635068061267</v>
      </c>
    </row>
    <row r="346" spans="1:12" x14ac:dyDescent="0.25">
      <c r="A346" s="9" t="str">
        <f>'10'!A346</f>
        <v>Plum Borough SD</v>
      </c>
      <c r="B346" s="10" t="str">
        <f>'10'!B346</f>
        <v>Allegheny</v>
      </c>
      <c r="C346" s="97">
        <f>'10'!C346</f>
        <v>816</v>
      </c>
      <c r="D346" s="97">
        <f>'10'!D346</f>
        <v>627</v>
      </c>
      <c r="E346" s="97">
        <f>'10'!E346</f>
        <v>1443</v>
      </c>
      <c r="F346" s="11">
        <f>'5'!L346</f>
        <v>21</v>
      </c>
      <c r="G346" s="11">
        <f>'6'!H346</f>
        <v>0</v>
      </c>
      <c r="H346" s="11">
        <f>'7'!F346</f>
        <v>0</v>
      </c>
      <c r="I346" s="11">
        <f>'8'!J346</f>
        <v>38</v>
      </c>
      <c r="J346" s="35">
        <f>'9'!P346</f>
        <v>112.00965018094089</v>
      </c>
      <c r="K346" s="11">
        <f t="shared" si="12"/>
        <v>171.00965018094089</v>
      </c>
      <c r="L346" s="45">
        <f t="shared" si="13"/>
        <v>0.27274266376545597</v>
      </c>
    </row>
    <row r="347" spans="1:12" x14ac:dyDescent="0.25">
      <c r="A347" s="9" t="str">
        <f>'10'!A347</f>
        <v>Pocono Mountain SD</v>
      </c>
      <c r="B347" s="10" t="str">
        <f>'10'!B347</f>
        <v>Monroe</v>
      </c>
      <c r="C347" s="97">
        <f>'10'!C347</f>
        <v>1538</v>
      </c>
      <c r="D347" s="97">
        <f>'10'!D347</f>
        <v>1698</v>
      </c>
      <c r="E347" s="97">
        <f>'10'!E347</f>
        <v>3236</v>
      </c>
      <c r="F347" s="11">
        <f>'5'!L347</f>
        <v>55</v>
      </c>
      <c r="G347" s="11">
        <f>'6'!H347</f>
        <v>59</v>
      </c>
      <c r="H347" s="11">
        <f>'7'!F347</f>
        <v>0</v>
      </c>
      <c r="I347" s="11">
        <f>'8'!J347</f>
        <v>71</v>
      </c>
      <c r="J347" s="35">
        <f>'9'!P347</f>
        <v>296.37458193979933</v>
      </c>
      <c r="K347" s="11">
        <f t="shared" si="12"/>
        <v>481.37458193979933</v>
      </c>
      <c r="L347" s="45">
        <f t="shared" si="13"/>
        <v>0.283495042367373</v>
      </c>
    </row>
    <row r="348" spans="1:12" x14ac:dyDescent="0.25">
      <c r="A348" s="9" t="str">
        <f>'10'!A348</f>
        <v>Port Allegany SD</v>
      </c>
      <c r="B348" s="10" t="str">
        <f>'10'!B348</f>
        <v>McKean</v>
      </c>
      <c r="C348" s="97">
        <f>'10'!C348</f>
        <v>146</v>
      </c>
      <c r="D348" s="97">
        <f>'10'!D348</f>
        <v>184</v>
      </c>
      <c r="E348" s="97">
        <f>'10'!E348</f>
        <v>330</v>
      </c>
      <c r="F348" s="11">
        <f>'5'!L348</f>
        <v>29</v>
      </c>
      <c r="G348" s="11">
        <f>'6'!H348</f>
        <v>0</v>
      </c>
      <c r="H348" s="11">
        <f>'7'!F348</f>
        <v>0</v>
      </c>
      <c r="I348" s="11">
        <f>'8'!J348</f>
        <v>20</v>
      </c>
      <c r="J348" s="35">
        <f>'9'!P348</f>
        <v>20.553191489361701</v>
      </c>
      <c r="K348" s="11">
        <f t="shared" si="12"/>
        <v>69.553191489361694</v>
      </c>
      <c r="L348" s="45">
        <f t="shared" si="13"/>
        <v>0.37800647548566141</v>
      </c>
    </row>
    <row r="349" spans="1:12" x14ac:dyDescent="0.25">
      <c r="A349" s="9" t="str">
        <f>'10'!A349</f>
        <v>Portage Area SD</v>
      </c>
      <c r="B349" s="10" t="str">
        <f>'10'!B349</f>
        <v>Cambria</v>
      </c>
      <c r="C349" s="97">
        <f>'10'!C349</f>
        <v>181</v>
      </c>
      <c r="D349" s="97">
        <f>'10'!D349</f>
        <v>88</v>
      </c>
      <c r="E349" s="97">
        <f>'10'!E349</f>
        <v>269</v>
      </c>
      <c r="F349" s="11">
        <f>'5'!L349</f>
        <v>0</v>
      </c>
      <c r="G349" s="11">
        <f>'6'!H349</f>
        <v>0</v>
      </c>
      <c r="H349" s="11">
        <f>'7'!F349</f>
        <v>60</v>
      </c>
      <c r="I349" s="11">
        <f>'8'!J349</f>
        <v>5</v>
      </c>
      <c r="J349" s="35">
        <f>'9'!P349</f>
        <v>0</v>
      </c>
      <c r="K349" s="11">
        <f t="shared" si="12"/>
        <v>65</v>
      </c>
      <c r="L349" s="45">
        <f t="shared" si="13"/>
        <v>0.73863636363636365</v>
      </c>
    </row>
    <row r="350" spans="1:12" x14ac:dyDescent="0.25">
      <c r="A350" s="9" t="str">
        <f>'10'!A350</f>
        <v>Pottsgrove SD</v>
      </c>
      <c r="B350" s="10" t="str">
        <f>'10'!B350</f>
        <v>Montgomery</v>
      </c>
      <c r="C350" s="97">
        <f>'10'!C350</f>
        <v>845</v>
      </c>
      <c r="D350" s="97">
        <f>'10'!D350</f>
        <v>582</v>
      </c>
      <c r="E350" s="97">
        <f>'10'!E350</f>
        <v>1427</v>
      </c>
      <c r="F350" s="11">
        <f>'5'!L350</f>
        <v>0</v>
      </c>
      <c r="G350" s="11">
        <f>'6'!H350</f>
        <v>0</v>
      </c>
      <c r="H350" s="11">
        <f>'7'!F350</f>
        <v>0</v>
      </c>
      <c r="I350" s="11">
        <f>'8'!J350</f>
        <v>47</v>
      </c>
      <c r="J350" s="35">
        <f>'9'!P350</f>
        <v>131.29466357308584</v>
      </c>
      <c r="K350" s="11">
        <f t="shared" si="12"/>
        <v>178.29466357308584</v>
      </c>
      <c r="L350" s="45">
        <f t="shared" si="13"/>
        <v>0.30634821919774202</v>
      </c>
    </row>
    <row r="351" spans="1:12" x14ac:dyDescent="0.25">
      <c r="A351" s="9" t="str">
        <f>'10'!A351</f>
        <v>Pottstown SD</v>
      </c>
      <c r="B351" s="10" t="str">
        <f>'10'!B351</f>
        <v>Montgomery</v>
      </c>
      <c r="C351" s="97">
        <f>'10'!C351</f>
        <v>1207</v>
      </c>
      <c r="D351" s="97">
        <f>'10'!D351</f>
        <v>816</v>
      </c>
      <c r="E351" s="97">
        <f>'10'!E351</f>
        <v>2023</v>
      </c>
      <c r="F351" s="11">
        <f>'5'!L351</f>
        <v>0</v>
      </c>
      <c r="G351" s="11">
        <f>'6'!H351</f>
        <v>174</v>
      </c>
      <c r="H351" s="11">
        <f>'7'!F351</f>
        <v>105</v>
      </c>
      <c r="I351" s="11">
        <f>'8'!J351</f>
        <v>90</v>
      </c>
      <c r="J351" s="35">
        <f>'9'!P351</f>
        <v>166.56264501160092</v>
      </c>
      <c r="K351" s="11">
        <f t="shared" si="12"/>
        <v>535.56264501160092</v>
      </c>
      <c r="L351" s="45">
        <f t="shared" si="13"/>
        <v>0.6563267708475502</v>
      </c>
    </row>
    <row r="352" spans="1:12" x14ac:dyDescent="0.25">
      <c r="A352" s="9" t="str">
        <f>'10'!A352</f>
        <v>Pottsville Area SD</v>
      </c>
      <c r="B352" s="10" t="str">
        <f>'10'!B352</f>
        <v>Schuylkill</v>
      </c>
      <c r="C352" s="97">
        <f>'10'!C352</f>
        <v>538</v>
      </c>
      <c r="D352" s="97">
        <f>'10'!D352</f>
        <v>278</v>
      </c>
      <c r="E352" s="97">
        <f>'10'!E352</f>
        <v>816</v>
      </c>
      <c r="F352" s="11">
        <f>'5'!L352</f>
        <v>115</v>
      </c>
      <c r="G352" s="11">
        <f>'6'!H352</f>
        <v>51</v>
      </c>
      <c r="H352" s="11">
        <f>'7'!F352</f>
        <v>0</v>
      </c>
      <c r="I352" s="11">
        <f>'8'!J352</f>
        <v>72</v>
      </c>
      <c r="J352" s="35">
        <f>'9'!P352</f>
        <v>107.92727272727274</v>
      </c>
      <c r="K352" s="11">
        <f t="shared" si="12"/>
        <v>345.92727272727274</v>
      </c>
      <c r="L352" s="45">
        <f t="shared" si="13"/>
        <v>1.2443427076520601</v>
      </c>
    </row>
    <row r="353" spans="1:12" x14ac:dyDescent="0.25">
      <c r="A353" s="9" t="str">
        <f>'10'!A353</f>
        <v>Punxsutawney Area SD</v>
      </c>
      <c r="B353" s="10" t="str">
        <f>'10'!B353</f>
        <v>Jefferson</v>
      </c>
      <c r="C353" s="97">
        <f>'10'!C353</f>
        <v>841</v>
      </c>
      <c r="D353" s="97">
        <f>'10'!D353</f>
        <v>579</v>
      </c>
      <c r="E353" s="97">
        <f>'10'!E353</f>
        <v>1420</v>
      </c>
      <c r="F353" s="11">
        <f>'5'!L353</f>
        <v>51</v>
      </c>
      <c r="G353" s="11">
        <f>'6'!H353</f>
        <v>50</v>
      </c>
      <c r="H353" s="11">
        <f>'7'!F353</f>
        <v>0</v>
      </c>
      <c r="I353" s="11">
        <f>'8'!J353</f>
        <v>46</v>
      </c>
      <c r="J353" s="35">
        <f>'9'!P353</f>
        <v>54.143884892086334</v>
      </c>
      <c r="K353" s="11">
        <f t="shared" si="12"/>
        <v>201.14388489208633</v>
      </c>
      <c r="L353" s="45">
        <f t="shared" si="13"/>
        <v>0.34739876492588312</v>
      </c>
    </row>
    <row r="354" spans="1:12" x14ac:dyDescent="0.25">
      <c r="A354" s="9" t="str">
        <f>'10'!A354</f>
        <v>Purchase Line SD</v>
      </c>
      <c r="B354" s="10" t="str">
        <f>'10'!B354</f>
        <v>Indiana</v>
      </c>
      <c r="C354" s="97">
        <f>'10'!C354</f>
        <v>218</v>
      </c>
      <c r="D354" s="97">
        <f>'10'!D354</f>
        <v>200</v>
      </c>
      <c r="E354" s="97">
        <f>'10'!E354</f>
        <v>418</v>
      </c>
      <c r="F354" s="11">
        <f>'5'!L354</f>
        <v>5</v>
      </c>
      <c r="G354" s="11">
        <f>'6'!H354</f>
        <v>0</v>
      </c>
      <c r="H354" s="11">
        <f>'7'!F354</f>
        <v>0</v>
      </c>
      <c r="I354" s="11">
        <f>'8'!J354</f>
        <v>12</v>
      </c>
      <c r="J354" s="35">
        <f>'9'!P354</f>
        <v>0</v>
      </c>
      <c r="K354" s="11">
        <f t="shared" si="12"/>
        <v>17</v>
      </c>
      <c r="L354" s="45">
        <f t="shared" si="13"/>
        <v>8.5000000000000006E-2</v>
      </c>
    </row>
    <row r="355" spans="1:12" x14ac:dyDescent="0.25">
      <c r="A355" s="9" t="str">
        <f>'10'!A355</f>
        <v>Quaker Valley SD</v>
      </c>
      <c r="B355" s="10" t="str">
        <f>'10'!B355</f>
        <v>Allegheny</v>
      </c>
      <c r="C355" s="97">
        <f>'10'!C355</f>
        <v>374</v>
      </c>
      <c r="D355" s="97">
        <f>'10'!D355</f>
        <v>393</v>
      </c>
      <c r="E355" s="97">
        <f>'10'!E355</f>
        <v>767</v>
      </c>
      <c r="F355" s="11">
        <f>'5'!L355</f>
        <v>3</v>
      </c>
      <c r="G355" s="11">
        <f>'6'!H355</f>
        <v>0</v>
      </c>
      <c r="H355" s="11">
        <f>'7'!F355</f>
        <v>0</v>
      </c>
      <c r="I355" s="11">
        <f>'8'!J355</f>
        <v>11</v>
      </c>
      <c r="J355" s="35">
        <f>'9'!P355</f>
        <v>93.341375150784074</v>
      </c>
      <c r="K355" s="11">
        <f t="shared" si="12"/>
        <v>107.34137515078407</v>
      </c>
      <c r="L355" s="45">
        <f t="shared" si="13"/>
        <v>0.27313327010377625</v>
      </c>
    </row>
    <row r="356" spans="1:12" x14ac:dyDescent="0.25">
      <c r="A356" s="9" t="str">
        <f>'10'!A356</f>
        <v>Quakertown Community SD</v>
      </c>
      <c r="B356" s="10" t="str">
        <f>'10'!B356</f>
        <v>Bucks</v>
      </c>
      <c r="C356" s="97">
        <f>'10'!C356</f>
        <v>1131</v>
      </c>
      <c r="D356" s="97">
        <f>'10'!D356</f>
        <v>764</v>
      </c>
      <c r="E356" s="97">
        <f>'10'!E356</f>
        <v>1895</v>
      </c>
      <c r="F356" s="11">
        <f>'5'!L356</f>
        <v>0</v>
      </c>
      <c r="G356" s="11">
        <f>'6'!H356</f>
        <v>69</v>
      </c>
      <c r="H356" s="11">
        <f>'7'!F356</f>
        <v>0</v>
      </c>
      <c r="I356" s="11">
        <f>'8'!J356</f>
        <v>74</v>
      </c>
      <c r="J356" s="35">
        <f>'9'!P356</f>
        <v>236.23566133437376</v>
      </c>
      <c r="K356" s="11">
        <f t="shared" si="12"/>
        <v>379.23566133437373</v>
      </c>
      <c r="L356" s="45">
        <f t="shared" si="13"/>
        <v>0.49638175567326404</v>
      </c>
    </row>
    <row r="357" spans="1:12" x14ac:dyDescent="0.25">
      <c r="A357" s="9" t="str">
        <f>'10'!A357</f>
        <v>Radnor Township SD</v>
      </c>
      <c r="B357" s="10" t="str">
        <f>'10'!B357</f>
        <v>Delaware</v>
      </c>
      <c r="C357" s="97">
        <f>'10'!C357</f>
        <v>616</v>
      </c>
      <c r="D357" s="97">
        <f>'10'!D357</f>
        <v>723</v>
      </c>
      <c r="E357" s="97">
        <f>'10'!E357</f>
        <v>1339</v>
      </c>
      <c r="F357" s="11">
        <f>'5'!L357</f>
        <v>0</v>
      </c>
      <c r="G357" s="11">
        <f>'6'!H357</f>
        <v>0</v>
      </c>
      <c r="H357" s="11">
        <f>'7'!F357</f>
        <v>0</v>
      </c>
      <c r="I357" s="11">
        <f>'8'!J357</f>
        <v>30</v>
      </c>
      <c r="J357" s="35">
        <f>'9'!P357</f>
        <v>0</v>
      </c>
      <c r="K357" s="11">
        <f t="shared" si="12"/>
        <v>30</v>
      </c>
      <c r="L357" s="45">
        <f t="shared" si="13"/>
        <v>4.1493775933609957E-2</v>
      </c>
    </row>
    <row r="358" spans="1:12" x14ac:dyDescent="0.25">
      <c r="A358" s="9" t="str">
        <f>'10'!A358</f>
        <v>Reading SD</v>
      </c>
      <c r="B358" s="10" t="str">
        <f>'10'!B358</f>
        <v>Berks</v>
      </c>
      <c r="C358" s="97">
        <f>'10'!C358</f>
        <v>4740</v>
      </c>
      <c r="D358" s="97">
        <f>'10'!D358</f>
        <v>3042</v>
      </c>
      <c r="E358" s="97">
        <f>'10'!E358</f>
        <v>7782</v>
      </c>
      <c r="F358" s="11">
        <f>'5'!L358</f>
        <v>437</v>
      </c>
      <c r="G358" s="11">
        <f>'6'!H358</f>
        <v>221</v>
      </c>
      <c r="H358" s="11">
        <f>'7'!F358</f>
        <v>443</v>
      </c>
      <c r="I358" s="11">
        <f>'8'!J358</f>
        <v>379</v>
      </c>
      <c r="J358" s="35">
        <f>'9'!P358</f>
        <v>515.21032902957097</v>
      </c>
      <c r="K358" s="11">
        <f t="shared" si="12"/>
        <v>1995.2103290295709</v>
      </c>
      <c r="L358" s="45">
        <f t="shared" si="13"/>
        <v>0.65588768212674908</v>
      </c>
    </row>
    <row r="359" spans="1:12" x14ac:dyDescent="0.25">
      <c r="A359" s="9" t="str">
        <f>'10'!A359</f>
        <v>Red Lion Area SD</v>
      </c>
      <c r="B359" s="10" t="str">
        <f>'10'!B359</f>
        <v>York</v>
      </c>
      <c r="C359" s="97">
        <f>'10'!C359</f>
        <v>1440</v>
      </c>
      <c r="D359" s="97">
        <f>'10'!D359</f>
        <v>987</v>
      </c>
      <c r="E359" s="97">
        <f>'10'!E359</f>
        <v>2427</v>
      </c>
      <c r="F359" s="11">
        <f>'5'!L359</f>
        <v>39</v>
      </c>
      <c r="G359" s="11">
        <f>'6'!H359</f>
        <v>0</v>
      </c>
      <c r="H359" s="11">
        <f>'7'!F359</f>
        <v>0</v>
      </c>
      <c r="I359" s="11">
        <f>'8'!J359</f>
        <v>42</v>
      </c>
      <c r="J359" s="35">
        <f>'9'!P359</f>
        <v>81.348122866894201</v>
      </c>
      <c r="K359" s="11">
        <f t="shared" si="12"/>
        <v>162.34812286689419</v>
      </c>
      <c r="L359" s="45">
        <f t="shared" si="13"/>
        <v>0.16448644667365167</v>
      </c>
    </row>
    <row r="360" spans="1:12" x14ac:dyDescent="0.25">
      <c r="A360" s="9" t="str">
        <f>'10'!A360</f>
        <v>Redbank Valley SD</v>
      </c>
      <c r="B360" s="10" t="str">
        <f>'10'!B360</f>
        <v>Clarion</v>
      </c>
      <c r="C360" s="97">
        <f>'10'!C360</f>
        <v>235</v>
      </c>
      <c r="D360" s="97">
        <f>'10'!D360</f>
        <v>247</v>
      </c>
      <c r="E360" s="97">
        <f>'10'!E360</f>
        <v>482</v>
      </c>
      <c r="F360" s="11">
        <f>'5'!L360</f>
        <v>18</v>
      </c>
      <c r="G360" s="11">
        <f>'6'!H360</f>
        <v>17</v>
      </c>
      <c r="H360" s="11">
        <f>'7'!F360</f>
        <v>0</v>
      </c>
      <c r="I360" s="11">
        <f>'8'!J360</f>
        <v>24</v>
      </c>
      <c r="J360" s="35">
        <f>'9'!P360</f>
        <v>22.186046511627907</v>
      </c>
      <c r="K360" s="11">
        <f t="shared" si="12"/>
        <v>81.186046511627907</v>
      </c>
      <c r="L360" s="45">
        <f t="shared" si="13"/>
        <v>0.32868844741549758</v>
      </c>
    </row>
    <row r="361" spans="1:12" x14ac:dyDescent="0.25">
      <c r="A361" s="9" t="str">
        <f>'10'!A361</f>
        <v>Reynolds SD</v>
      </c>
      <c r="B361" s="10" t="str">
        <f>'10'!B361</f>
        <v>Mercer</v>
      </c>
      <c r="C361" s="97">
        <f>'10'!C361</f>
        <v>224</v>
      </c>
      <c r="D361" s="97">
        <f>'10'!D361</f>
        <v>147</v>
      </c>
      <c r="E361" s="97">
        <f>'10'!E361</f>
        <v>371</v>
      </c>
      <c r="F361" s="11">
        <f>'5'!L361</f>
        <v>17</v>
      </c>
      <c r="G361" s="11">
        <f>'6'!H361</f>
        <v>16</v>
      </c>
      <c r="H361" s="11">
        <f>'7'!F361</f>
        <v>0</v>
      </c>
      <c r="I361" s="11">
        <f>'8'!J361</f>
        <v>19</v>
      </c>
      <c r="J361" s="35">
        <f>'9'!P361</f>
        <v>2.0063694267515926</v>
      </c>
      <c r="K361" s="11">
        <f t="shared" si="12"/>
        <v>54.00636942675159</v>
      </c>
      <c r="L361" s="45">
        <f t="shared" si="13"/>
        <v>0.36739026820919451</v>
      </c>
    </row>
    <row r="362" spans="1:12" x14ac:dyDescent="0.25">
      <c r="A362" s="9" t="str">
        <f>'10'!A362</f>
        <v>Richland SD</v>
      </c>
      <c r="B362" s="10" t="str">
        <f>'10'!B362</f>
        <v>Cambria</v>
      </c>
      <c r="C362" s="97">
        <f>'10'!C362</f>
        <v>346</v>
      </c>
      <c r="D362" s="97">
        <f>'10'!D362</f>
        <v>257</v>
      </c>
      <c r="E362" s="97">
        <f>'10'!E362</f>
        <v>603</v>
      </c>
      <c r="F362" s="11">
        <f>'5'!L362</f>
        <v>0</v>
      </c>
      <c r="G362" s="11">
        <f>'6'!H362</f>
        <v>0</v>
      </c>
      <c r="H362" s="11">
        <f>'7'!F362</f>
        <v>0</v>
      </c>
      <c r="I362" s="11">
        <f>'8'!J362</f>
        <v>14</v>
      </c>
      <c r="J362" s="35">
        <f>'9'!P362</f>
        <v>55.722007722007717</v>
      </c>
      <c r="K362" s="11">
        <f t="shared" si="12"/>
        <v>69.722007722007717</v>
      </c>
      <c r="L362" s="45">
        <f t="shared" si="13"/>
        <v>0.27129185884049695</v>
      </c>
    </row>
    <row r="363" spans="1:12" x14ac:dyDescent="0.25">
      <c r="A363" s="9" t="str">
        <f>'10'!A363</f>
        <v>Ridgway Area SD</v>
      </c>
      <c r="B363" s="10" t="str">
        <f>'10'!B363</f>
        <v>Elk</v>
      </c>
      <c r="C363" s="97">
        <f>'10'!C363</f>
        <v>218</v>
      </c>
      <c r="D363" s="97">
        <f>'10'!D363</f>
        <v>114</v>
      </c>
      <c r="E363" s="97">
        <f>'10'!E363</f>
        <v>332</v>
      </c>
      <c r="F363" s="11">
        <f>'5'!L363</f>
        <v>19</v>
      </c>
      <c r="G363" s="11">
        <f>'6'!H363</f>
        <v>0</v>
      </c>
      <c r="H363" s="11">
        <f>'7'!F363</f>
        <v>0</v>
      </c>
      <c r="I363" s="11">
        <f>'8'!J363</f>
        <v>17</v>
      </c>
      <c r="J363" s="35">
        <f>'9'!P363</f>
        <v>26.878048780487806</v>
      </c>
      <c r="K363" s="11">
        <f t="shared" si="12"/>
        <v>62.878048780487802</v>
      </c>
      <c r="L363" s="45">
        <f t="shared" si="13"/>
        <v>0.55156183140778769</v>
      </c>
    </row>
    <row r="364" spans="1:12" x14ac:dyDescent="0.25">
      <c r="A364" s="9" t="str">
        <f>'10'!A364</f>
        <v>Ridley SD</v>
      </c>
      <c r="B364" s="10" t="str">
        <f>'10'!B364</f>
        <v>Delaware</v>
      </c>
      <c r="C364" s="97">
        <f>'10'!C364</f>
        <v>1400</v>
      </c>
      <c r="D364" s="97">
        <f>'10'!D364</f>
        <v>829</v>
      </c>
      <c r="E364" s="97">
        <f>'10'!E364</f>
        <v>2229</v>
      </c>
      <c r="F364" s="11">
        <f>'5'!L364</f>
        <v>36</v>
      </c>
      <c r="G364" s="11">
        <f>'6'!H364</f>
        <v>0</v>
      </c>
      <c r="H364" s="11">
        <f>'7'!F364</f>
        <v>0</v>
      </c>
      <c r="I364" s="11">
        <f>'8'!J364</f>
        <v>60</v>
      </c>
      <c r="J364" s="35">
        <f>'9'!P364</f>
        <v>96.682044887780549</v>
      </c>
      <c r="K364" s="11">
        <f t="shared" si="12"/>
        <v>192.68204488778053</v>
      </c>
      <c r="L364" s="45">
        <f t="shared" si="13"/>
        <v>0.23242707465353502</v>
      </c>
    </row>
    <row r="365" spans="1:12" x14ac:dyDescent="0.25">
      <c r="A365" s="9" t="str">
        <f>'10'!A365</f>
        <v>Ringgold SD</v>
      </c>
      <c r="B365" s="10" t="str">
        <f>'10'!B365</f>
        <v>Washington</v>
      </c>
      <c r="C365" s="97">
        <f>'10'!C365</f>
        <v>749</v>
      </c>
      <c r="D365" s="97">
        <f>'10'!D365</f>
        <v>584</v>
      </c>
      <c r="E365" s="97">
        <f>'10'!E365</f>
        <v>1333</v>
      </c>
      <c r="F365" s="11">
        <f>'5'!L365</f>
        <v>69</v>
      </c>
      <c r="G365" s="11">
        <f>'6'!H365</f>
        <v>39</v>
      </c>
      <c r="H365" s="11">
        <f>'7'!F365</f>
        <v>0</v>
      </c>
      <c r="I365" s="11">
        <f>'8'!J365</f>
        <v>43</v>
      </c>
      <c r="J365" s="35">
        <f>'9'!P365</f>
        <v>108.35883171070932</v>
      </c>
      <c r="K365" s="11">
        <f t="shared" si="12"/>
        <v>259.3588317107093</v>
      </c>
      <c r="L365" s="45">
        <f t="shared" si="13"/>
        <v>0.44410758854573512</v>
      </c>
    </row>
    <row r="366" spans="1:12" x14ac:dyDescent="0.25">
      <c r="A366" s="9" t="str">
        <f>'10'!A366</f>
        <v>Riverside Beaver County SD</v>
      </c>
      <c r="B366" s="10" t="str">
        <f>'10'!B366</f>
        <v>Beaver</v>
      </c>
      <c r="C366" s="97">
        <f>'10'!C366</f>
        <v>320</v>
      </c>
      <c r="D366" s="97">
        <f>'10'!D366</f>
        <v>279</v>
      </c>
      <c r="E366" s="97">
        <f>'10'!E366</f>
        <v>599</v>
      </c>
      <c r="F366" s="11">
        <f>'5'!L366</f>
        <v>22</v>
      </c>
      <c r="G366" s="11">
        <f>'6'!H366</f>
        <v>19</v>
      </c>
      <c r="H366" s="11">
        <f>'7'!F366</f>
        <v>0</v>
      </c>
      <c r="I366" s="11">
        <f>'8'!J366</f>
        <v>8</v>
      </c>
      <c r="J366" s="35">
        <f>'9'!P366</f>
        <v>0</v>
      </c>
      <c r="K366" s="11">
        <f t="shared" si="12"/>
        <v>49</v>
      </c>
      <c r="L366" s="45">
        <f t="shared" si="13"/>
        <v>0.17562724014336917</v>
      </c>
    </row>
    <row r="367" spans="1:12" x14ac:dyDescent="0.25">
      <c r="A367" s="9" t="str">
        <f>'10'!A367</f>
        <v>Riverside SD</v>
      </c>
      <c r="B367" s="10" t="str">
        <f>'10'!B367</f>
        <v>Lackawanna</v>
      </c>
      <c r="C367" s="97">
        <f>'10'!C367</f>
        <v>384</v>
      </c>
      <c r="D367" s="97">
        <f>'10'!D367</f>
        <v>287</v>
      </c>
      <c r="E367" s="97">
        <f>'10'!E367</f>
        <v>671</v>
      </c>
      <c r="F367" s="11">
        <f>'5'!L367</f>
        <v>45</v>
      </c>
      <c r="G367" s="11">
        <f>'6'!H367</f>
        <v>36</v>
      </c>
      <c r="H367" s="11">
        <f>'7'!F367</f>
        <v>0</v>
      </c>
      <c r="I367" s="11">
        <f>'8'!J367</f>
        <v>20</v>
      </c>
      <c r="J367" s="35">
        <f>'9'!P367</f>
        <v>69.636111111111106</v>
      </c>
      <c r="K367" s="11">
        <f t="shared" si="12"/>
        <v>170.63611111111112</v>
      </c>
      <c r="L367" s="45">
        <f t="shared" si="13"/>
        <v>0.59455090979481229</v>
      </c>
    </row>
    <row r="368" spans="1:12" x14ac:dyDescent="0.25">
      <c r="A368" s="9" t="str">
        <f>'10'!A368</f>
        <v>Riverview SD</v>
      </c>
      <c r="B368" s="10" t="str">
        <f>'10'!B368</f>
        <v>Allegheny</v>
      </c>
      <c r="C368" s="97">
        <f>'10'!C368</f>
        <v>269</v>
      </c>
      <c r="D368" s="97">
        <f>'10'!D368</f>
        <v>89</v>
      </c>
      <c r="E368" s="97">
        <f>'10'!E368</f>
        <v>358</v>
      </c>
      <c r="F368" s="11">
        <f>'5'!L368</f>
        <v>1</v>
      </c>
      <c r="G368" s="11">
        <f>'6'!H368</f>
        <v>73</v>
      </c>
      <c r="H368" s="11">
        <f>'7'!F368</f>
        <v>0</v>
      </c>
      <c r="I368" s="11">
        <f>'8'!J368</f>
        <v>17</v>
      </c>
      <c r="J368" s="35">
        <f>'9'!P368</f>
        <v>56.004825090470447</v>
      </c>
      <c r="K368" s="11">
        <f t="shared" si="12"/>
        <v>147.00482509047043</v>
      </c>
      <c r="L368" s="45">
        <f t="shared" si="13"/>
        <v>1.6517396077580948</v>
      </c>
    </row>
    <row r="369" spans="1:12" x14ac:dyDescent="0.25">
      <c r="A369" s="9" t="str">
        <f>'10'!A369</f>
        <v>Rochester Area SD</v>
      </c>
      <c r="B369" s="10" t="str">
        <f>'10'!B369</f>
        <v>Beaver</v>
      </c>
      <c r="C369" s="97">
        <f>'10'!C369</f>
        <v>184</v>
      </c>
      <c r="D369" s="97">
        <f>'10'!D369</f>
        <v>86</v>
      </c>
      <c r="E369" s="97">
        <f>'10'!E369</f>
        <v>270</v>
      </c>
      <c r="F369" s="11">
        <f>'5'!L369</f>
        <v>43</v>
      </c>
      <c r="G369" s="11">
        <f>'6'!H369</f>
        <v>29</v>
      </c>
      <c r="H369" s="11">
        <f>'7'!F369</f>
        <v>0</v>
      </c>
      <c r="I369" s="11">
        <f>'8'!J369</f>
        <v>14</v>
      </c>
      <c r="J369" s="35">
        <f>'9'!P369</f>
        <v>37.108066971080667</v>
      </c>
      <c r="K369" s="11">
        <f t="shared" si="12"/>
        <v>123.10806697108066</v>
      </c>
      <c r="L369" s="45">
        <f t="shared" si="13"/>
        <v>1.4314891508265193</v>
      </c>
    </row>
    <row r="370" spans="1:12" x14ac:dyDescent="0.25">
      <c r="A370" s="9" t="str">
        <f>'10'!A370</f>
        <v>Rockwood Area SD</v>
      </c>
      <c r="B370" s="10" t="str">
        <f>'10'!B370</f>
        <v>Somerset</v>
      </c>
      <c r="C370" s="97">
        <f>'10'!C370</f>
        <v>104</v>
      </c>
      <c r="D370" s="97">
        <f>'10'!D370</f>
        <v>89</v>
      </c>
      <c r="E370" s="97">
        <f>'10'!E370</f>
        <v>193</v>
      </c>
      <c r="F370" s="11">
        <f>'5'!L370</f>
        <v>2</v>
      </c>
      <c r="G370" s="11">
        <f>'6'!H370</f>
        <v>0</v>
      </c>
      <c r="H370" s="11">
        <f>'7'!F370</f>
        <v>0</v>
      </c>
      <c r="I370" s="11">
        <f>'8'!J370</f>
        <v>5</v>
      </c>
      <c r="J370" s="35">
        <f>'9'!P370</f>
        <v>0</v>
      </c>
      <c r="K370" s="11">
        <f t="shared" si="12"/>
        <v>7</v>
      </c>
      <c r="L370" s="45">
        <f t="shared" si="13"/>
        <v>7.8651685393258425E-2</v>
      </c>
    </row>
    <row r="371" spans="1:12" x14ac:dyDescent="0.25">
      <c r="A371" s="9" t="str">
        <f>'10'!A371</f>
        <v>Rose Tree Media SD</v>
      </c>
      <c r="B371" s="10" t="str">
        <f>'10'!B371</f>
        <v>Delaware</v>
      </c>
      <c r="C371" s="97">
        <f>'10'!C371</f>
        <v>842</v>
      </c>
      <c r="D371" s="97">
        <f>'10'!D371</f>
        <v>730</v>
      </c>
      <c r="E371" s="97">
        <f>'10'!E371</f>
        <v>1572</v>
      </c>
      <c r="F371" s="11">
        <f>'5'!L371</f>
        <v>0</v>
      </c>
      <c r="G371" s="11">
        <f>'6'!H371</f>
        <v>0</v>
      </c>
      <c r="H371" s="11">
        <f>'7'!F371</f>
        <v>0</v>
      </c>
      <c r="I371" s="11">
        <f>'8'!J371</f>
        <v>36</v>
      </c>
      <c r="J371" s="35">
        <f>'9'!P371</f>
        <v>135.35486284289277</v>
      </c>
      <c r="K371" s="11">
        <f t="shared" si="12"/>
        <v>171.35486284289277</v>
      </c>
      <c r="L371" s="45">
        <f t="shared" si="13"/>
        <v>0.2347326888258805</v>
      </c>
    </row>
    <row r="372" spans="1:12" x14ac:dyDescent="0.25">
      <c r="A372" s="9" t="str">
        <f>'10'!A372</f>
        <v>Saint Clair Area SD</v>
      </c>
      <c r="B372" s="10" t="str">
        <f>'10'!B372</f>
        <v>Schuylkill</v>
      </c>
      <c r="C372" s="97">
        <f>'10'!C372</f>
        <v>139</v>
      </c>
      <c r="D372" s="97">
        <f>'10'!D372</f>
        <v>180</v>
      </c>
      <c r="E372" s="97">
        <f>'10'!E372</f>
        <v>319</v>
      </c>
      <c r="F372" s="11">
        <f>'5'!L372</f>
        <v>40</v>
      </c>
      <c r="G372" s="11">
        <f>'6'!H372</f>
        <v>17</v>
      </c>
      <c r="H372" s="11">
        <f>'7'!F372</f>
        <v>0</v>
      </c>
      <c r="I372" s="11">
        <f>'8'!J372</f>
        <v>17</v>
      </c>
      <c r="J372" s="35">
        <f>'9'!P372</f>
        <v>21.585454545454546</v>
      </c>
      <c r="K372" s="11">
        <f t="shared" si="12"/>
        <v>95.585454545454553</v>
      </c>
      <c r="L372" s="45">
        <f t="shared" si="13"/>
        <v>0.53103030303030307</v>
      </c>
    </row>
    <row r="373" spans="1:12" x14ac:dyDescent="0.25">
      <c r="A373" s="9" t="str">
        <f>'10'!A373</f>
        <v>Salisbury Township SD</v>
      </c>
      <c r="B373" s="10" t="str">
        <f>'10'!B373</f>
        <v>Lehigh</v>
      </c>
      <c r="C373" s="97">
        <f>'10'!C373</f>
        <v>412</v>
      </c>
      <c r="D373" s="97">
        <f>'10'!D373</f>
        <v>330</v>
      </c>
      <c r="E373" s="97">
        <f>'10'!E373</f>
        <v>742</v>
      </c>
      <c r="F373" s="11">
        <f>'5'!L373</f>
        <v>20</v>
      </c>
      <c r="G373" s="11">
        <f>'6'!H373</f>
        <v>0</v>
      </c>
      <c r="H373" s="11">
        <f>'7'!F373</f>
        <v>0</v>
      </c>
      <c r="I373" s="11">
        <f>'8'!J373</f>
        <v>17</v>
      </c>
      <c r="J373" s="35">
        <f>'9'!P373</f>
        <v>65.575627240143362</v>
      </c>
      <c r="K373" s="11">
        <f t="shared" si="12"/>
        <v>102.57562724014336</v>
      </c>
      <c r="L373" s="45">
        <f t="shared" si="13"/>
        <v>0.31083523406104047</v>
      </c>
    </row>
    <row r="374" spans="1:12" x14ac:dyDescent="0.25">
      <c r="A374" s="9" t="str">
        <f>'10'!A374</f>
        <v>Salisbury-Elk Lick SD</v>
      </c>
      <c r="B374" s="10" t="str">
        <f>'10'!B374</f>
        <v>Somerset</v>
      </c>
      <c r="C374" s="97">
        <f>'10'!C374</f>
        <v>130</v>
      </c>
      <c r="D374" s="97">
        <f>'10'!D374</f>
        <v>93</v>
      </c>
      <c r="E374" s="97">
        <f>'10'!E374</f>
        <v>223</v>
      </c>
      <c r="F374" s="11">
        <f>'5'!L374</f>
        <v>0</v>
      </c>
      <c r="G374" s="11">
        <f>'6'!H374</f>
        <v>13</v>
      </c>
      <c r="H374" s="11">
        <f>'7'!F374</f>
        <v>0</v>
      </c>
      <c r="I374" s="11">
        <f>'8'!J374</f>
        <v>3</v>
      </c>
      <c r="J374" s="35">
        <f>'9'!P374</f>
        <v>2.9145299145299144</v>
      </c>
      <c r="K374" s="11">
        <f t="shared" si="12"/>
        <v>18.914529914529915</v>
      </c>
      <c r="L374" s="45">
        <f t="shared" si="13"/>
        <v>0.20338204209171951</v>
      </c>
    </row>
    <row r="375" spans="1:12" x14ac:dyDescent="0.25">
      <c r="A375" s="9" t="str">
        <f>'10'!A375</f>
        <v>Saucon Valley SD</v>
      </c>
      <c r="B375" s="10" t="str">
        <f>'10'!B375</f>
        <v>Northampton</v>
      </c>
      <c r="C375" s="97">
        <f>'10'!C375</f>
        <v>474</v>
      </c>
      <c r="D375" s="97">
        <f>'10'!D375</f>
        <v>393</v>
      </c>
      <c r="E375" s="97">
        <f>'10'!E375</f>
        <v>867</v>
      </c>
      <c r="F375" s="11">
        <f>'5'!L375</f>
        <v>0</v>
      </c>
      <c r="G375" s="11">
        <f>'6'!H375</f>
        <v>0</v>
      </c>
      <c r="H375" s="11">
        <f>'7'!F375</f>
        <v>0</v>
      </c>
      <c r="I375" s="11">
        <f>'8'!J375</f>
        <v>30</v>
      </c>
      <c r="J375" s="35">
        <f>'9'!P375</f>
        <v>36.245161290322578</v>
      </c>
      <c r="K375" s="11">
        <f t="shared" si="12"/>
        <v>66.245161290322585</v>
      </c>
      <c r="L375" s="45">
        <f t="shared" si="13"/>
        <v>0.16856275137486662</v>
      </c>
    </row>
    <row r="376" spans="1:12" x14ac:dyDescent="0.25">
      <c r="A376" s="9" t="str">
        <f>'10'!A376</f>
        <v>Sayre Area SD</v>
      </c>
      <c r="B376" s="10" t="str">
        <f>'10'!B376</f>
        <v>Bradford</v>
      </c>
      <c r="C376" s="97">
        <f>'10'!C376</f>
        <v>199</v>
      </c>
      <c r="D376" s="97">
        <f>'10'!D376</f>
        <v>67</v>
      </c>
      <c r="E376" s="97">
        <f>'10'!E376</f>
        <v>266</v>
      </c>
      <c r="F376" s="11">
        <f>'5'!L376</f>
        <v>14</v>
      </c>
      <c r="G376" s="11">
        <f>'6'!H376</f>
        <v>0</v>
      </c>
      <c r="H376" s="11">
        <f>'7'!F376</f>
        <v>29</v>
      </c>
      <c r="I376" s="11">
        <f>'8'!J376</f>
        <v>23</v>
      </c>
      <c r="J376" s="35">
        <f>'9'!P376</f>
        <v>59.319230769230771</v>
      </c>
      <c r="K376" s="11">
        <f t="shared" si="12"/>
        <v>125.31923076923077</v>
      </c>
      <c r="L376" s="45">
        <f t="shared" si="13"/>
        <v>1.8704362801377727</v>
      </c>
    </row>
    <row r="377" spans="1:12" x14ac:dyDescent="0.25">
      <c r="A377" s="9" t="str">
        <f>'10'!A377</f>
        <v>Schuylkill Haven Area SD</v>
      </c>
      <c r="B377" s="10" t="str">
        <f>'10'!B377</f>
        <v>Schuylkill</v>
      </c>
      <c r="C377" s="97">
        <f>'10'!C377</f>
        <v>211</v>
      </c>
      <c r="D377" s="97">
        <f>'10'!D377</f>
        <v>199</v>
      </c>
      <c r="E377" s="97">
        <f>'10'!E377</f>
        <v>410</v>
      </c>
      <c r="F377" s="11">
        <f>'5'!L377</f>
        <v>0</v>
      </c>
      <c r="G377" s="11">
        <f>'6'!H377</f>
        <v>34</v>
      </c>
      <c r="H377" s="11">
        <f>'7'!F377</f>
        <v>0</v>
      </c>
      <c r="I377" s="11">
        <f>'8'!J377</f>
        <v>14</v>
      </c>
      <c r="J377" s="35">
        <f>'9'!P377</f>
        <v>43.170909090909092</v>
      </c>
      <c r="K377" s="11">
        <f t="shared" si="12"/>
        <v>91.170909090909092</v>
      </c>
      <c r="L377" s="45">
        <f t="shared" si="13"/>
        <v>0.45814527181361353</v>
      </c>
    </row>
    <row r="378" spans="1:12" x14ac:dyDescent="0.25">
      <c r="A378" s="9" t="str">
        <f>'10'!A378</f>
        <v>Schuylkill Valley SD</v>
      </c>
      <c r="B378" s="10" t="str">
        <f>'10'!B378</f>
        <v>Berks</v>
      </c>
      <c r="C378" s="97">
        <f>'10'!C378</f>
        <v>416</v>
      </c>
      <c r="D378" s="97">
        <f>'10'!D378</f>
        <v>305</v>
      </c>
      <c r="E378" s="97">
        <f>'10'!E378</f>
        <v>721</v>
      </c>
      <c r="F378" s="11">
        <f>'5'!L378</f>
        <v>13</v>
      </c>
      <c r="G378" s="11">
        <f>'6'!H378</f>
        <v>0</v>
      </c>
      <c r="H378" s="11">
        <f>'7'!F378</f>
        <v>0</v>
      </c>
      <c r="I378" s="11">
        <f>'8'!J378</f>
        <v>26</v>
      </c>
      <c r="J378" s="35">
        <f>'9'!P378</f>
        <v>51.521032902957103</v>
      </c>
      <c r="K378" s="11">
        <f t="shared" si="12"/>
        <v>90.521032902957103</v>
      </c>
      <c r="L378" s="45">
        <f t="shared" si="13"/>
        <v>0.29679027181297413</v>
      </c>
    </row>
    <row r="379" spans="1:12" x14ac:dyDescent="0.25">
      <c r="A379" s="9" t="str">
        <f>'10'!A379</f>
        <v>Scranton SD</v>
      </c>
      <c r="B379" s="10" t="str">
        <f>'10'!B379</f>
        <v>Lackawanna</v>
      </c>
      <c r="C379" s="97">
        <f>'10'!C379</f>
        <v>2633</v>
      </c>
      <c r="D379" s="97">
        <f>'10'!D379</f>
        <v>1993</v>
      </c>
      <c r="E379" s="97">
        <f>'10'!E379</f>
        <v>4626</v>
      </c>
      <c r="F379" s="11">
        <f>'5'!L379</f>
        <v>648</v>
      </c>
      <c r="G379" s="11">
        <f>'6'!H379</f>
        <v>25</v>
      </c>
      <c r="H379" s="11">
        <f>'7'!F379</f>
        <v>459</v>
      </c>
      <c r="I379" s="11">
        <f>'8'!J379</f>
        <v>149</v>
      </c>
      <c r="J379" s="35">
        <f>'9'!P379</f>
        <v>316.97569444444446</v>
      </c>
      <c r="K379" s="11">
        <f t="shared" si="12"/>
        <v>1597.9756944444443</v>
      </c>
      <c r="L379" s="45">
        <f t="shared" si="13"/>
        <v>0.80179412666555161</v>
      </c>
    </row>
    <row r="380" spans="1:12" x14ac:dyDescent="0.25">
      <c r="A380" s="9" t="str">
        <f>'10'!A380</f>
        <v>Selinsgrove Area SD</v>
      </c>
      <c r="B380" s="10" t="str">
        <f>'10'!B380</f>
        <v>Snyder</v>
      </c>
      <c r="C380" s="97">
        <f>'10'!C380</f>
        <v>844</v>
      </c>
      <c r="D380" s="97">
        <f>'10'!D380</f>
        <v>396</v>
      </c>
      <c r="E380" s="97">
        <f>'10'!E380</f>
        <v>1240</v>
      </c>
      <c r="F380" s="11">
        <f>'5'!L380</f>
        <v>32</v>
      </c>
      <c r="G380" s="11">
        <f>'6'!H380</f>
        <v>20</v>
      </c>
      <c r="H380" s="11">
        <f>'7'!F380</f>
        <v>0</v>
      </c>
      <c r="I380" s="11">
        <f>'8'!J380</f>
        <v>27</v>
      </c>
      <c r="J380" s="35">
        <f>'9'!P380</f>
        <v>119.58333333333334</v>
      </c>
      <c r="K380" s="11">
        <f t="shared" si="12"/>
        <v>198.58333333333334</v>
      </c>
      <c r="L380" s="45">
        <f t="shared" si="13"/>
        <v>0.50147306397306401</v>
      </c>
    </row>
    <row r="381" spans="1:12" x14ac:dyDescent="0.25">
      <c r="A381" s="9" t="str">
        <f>'10'!A381</f>
        <v>Seneca Valley SD</v>
      </c>
      <c r="B381" s="10" t="str">
        <f>'10'!B381</f>
        <v>Butler</v>
      </c>
      <c r="C381" s="97">
        <f>'10'!C381</f>
        <v>1581</v>
      </c>
      <c r="D381" s="97">
        <f>'10'!D381</f>
        <v>1172</v>
      </c>
      <c r="E381" s="97">
        <f>'10'!E381</f>
        <v>2753</v>
      </c>
      <c r="F381" s="11">
        <f>'5'!L381</f>
        <v>33</v>
      </c>
      <c r="G381" s="11">
        <f>'6'!H381</f>
        <v>19</v>
      </c>
      <c r="H381" s="11">
        <f>'7'!F381</f>
        <v>0</v>
      </c>
      <c r="I381" s="11">
        <f>'8'!J381</f>
        <v>77</v>
      </c>
      <c r="J381" s="35">
        <f>'9'!P381</f>
        <v>117.1578947368421</v>
      </c>
      <c r="K381" s="11">
        <f t="shared" si="12"/>
        <v>246.15789473684208</v>
      </c>
      <c r="L381" s="45">
        <f t="shared" si="13"/>
        <v>0.21003233339320998</v>
      </c>
    </row>
    <row r="382" spans="1:12" x14ac:dyDescent="0.25">
      <c r="A382" s="9" t="str">
        <f>'10'!A382</f>
        <v>Shade-Central City SD</v>
      </c>
      <c r="B382" s="10" t="str">
        <f>'10'!B382</f>
        <v>Somerset</v>
      </c>
      <c r="C382" s="97">
        <f>'10'!C382</f>
        <v>59</v>
      </c>
      <c r="D382" s="97">
        <f>'10'!D382</f>
        <v>38</v>
      </c>
      <c r="E382" s="97">
        <f>'10'!E382</f>
        <v>97</v>
      </c>
      <c r="F382" s="11">
        <f>'5'!L382</f>
        <v>0</v>
      </c>
      <c r="G382" s="11">
        <f>'6'!H382</f>
        <v>14</v>
      </c>
      <c r="H382" s="11">
        <f>'7'!F382</f>
        <v>0</v>
      </c>
      <c r="I382" s="11">
        <f>'8'!J382</f>
        <v>11</v>
      </c>
      <c r="J382" s="35">
        <f>'9'!P382</f>
        <v>2.9145299145299144</v>
      </c>
      <c r="K382" s="11">
        <f t="shared" si="12"/>
        <v>27.914529914529915</v>
      </c>
      <c r="L382" s="45">
        <f t="shared" si="13"/>
        <v>0.73459289248762938</v>
      </c>
    </row>
    <row r="383" spans="1:12" x14ac:dyDescent="0.25">
      <c r="A383" s="9" t="str">
        <f>'10'!A383</f>
        <v>Shaler Area SD</v>
      </c>
      <c r="B383" s="10" t="str">
        <f>'10'!B383</f>
        <v>Allegheny</v>
      </c>
      <c r="C383" s="97">
        <f>'10'!C383</f>
        <v>1106</v>
      </c>
      <c r="D383" s="97">
        <f>'10'!D383</f>
        <v>707</v>
      </c>
      <c r="E383" s="97">
        <f>'10'!E383</f>
        <v>1813</v>
      </c>
      <c r="F383" s="11">
        <f>'5'!L383</f>
        <v>11</v>
      </c>
      <c r="G383" s="11">
        <f>'6'!H383</f>
        <v>16</v>
      </c>
      <c r="H383" s="11">
        <f>'7'!F383</f>
        <v>0</v>
      </c>
      <c r="I383" s="11">
        <f>'8'!J383</f>
        <v>76</v>
      </c>
      <c r="J383" s="35">
        <f>'9'!P383</f>
        <v>56.004825090470447</v>
      </c>
      <c r="K383" s="11">
        <f t="shared" si="12"/>
        <v>159.00482509047043</v>
      </c>
      <c r="L383" s="45">
        <f t="shared" si="13"/>
        <v>0.22490074270222127</v>
      </c>
    </row>
    <row r="384" spans="1:12" x14ac:dyDescent="0.25">
      <c r="A384" s="9" t="str">
        <f>'10'!A384</f>
        <v>Shamokin Area SD</v>
      </c>
      <c r="B384" s="10" t="str">
        <f>'10'!B384</f>
        <v>Northumberland</v>
      </c>
      <c r="C384" s="97">
        <f>'10'!C384</f>
        <v>559</v>
      </c>
      <c r="D384" s="97">
        <f>'10'!D384</f>
        <v>529</v>
      </c>
      <c r="E384" s="97">
        <f>'10'!E384</f>
        <v>1088</v>
      </c>
      <c r="F384" s="11">
        <f>'5'!L384</f>
        <v>76</v>
      </c>
      <c r="G384" s="11">
        <f>'6'!H384</f>
        <v>39</v>
      </c>
      <c r="H384" s="11">
        <f>'7'!F384</f>
        <v>3</v>
      </c>
      <c r="I384" s="11">
        <f>'8'!J384</f>
        <v>29</v>
      </c>
      <c r="J384" s="35">
        <f>'9'!P384</f>
        <v>6.3071672354948802</v>
      </c>
      <c r="K384" s="11">
        <f t="shared" si="12"/>
        <v>153.30716723549489</v>
      </c>
      <c r="L384" s="45">
        <f t="shared" si="13"/>
        <v>0.2898056091408221</v>
      </c>
    </row>
    <row r="385" spans="1:12" x14ac:dyDescent="0.25">
      <c r="A385" s="9" t="str">
        <f>'10'!A385</f>
        <v>Shanksville-Stonycreek SD</v>
      </c>
      <c r="B385" s="10" t="str">
        <f>'10'!B385</f>
        <v>Somerset</v>
      </c>
      <c r="C385" s="97">
        <f>'10'!C385</f>
        <v>114</v>
      </c>
      <c r="D385" s="97">
        <f>'10'!D385</f>
        <v>66</v>
      </c>
      <c r="E385" s="97">
        <f>'10'!E385</f>
        <v>180</v>
      </c>
      <c r="F385" s="11">
        <f>'5'!L385</f>
        <v>0</v>
      </c>
      <c r="G385" s="11">
        <f>'6'!H385</f>
        <v>0</v>
      </c>
      <c r="H385" s="11">
        <f>'7'!F385</f>
        <v>28</v>
      </c>
      <c r="I385" s="11">
        <f>'8'!J385</f>
        <v>3</v>
      </c>
      <c r="J385" s="35">
        <f>'9'!P385</f>
        <v>0</v>
      </c>
      <c r="K385" s="11">
        <f t="shared" si="12"/>
        <v>31</v>
      </c>
      <c r="L385" s="45">
        <f t="shared" si="13"/>
        <v>0.46969696969696972</v>
      </c>
    </row>
    <row r="386" spans="1:12" x14ac:dyDescent="0.25">
      <c r="A386" s="9" t="str">
        <f>'10'!A386</f>
        <v>Sharon City SD</v>
      </c>
      <c r="B386" s="10" t="str">
        <f>'10'!B386</f>
        <v>Mercer</v>
      </c>
      <c r="C386" s="97">
        <f>'10'!C386</f>
        <v>339</v>
      </c>
      <c r="D386" s="97">
        <f>'10'!D386</f>
        <v>511</v>
      </c>
      <c r="E386" s="97">
        <f>'10'!E386</f>
        <v>850</v>
      </c>
      <c r="F386" s="11">
        <f>'5'!L386</f>
        <v>105</v>
      </c>
      <c r="G386" s="11">
        <f>'6'!H386</f>
        <v>31</v>
      </c>
      <c r="H386" s="11">
        <f>'7'!F386</f>
        <v>0</v>
      </c>
      <c r="I386" s="11">
        <f>'8'!J386</f>
        <v>40</v>
      </c>
      <c r="J386" s="35">
        <f>'9'!P386</f>
        <v>30.095541401273888</v>
      </c>
      <c r="K386" s="11">
        <f t="shared" si="12"/>
        <v>206.09554140127389</v>
      </c>
      <c r="L386" s="45">
        <f t="shared" si="13"/>
        <v>0.40331808493399979</v>
      </c>
    </row>
    <row r="387" spans="1:12" x14ac:dyDescent="0.25">
      <c r="A387" s="9" t="str">
        <f>'10'!A387</f>
        <v>Sharpsville Area SD</v>
      </c>
      <c r="B387" s="10" t="str">
        <f>'10'!B387</f>
        <v>Mercer</v>
      </c>
      <c r="C387" s="97">
        <f>'10'!C387</f>
        <v>253</v>
      </c>
      <c r="D387" s="97">
        <f>'10'!D387</f>
        <v>232</v>
      </c>
      <c r="E387" s="97">
        <f>'10'!E387</f>
        <v>485</v>
      </c>
      <c r="F387" s="11">
        <f>'5'!L387</f>
        <v>35</v>
      </c>
      <c r="G387" s="11">
        <f>'6'!H387</f>
        <v>18</v>
      </c>
      <c r="H387" s="11">
        <f>'7'!F387</f>
        <v>0</v>
      </c>
      <c r="I387" s="11">
        <f>'8'!J387</f>
        <v>11</v>
      </c>
      <c r="J387" s="35">
        <f>'9'!P387</f>
        <v>42.535031847133759</v>
      </c>
      <c r="K387" s="11">
        <f t="shared" si="12"/>
        <v>106.53503184713375</v>
      </c>
      <c r="L387" s="45">
        <f t="shared" si="13"/>
        <v>0.4592027234790248</v>
      </c>
    </row>
    <row r="388" spans="1:12" x14ac:dyDescent="0.25">
      <c r="A388" s="9" t="str">
        <f>'10'!A388</f>
        <v>Shenandoah Valley SD</v>
      </c>
      <c r="B388" s="10" t="str">
        <f>'10'!B388</f>
        <v>Schuylkill</v>
      </c>
      <c r="C388" s="97">
        <f>'10'!C388</f>
        <v>282</v>
      </c>
      <c r="D388" s="97">
        <f>'10'!D388</f>
        <v>113</v>
      </c>
      <c r="E388" s="97">
        <f>'10'!E388</f>
        <v>395</v>
      </c>
      <c r="F388" s="11">
        <f>'5'!L388</f>
        <v>17</v>
      </c>
      <c r="G388" s="11">
        <f>'6'!H388</f>
        <v>0</v>
      </c>
      <c r="H388" s="11">
        <f>'7'!F388</f>
        <v>57</v>
      </c>
      <c r="I388" s="11">
        <f>'8'!J388</f>
        <v>37</v>
      </c>
      <c r="J388" s="35">
        <f>'9'!P388</f>
        <v>21.585454545454546</v>
      </c>
      <c r="K388" s="11">
        <f t="shared" si="12"/>
        <v>132.58545454545455</v>
      </c>
      <c r="L388" s="45">
        <f t="shared" si="13"/>
        <v>1.1733226065969429</v>
      </c>
    </row>
    <row r="389" spans="1:12" x14ac:dyDescent="0.25">
      <c r="A389" s="9" t="str">
        <f>'10'!A389</f>
        <v>Shenango Area SD</v>
      </c>
      <c r="B389" s="10" t="str">
        <f>'10'!B389</f>
        <v>Lawrence</v>
      </c>
      <c r="C389" s="97">
        <f>'10'!C389</f>
        <v>239</v>
      </c>
      <c r="D389" s="97">
        <f>'10'!D389</f>
        <v>132</v>
      </c>
      <c r="E389" s="97">
        <f>'10'!E389</f>
        <v>371</v>
      </c>
      <c r="F389" s="11">
        <f>'5'!L389</f>
        <v>0</v>
      </c>
      <c r="G389" s="11">
        <f>'6'!H389</f>
        <v>0</v>
      </c>
      <c r="H389" s="11">
        <f>'7'!F389</f>
        <v>0</v>
      </c>
      <c r="I389" s="11">
        <f>'8'!J389</f>
        <v>9</v>
      </c>
      <c r="J389" s="35">
        <f>'9'!P389</f>
        <v>17.418539325842698</v>
      </c>
      <c r="K389" s="11">
        <f t="shared" ref="K389:K452" si="14">SUM(F389:J389)</f>
        <v>26.418539325842698</v>
      </c>
      <c r="L389" s="45">
        <f t="shared" ref="L389:L452" si="15">K389/D389</f>
        <v>0.20014044943820225</v>
      </c>
    </row>
    <row r="390" spans="1:12" x14ac:dyDescent="0.25">
      <c r="A390" s="9" t="str">
        <f>'10'!A390</f>
        <v>Shikellamy SD</v>
      </c>
      <c r="B390" s="10" t="str">
        <f>'10'!B390</f>
        <v>Northumberland</v>
      </c>
      <c r="C390" s="97">
        <f>'10'!C390</f>
        <v>732</v>
      </c>
      <c r="D390" s="97">
        <f>'10'!D390</f>
        <v>575</v>
      </c>
      <c r="E390" s="97">
        <f>'10'!E390</f>
        <v>1307</v>
      </c>
      <c r="F390" s="11">
        <f>'5'!L390</f>
        <v>86</v>
      </c>
      <c r="G390" s="11">
        <f>'6'!H390</f>
        <v>18</v>
      </c>
      <c r="H390" s="11">
        <f>'7'!F390</f>
        <v>0</v>
      </c>
      <c r="I390" s="11">
        <f>'8'!J390</f>
        <v>36</v>
      </c>
      <c r="J390" s="35">
        <f>'9'!P390</f>
        <v>38.129692832764505</v>
      </c>
      <c r="K390" s="11">
        <f t="shared" si="14"/>
        <v>178.1296928327645</v>
      </c>
      <c r="L390" s="45">
        <f t="shared" si="15"/>
        <v>0.30979077014393824</v>
      </c>
    </row>
    <row r="391" spans="1:12" x14ac:dyDescent="0.25">
      <c r="A391" s="9" t="str">
        <f>'10'!A391</f>
        <v>Shippensburg Area SD</v>
      </c>
      <c r="B391" s="10" t="str">
        <f>'10'!B391</f>
        <v>Cumberland</v>
      </c>
      <c r="C391" s="97">
        <f>'10'!C391</f>
        <v>1126</v>
      </c>
      <c r="D391" s="97">
        <f>'10'!D391</f>
        <v>734</v>
      </c>
      <c r="E391" s="97">
        <f>'10'!E391</f>
        <v>1860</v>
      </c>
      <c r="F391" s="11">
        <f>'5'!L391</f>
        <v>33</v>
      </c>
      <c r="G391" s="11">
        <f>'6'!H391</f>
        <v>70</v>
      </c>
      <c r="H391" s="11">
        <f>'7'!F391</f>
        <v>0</v>
      </c>
      <c r="I391" s="11">
        <f>'8'!J391</f>
        <v>33</v>
      </c>
      <c r="J391" s="35">
        <f>'9'!P391</f>
        <v>87.317436661698949</v>
      </c>
      <c r="K391" s="11">
        <f t="shared" si="14"/>
        <v>223.31743666169893</v>
      </c>
      <c r="L391" s="45">
        <f t="shared" si="15"/>
        <v>0.30424718891239638</v>
      </c>
    </row>
    <row r="392" spans="1:12" x14ac:dyDescent="0.25">
      <c r="A392" s="9" t="str">
        <f>'10'!A392</f>
        <v>Slippery Rock Area SD</v>
      </c>
      <c r="B392" s="10" t="str">
        <f>'10'!B392</f>
        <v>Butler</v>
      </c>
      <c r="C392" s="97">
        <f>'10'!C392</f>
        <v>453</v>
      </c>
      <c r="D392" s="97">
        <f>'10'!D392</f>
        <v>301</v>
      </c>
      <c r="E392" s="97">
        <f>'10'!E392</f>
        <v>754</v>
      </c>
      <c r="F392" s="11">
        <f>'5'!L392</f>
        <v>46</v>
      </c>
      <c r="G392" s="11">
        <f>'6'!H392</f>
        <v>35</v>
      </c>
      <c r="H392" s="11">
        <f>'7'!F392</f>
        <v>0</v>
      </c>
      <c r="I392" s="11">
        <f>'8'!J392</f>
        <v>14</v>
      </c>
      <c r="J392" s="35">
        <f>'9'!P392</f>
        <v>19.526315789473681</v>
      </c>
      <c r="K392" s="11">
        <f t="shared" si="14"/>
        <v>114.52631578947368</v>
      </c>
      <c r="L392" s="45">
        <f t="shared" si="15"/>
        <v>0.38048609896835112</v>
      </c>
    </row>
    <row r="393" spans="1:12" x14ac:dyDescent="0.25">
      <c r="A393" s="9" t="str">
        <f>'10'!A393</f>
        <v>Smethport Area SD</v>
      </c>
      <c r="B393" s="10" t="str">
        <f>'10'!B393</f>
        <v>McKean</v>
      </c>
      <c r="C393" s="97">
        <f>'10'!C393</f>
        <v>139</v>
      </c>
      <c r="D393" s="97">
        <f>'10'!D393</f>
        <v>76</v>
      </c>
      <c r="E393" s="97">
        <f>'10'!E393</f>
        <v>215</v>
      </c>
      <c r="F393" s="11">
        <f>'5'!L393</f>
        <v>17</v>
      </c>
      <c r="G393" s="11">
        <f>'6'!H393</f>
        <v>34</v>
      </c>
      <c r="H393" s="11">
        <f>'7'!F393</f>
        <v>62</v>
      </c>
      <c r="I393" s="11">
        <f>'8'!J393</f>
        <v>10</v>
      </c>
      <c r="J393" s="35">
        <f>'9'!P393</f>
        <v>0</v>
      </c>
      <c r="K393" s="11">
        <f t="shared" si="14"/>
        <v>123</v>
      </c>
      <c r="L393" s="45">
        <f t="shared" si="15"/>
        <v>1.618421052631579</v>
      </c>
    </row>
    <row r="394" spans="1:12" x14ac:dyDescent="0.25">
      <c r="A394" s="9" t="str">
        <f>'10'!A394</f>
        <v>Solanco SD</v>
      </c>
      <c r="B394" s="10" t="str">
        <f>'10'!B394</f>
        <v>Lancaster</v>
      </c>
      <c r="C394" s="97">
        <f>'10'!C394</f>
        <v>1615</v>
      </c>
      <c r="D394" s="97">
        <f>'10'!D394</f>
        <v>962</v>
      </c>
      <c r="E394" s="97">
        <f>'10'!E394</f>
        <v>2577</v>
      </c>
      <c r="F394" s="11">
        <f>'5'!L394</f>
        <v>18</v>
      </c>
      <c r="G394" s="11">
        <f>'6'!H394</f>
        <v>0</v>
      </c>
      <c r="H394" s="11">
        <f>'7'!F394</f>
        <v>0</v>
      </c>
      <c r="I394" s="11">
        <f>'8'!J394</f>
        <v>54</v>
      </c>
      <c r="J394" s="35">
        <f>'9'!P394</f>
        <v>20.842990654205607</v>
      </c>
      <c r="K394" s="11">
        <f t="shared" si="14"/>
        <v>92.842990654205607</v>
      </c>
      <c r="L394" s="45">
        <f t="shared" si="15"/>
        <v>9.651038529543203E-2</v>
      </c>
    </row>
    <row r="395" spans="1:12" x14ac:dyDescent="0.25">
      <c r="A395" s="9" t="str">
        <f>'10'!A395</f>
        <v>Somerset Area SD</v>
      </c>
      <c r="B395" s="10" t="str">
        <f>'10'!B395</f>
        <v>Somerset</v>
      </c>
      <c r="C395" s="97">
        <f>'10'!C395</f>
        <v>586</v>
      </c>
      <c r="D395" s="97">
        <f>'10'!D395</f>
        <v>365</v>
      </c>
      <c r="E395" s="97">
        <f>'10'!E395</f>
        <v>951</v>
      </c>
      <c r="F395" s="11">
        <f>'5'!L395</f>
        <v>29</v>
      </c>
      <c r="G395" s="11">
        <f>'6'!H395</f>
        <v>32</v>
      </c>
      <c r="H395" s="11">
        <f>'7'!F395</f>
        <v>59</v>
      </c>
      <c r="I395" s="11">
        <f>'8'!J395</f>
        <v>31</v>
      </c>
      <c r="J395" s="35">
        <f>'9'!P395</f>
        <v>58.025641025641029</v>
      </c>
      <c r="K395" s="11">
        <f t="shared" si="14"/>
        <v>209.02564102564102</v>
      </c>
      <c r="L395" s="45">
        <f t="shared" si="15"/>
        <v>0.57267298911134523</v>
      </c>
    </row>
    <row r="396" spans="1:12" x14ac:dyDescent="0.25">
      <c r="A396" s="9" t="str">
        <f>'10'!A396</f>
        <v>Souderton Area SD</v>
      </c>
      <c r="B396" s="10" t="str">
        <f>'10'!B396</f>
        <v>Montgomery</v>
      </c>
      <c r="C396" s="97">
        <f>'10'!C396</f>
        <v>1339</v>
      </c>
      <c r="D396" s="97">
        <f>'10'!D396</f>
        <v>1103</v>
      </c>
      <c r="E396" s="97">
        <f>'10'!E396</f>
        <v>2442</v>
      </c>
      <c r="F396" s="11">
        <f>'5'!L396</f>
        <v>0</v>
      </c>
      <c r="G396" s="11">
        <f>'6'!H396</f>
        <v>0</v>
      </c>
      <c r="H396" s="11">
        <f>'7'!F396</f>
        <v>0</v>
      </c>
      <c r="I396" s="11">
        <f>'8'!J396</f>
        <v>68</v>
      </c>
      <c r="J396" s="35">
        <f>'9'!P396</f>
        <v>262.9385150812065</v>
      </c>
      <c r="K396" s="11">
        <f t="shared" si="14"/>
        <v>330.9385150812065</v>
      </c>
      <c r="L396" s="45">
        <f t="shared" si="15"/>
        <v>0.30003491847797509</v>
      </c>
    </row>
    <row r="397" spans="1:12" x14ac:dyDescent="0.25">
      <c r="A397" s="9" t="str">
        <f>'10'!A397</f>
        <v>South Allegheny SD</v>
      </c>
      <c r="B397" s="10" t="str">
        <f>'10'!B397</f>
        <v>Allegheny</v>
      </c>
      <c r="C397" s="97">
        <f>'10'!C397</f>
        <v>340</v>
      </c>
      <c r="D397" s="97">
        <f>'10'!D397</f>
        <v>353</v>
      </c>
      <c r="E397" s="97">
        <f>'10'!E397</f>
        <v>693</v>
      </c>
      <c r="F397" s="11">
        <f>'5'!L397</f>
        <v>4</v>
      </c>
      <c r="G397" s="11">
        <f>'6'!H397</f>
        <v>36</v>
      </c>
      <c r="H397" s="11">
        <f>'7'!F397</f>
        <v>0</v>
      </c>
      <c r="I397" s="11">
        <f>'8'!J397</f>
        <v>17</v>
      </c>
      <c r="J397" s="35">
        <f>'9'!P397</f>
        <v>1.7611580217129073</v>
      </c>
      <c r="K397" s="11">
        <f t="shared" si="14"/>
        <v>58.761158021712909</v>
      </c>
      <c r="L397" s="45">
        <f t="shared" si="15"/>
        <v>0.16646220402751533</v>
      </c>
    </row>
    <row r="398" spans="1:12" x14ac:dyDescent="0.25">
      <c r="A398" s="9" t="str">
        <f>'10'!A398</f>
        <v>South Butler County SD</v>
      </c>
      <c r="B398" s="10" t="str">
        <f>'10'!B398</f>
        <v>Butler</v>
      </c>
      <c r="C398" s="97">
        <f>'10'!C398</f>
        <v>316</v>
      </c>
      <c r="D398" s="97">
        <f>'10'!D398</f>
        <v>236</v>
      </c>
      <c r="E398" s="97">
        <f>'10'!E398</f>
        <v>552</v>
      </c>
      <c r="F398" s="11">
        <f>'5'!L398</f>
        <v>22</v>
      </c>
      <c r="G398" s="11">
        <f>'6'!H398</f>
        <v>20</v>
      </c>
      <c r="H398" s="11">
        <f>'7'!F398</f>
        <v>0</v>
      </c>
      <c r="I398" s="11">
        <f>'8'!J398</f>
        <v>21</v>
      </c>
      <c r="J398" s="35">
        <f>'9'!P398</f>
        <v>97.631578947368411</v>
      </c>
      <c r="K398" s="11">
        <f t="shared" si="14"/>
        <v>160.63157894736841</v>
      </c>
      <c r="L398" s="45">
        <f t="shared" si="15"/>
        <v>0.68064228367528989</v>
      </c>
    </row>
    <row r="399" spans="1:12" x14ac:dyDescent="0.25">
      <c r="A399" s="9" t="str">
        <f>'10'!A399</f>
        <v>South Eastern SD</v>
      </c>
      <c r="B399" s="10" t="str">
        <f>'10'!B399</f>
        <v>York</v>
      </c>
      <c r="C399" s="97">
        <f>'10'!C399</f>
        <v>622</v>
      </c>
      <c r="D399" s="97">
        <f>'10'!D399</f>
        <v>461</v>
      </c>
      <c r="E399" s="97">
        <f>'10'!E399</f>
        <v>1083</v>
      </c>
      <c r="F399" s="11">
        <f>'5'!L399</f>
        <v>18</v>
      </c>
      <c r="G399" s="11">
        <f>'6'!H399</f>
        <v>0</v>
      </c>
      <c r="H399" s="11">
        <f>'7'!F399</f>
        <v>27</v>
      </c>
      <c r="I399" s="11">
        <f>'8'!J399</f>
        <v>19</v>
      </c>
      <c r="J399" s="35">
        <f>'9'!P399</f>
        <v>56.979522184300343</v>
      </c>
      <c r="K399" s="11">
        <f t="shared" si="14"/>
        <v>120.97952218430035</v>
      </c>
      <c r="L399" s="45">
        <f t="shared" si="15"/>
        <v>0.26242846460802677</v>
      </c>
    </row>
    <row r="400" spans="1:12" x14ac:dyDescent="0.25">
      <c r="A400" s="9" t="str">
        <f>'10'!A400</f>
        <v>South Fayette Township SD</v>
      </c>
      <c r="B400" s="10" t="str">
        <f>'10'!B400</f>
        <v>Allegheny</v>
      </c>
      <c r="C400" s="97">
        <f>'10'!C400</f>
        <v>338</v>
      </c>
      <c r="D400" s="97">
        <f>'10'!D400</f>
        <v>602</v>
      </c>
      <c r="E400" s="97">
        <f>'10'!E400</f>
        <v>940</v>
      </c>
      <c r="F400" s="11">
        <f>'5'!L400</f>
        <v>3</v>
      </c>
      <c r="G400" s="11">
        <f>'6'!H400</f>
        <v>0</v>
      </c>
      <c r="H400" s="11">
        <f>'7'!F400</f>
        <v>0</v>
      </c>
      <c r="I400" s="11">
        <f>'8'!J400</f>
        <v>38</v>
      </c>
      <c r="J400" s="35">
        <f>'9'!P400</f>
        <v>56.004825090470447</v>
      </c>
      <c r="K400" s="11">
        <f t="shared" si="14"/>
        <v>97.004825090470447</v>
      </c>
      <c r="L400" s="45">
        <f t="shared" si="15"/>
        <v>0.16113758320676155</v>
      </c>
    </row>
    <row r="401" spans="1:12" x14ac:dyDescent="0.25">
      <c r="A401" s="9" t="str">
        <f>'10'!A401</f>
        <v>South Middleton SD</v>
      </c>
      <c r="B401" s="10" t="str">
        <f>'10'!B401</f>
        <v>Cumberland</v>
      </c>
      <c r="C401" s="97">
        <f>'10'!C401</f>
        <v>487</v>
      </c>
      <c r="D401" s="97">
        <f>'10'!D401</f>
        <v>289</v>
      </c>
      <c r="E401" s="97">
        <f>'10'!E401</f>
        <v>776</v>
      </c>
      <c r="F401" s="11">
        <f>'5'!L401</f>
        <v>1</v>
      </c>
      <c r="G401" s="11">
        <f>'6'!H401</f>
        <v>0</v>
      </c>
      <c r="H401" s="11">
        <f>'7'!F401</f>
        <v>0</v>
      </c>
      <c r="I401" s="11">
        <f>'8'!J401</f>
        <v>8</v>
      </c>
      <c r="J401" s="35">
        <f>'9'!P401</f>
        <v>106.63189269746647</v>
      </c>
      <c r="K401" s="11">
        <f t="shared" si="14"/>
        <v>115.63189269746647</v>
      </c>
      <c r="L401" s="45">
        <f t="shared" si="15"/>
        <v>0.40011035535455525</v>
      </c>
    </row>
    <row r="402" spans="1:12" x14ac:dyDescent="0.25">
      <c r="A402" s="9" t="str">
        <f>'10'!A402</f>
        <v>South Park SD</v>
      </c>
      <c r="B402" s="10" t="str">
        <f>'10'!B402</f>
        <v>Allegheny</v>
      </c>
      <c r="C402" s="97">
        <f>'10'!C402</f>
        <v>368</v>
      </c>
      <c r="D402" s="97">
        <f>'10'!D402</f>
        <v>171</v>
      </c>
      <c r="E402" s="97">
        <f>'10'!E402</f>
        <v>539</v>
      </c>
      <c r="F402" s="11">
        <f>'5'!L402</f>
        <v>5</v>
      </c>
      <c r="G402" s="11">
        <f>'6'!H402</f>
        <v>0</v>
      </c>
      <c r="H402" s="11">
        <f>'7'!F402</f>
        <v>0</v>
      </c>
      <c r="I402" s="11">
        <f>'8'!J402</f>
        <v>21</v>
      </c>
      <c r="J402" s="35">
        <f>'9'!P402</f>
        <v>56.004825090470447</v>
      </c>
      <c r="K402" s="11">
        <f t="shared" si="14"/>
        <v>82.004825090470447</v>
      </c>
      <c r="L402" s="45">
        <f t="shared" si="15"/>
        <v>0.47956038064602602</v>
      </c>
    </row>
    <row r="403" spans="1:12" x14ac:dyDescent="0.25">
      <c r="A403" s="9" t="str">
        <f>'10'!A403</f>
        <v>South Side Area SD</v>
      </c>
      <c r="B403" s="10" t="str">
        <f>'10'!B403</f>
        <v>Beaver</v>
      </c>
      <c r="C403" s="97">
        <f>'10'!C403</f>
        <v>141</v>
      </c>
      <c r="D403" s="97">
        <f>'10'!D403</f>
        <v>123</v>
      </c>
      <c r="E403" s="97">
        <f>'10'!E403</f>
        <v>264</v>
      </c>
      <c r="F403" s="11">
        <f>'5'!L403</f>
        <v>0</v>
      </c>
      <c r="G403" s="11">
        <f>'6'!H403</f>
        <v>0</v>
      </c>
      <c r="H403" s="11">
        <f>'7'!F403</f>
        <v>20</v>
      </c>
      <c r="I403" s="11">
        <f>'8'!J403</f>
        <v>9</v>
      </c>
      <c r="J403" s="35">
        <f>'9'!P403</f>
        <v>0</v>
      </c>
      <c r="K403" s="11">
        <f t="shared" si="14"/>
        <v>29</v>
      </c>
      <c r="L403" s="45">
        <f t="shared" si="15"/>
        <v>0.23577235772357724</v>
      </c>
    </row>
    <row r="404" spans="1:12" x14ac:dyDescent="0.25">
      <c r="A404" s="9" t="str">
        <f>'10'!A404</f>
        <v>South Western SD</v>
      </c>
      <c r="B404" s="10" t="str">
        <f>'10'!B404</f>
        <v>York</v>
      </c>
      <c r="C404" s="97">
        <f>'10'!C404</f>
        <v>963</v>
      </c>
      <c r="D404" s="97">
        <f>'10'!D404</f>
        <v>655</v>
      </c>
      <c r="E404" s="97">
        <f>'10'!E404</f>
        <v>1618</v>
      </c>
      <c r="F404" s="11">
        <f>'5'!L404</f>
        <v>0</v>
      </c>
      <c r="G404" s="11">
        <f>'6'!H404</f>
        <v>0</v>
      </c>
      <c r="H404" s="11">
        <f>'7'!F404</f>
        <v>0</v>
      </c>
      <c r="I404" s="11">
        <f>'8'!J404</f>
        <v>28</v>
      </c>
      <c r="J404" s="35">
        <f>'9'!P404</f>
        <v>75.972696245733786</v>
      </c>
      <c r="K404" s="11">
        <f t="shared" si="14"/>
        <v>103.97269624573379</v>
      </c>
      <c r="L404" s="45">
        <f t="shared" si="15"/>
        <v>0.15873694083318135</v>
      </c>
    </row>
    <row r="405" spans="1:12" x14ac:dyDescent="0.25">
      <c r="A405" s="9" t="str">
        <f>'10'!A405</f>
        <v>South Williamsport Area SD</v>
      </c>
      <c r="B405" s="10" t="str">
        <f>'10'!B405</f>
        <v>Lycoming</v>
      </c>
      <c r="C405" s="97">
        <f>'10'!C405</f>
        <v>288</v>
      </c>
      <c r="D405" s="97">
        <f>'10'!D405</f>
        <v>194</v>
      </c>
      <c r="E405" s="97">
        <f>'10'!E405</f>
        <v>482</v>
      </c>
      <c r="F405" s="11">
        <f>'5'!L405</f>
        <v>0</v>
      </c>
      <c r="G405" s="11">
        <f>'6'!H405</f>
        <v>0</v>
      </c>
      <c r="H405" s="11">
        <f>'7'!F405</f>
        <v>0</v>
      </c>
      <c r="I405" s="11">
        <f>'8'!J405</f>
        <v>15</v>
      </c>
      <c r="J405" s="35">
        <f>'9'!P405</f>
        <v>57.970230040595396</v>
      </c>
      <c r="K405" s="11">
        <f t="shared" si="14"/>
        <v>72.970230040595396</v>
      </c>
      <c r="L405" s="45">
        <f t="shared" si="15"/>
        <v>0.37613520639482162</v>
      </c>
    </row>
    <row r="406" spans="1:12" x14ac:dyDescent="0.25">
      <c r="A406" s="9" t="str">
        <f>'10'!A406</f>
        <v>Southeast Delco SD</v>
      </c>
      <c r="B406" s="10" t="str">
        <f>'10'!B406</f>
        <v>Delaware</v>
      </c>
      <c r="C406" s="97">
        <f>'10'!C406</f>
        <v>1396</v>
      </c>
      <c r="D406" s="97">
        <f>'10'!D406</f>
        <v>988</v>
      </c>
      <c r="E406" s="97">
        <f>'10'!E406</f>
        <v>2384</v>
      </c>
      <c r="F406" s="11">
        <f>'5'!L406</f>
        <v>154</v>
      </c>
      <c r="G406" s="11">
        <f>'6'!H406</f>
        <v>73</v>
      </c>
      <c r="H406" s="11">
        <f>'7'!F406</f>
        <v>0</v>
      </c>
      <c r="I406" s="11">
        <f>'8'!J406</f>
        <v>63</v>
      </c>
      <c r="J406" s="35">
        <f>'9'!P406</f>
        <v>369.21596009975065</v>
      </c>
      <c r="K406" s="11">
        <f t="shared" si="14"/>
        <v>659.21596009975065</v>
      </c>
      <c r="L406" s="45">
        <f t="shared" si="15"/>
        <v>0.66722263167990958</v>
      </c>
    </row>
    <row r="407" spans="1:12" x14ac:dyDescent="0.25">
      <c r="A407" s="9" t="str">
        <f>'10'!A407</f>
        <v>Southeastern Greene SD</v>
      </c>
      <c r="B407" s="10" t="str">
        <f>'10'!B407</f>
        <v>Greene</v>
      </c>
      <c r="C407" s="97">
        <f>'10'!C407</f>
        <v>109</v>
      </c>
      <c r="D407" s="97">
        <f>'10'!D407</f>
        <v>98</v>
      </c>
      <c r="E407" s="97">
        <f>'10'!E407</f>
        <v>207</v>
      </c>
      <c r="F407" s="11">
        <f>'5'!L407</f>
        <v>9</v>
      </c>
      <c r="G407" s="11">
        <f>'6'!H407</f>
        <v>10</v>
      </c>
      <c r="H407" s="11">
        <f>'7'!F407</f>
        <v>0</v>
      </c>
      <c r="I407" s="11">
        <f>'8'!J407</f>
        <v>12</v>
      </c>
      <c r="J407" s="35">
        <f>'9'!P407</f>
        <v>1.6417910447761195</v>
      </c>
      <c r="K407" s="11">
        <f t="shared" si="14"/>
        <v>32.64179104477612</v>
      </c>
      <c r="L407" s="45">
        <f t="shared" si="15"/>
        <v>0.33307950045689916</v>
      </c>
    </row>
    <row r="408" spans="1:12" x14ac:dyDescent="0.25">
      <c r="A408" s="9" t="str">
        <f>'10'!A408</f>
        <v>Southern Columbia Area SD</v>
      </c>
      <c r="B408" s="10" t="str">
        <f>'10'!B408</f>
        <v>Columbia</v>
      </c>
      <c r="C408" s="97">
        <f>'10'!C408</f>
        <v>252</v>
      </c>
      <c r="D408" s="97">
        <f>'10'!D408</f>
        <v>157</v>
      </c>
      <c r="E408" s="97">
        <f>'10'!E408</f>
        <v>409</v>
      </c>
      <c r="F408" s="11">
        <f>'5'!L408</f>
        <v>3</v>
      </c>
      <c r="G408" s="11">
        <f>'6'!H408</f>
        <v>18</v>
      </c>
      <c r="H408" s="11">
        <f>'7'!F408</f>
        <v>0</v>
      </c>
      <c r="I408" s="11">
        <f>'8'!J408</f>
        <v>10</v>
      </c>
      <c r="J408" s="35">
        <f>'9'!P408</f>
        <v>1.30859375</v>
      </c>
      <c r="K408" s="11">
        <f t="shared" si="14"/>
        <v>32.30859375</v>
      </c>
      <c r="L408" s="45">
        <f t="shared" si="15"/>
        <v>0.20578722133757962</v>
      </c>
    </row>
    <row r="409" spans="1:12" x14ac:dyDescent="0.25">
      <c r="A409" s="9" t="str">
        <f>'10'!A409</f>
        <v>Southern Fulton SD</v>
      </c>
      <c r="B409" s="10" t="str">
        <f>'10'!B409</f>
        <v>Fulton</v>
      </c>
      <c r="C409" s="97">
        <f>'10'!C409</f>
        <v>133</v>
      </c>
      <c r="D409" s="97">
        <f>'10'!D409</f>
        <v>76</v>
      </c>
      <c r="E409" s="97">
        <f>'10'!E409</f>
        <v>209</v>
      </c>
      <c r="F409" s="11">
        <f>'5'!L409</f>
        <v>4</v>
      </c>
      <c r="G409" s="11">
        <f>'6'!H409</f>
        <v>17</v>
      </c>
      <c r="H409" s="11">
        <f>'7'!F409</f>
        <v>0</v>
      </c>
      <c r="I409" s="11">
        <f>'8'!J409</f>
        <v>13</v>
      </c>
      <c r="J409" s="35">
        <f>'9'!P409</f>
        <v>1.3888888888888888</v>
      </c>
      <c r="K409" s="11">
        <f t="shared" si="14"/>
        <v>35.388888888888886</v>
      </c>
      <c r="L409" s="45">
        <f t="shared" si="15"/>
        <v>0.46564327485380114</v>
      </c>
    </row>
    <row r="410" spans="1:12" x14ac:dyDescent="0.25">
      <c r="A410" s="9" t="str">
        <f>'10'!A410</f>
        <v>Southern Huntingdon County SD</v>
      </c>
      <c r="B410" s="10" t="str">
        <f>'10'!B410</f>
        <v>Huntingdon</v>
      </c>
      <c r="C410" s="97">
        <f>'10'!C410</f>
        <v>235</v>
      </c>
      <c r="D410" s="97">
        <f>'10'!D410</f>
        <v>170</v>
      </c>
      <c r="E410" s="97">
        <f>'10'!E410</f>
        <v>405</v>
      </c>
      <c r="F410" s="11">
        <f>'5'!L410</f>
        <v>35</v>
      </c>
      <c r="G410" s="11">
        <f>'6'!H410</f>
        <v>18</v>
      </c>
      <c r="H410" s="11">
        <f>'7'!F410</f>
        <v>0</v>
      </c>
      <c r="I410" s="11">
        <f>'8'!J410</f>
        <v>12</v>
      </c>
      <c r="J410" s="35">
        <f>'9'!P410</f>
        <v>21.309278350515466</v>
      </c>
      <c r="K410" s="11">
        <f t="shared" si="14"/>
        <v>86.30927835051547</v>
      </c>
      <c r="L410" s="45">
        <f t="shared" si="15"/>
        <v>0.5077016373559734</v>
      </c>
    </row>
    <row r="411" spans="1:12" x14ac:dyDescent="0.25">
      <c r="A411" s="9" t="str">
        <f>'10'!A411</f>
        <v>Southern Lehigh SD</v>
      </c>
      <c r="B411" s="10" t="str">
        <f>'10'!B411</f>
        <v>Lehigh</v>
      </c>
      <c r="C411" s="97">
        <f>'10'!C411</f>
        <v>444</v>
      </c>
      <c r="D411" s="97">
        <f>'10'!D411</f>
        <v>603</v>
      </c>
      <c r="E411" s="97">
        <f>'10'!E411</f>
        <v>1047</v>
      </c>
      <c r="F411" s="11">
        <f>'5'!L411</f>
        <v>0</v>
      </c>
      <c r="G411" s="11">
        <f>'6'!H411</f>
        <v>0</v>
      </c>
      <c r="H411" s="11">
        <f>'7'!F411</f>
        <v>0</v>
      </c>
      <c r="I411" s="11">
        <f>'8'!J411</f>
        <v>40</v>
      </c>
      <c r="J411" s="35">
        <f>'9'!P411</f>
        <v>32.787813620071681</v>
      </c>
      <c r="K411" s="11">
        <f t="shared" si="14"/>
        <v>72.787813620071688</v>
      </c>
      <c r="L411" s="45">
        <f t="shared" si="15"/>
        <v>0.12070947532350197</v>
      </c>
    </row>
    <row r="412" spans="1:12" x14ac:dyDescent="0.25">
      <c r="A412" s="9" t="str">
        <f>'10'!A412</f>
        <v>Southern Tioga SD</v>
      </c>
      <c r="B412" s="10" t="str">
        <f>'10'!B412</f>
        <v>Tioga</v>
      </c>
      <c r="C412" s="97">
        <f>'10'!C412</f>
        <v>508</v>
      </c>
      <c r="D412" s="97">
        <f>'10'!D412</f>
        <v>305</v>
      </c>
      <c r="E412" s="97">
        <f>'10'!E412</f>
        <v>813</v>
      </c>
      <c r="F412" s="11">
        <f>'5'!L412</f>
        <v>45</v>
      </c>
      <c r="G412" s="11">
        <f>'6'!H412</f>
        <v>90</v>
      </c>
      <c r="H412" s="11">
        <f>'7'!F412</f>
        <v>0</v>
      </c>
      <c r="I412" s="11">
        <f>'8'!J412</f>
        <v>29</v>
      </c>
      <c r="J412" s="35">
        <f>'9'!P412</f>
        <v>180.58940397350992</v>
      </c>
      <c r="K412" s="11">
        <f t="shared" si="14"/>
        <v>344.58940397350989</v>
      </c>
      <c r="L412" s="45">
        <f t="shared" si="15"/>
        <v>1.1298013245033112</v>
      </c>
    </row>
    <row r="413" spans="1:12" x14ac:dyDescent="0.25">
      <c r="A413" s="9" t="str">
        <f>'10'!A413</f>
        <v>Southern York County SD</v>
      </c>
      <c r="B413" s="10" t="str">
        <f>'10'!B413</f>
        <v>York</v>
      </c>
      <c r="C413" s="97">
        <f>'10'!C413</f>
        <v>642</v>
      </c>
      <c r="D413" s="97">
        <f>'10'!D413</f>
        <v>446</v>
      </c>
      <c r="E413" s="97">
        <f>'10'!E413</f>
        <v>1088</v>
      </c>
      <c r="F413" s="11">
        <f>'5'!L413</f>
        <v>2</v>
      </c>
      <c r="G413" s="11">
        <f>'6'!H413</f>
        <v>0</v>
      </c>
      <c r="H413" s="11">
        <f>'7'!F413</f>
        <v>0</v>
      </c>
      <c r="I413" s="11">
        <f>'8'!J413</f>
        <v>24</v>
      </c>
      <c r="J413" s="35">
        <f>'9'!P413</f>
        <v>132.95221843003412</v>
      </c>
      <c r="K413" s="11">
        <f t="shared" si="14"/>
        <v>158.95221843003412</v>
      </c>
      <c r="L413" s="45">
        <f t="shared" si="15"/>
        <v>0.35639510858752044</v>
      </c>
    </row>
    <row r="414" spans="1:12" x14ac:dyDescent="0.25">
      <c r="A414" s="9" t="str">
        <f>'10'!A414</f>
        <v>Southmoreland SD</v>
      </c>
      <c r="B414" s="10" t="str">
        <f>'10'!B414</f>
        <v>Westmoreland</v>
      </c>
      <c r="C414" s="97">
        <f>'10'!C414</f>
        <v>349</v>
      </c>
      <c r="D414" s="97">
        <f>'10'!D414</f>
        <v>241</v>
      </c>
      <c r="E414" s="97">
        <f>'10'!E414</f>
        <v>590</v>
      </c>
      <c r="F414" s="11">
        <f>'5'!L414</f>
        <v>80</v>
      </c>
      <c r="G414" s="11">
        <f>'6'!H414</f>
        <v>20</v>
      </c>
      <c r="H414" s="11">
        <f>'7'!F414</f>
        <v>0</v>
      </c>
      <c r="I414" s="11">
        <f>'8'!J414</f>
        <v>29</v>
      </c>
      <c r="J414" s="35">
        <f>'9'!P414</f>
        <v>36.670270270270272</v>
      </c>
      <c r="K414" s="11">
        <f t="shared" si="14"/>
        <v>165.67027027027027</v>
      </c>
      <c r="L414" s="45">
        <f t="shared" si="15"/>
        <v>0.68742850734551975</v>
      </c>
    </row>
    <row r="415" spans="1:12" x14ac:dyDescent="0.25">
      <c r="A415" s="9" t="str">
        <f>'10'!A415</f>
        <v>Spring Cove SD</v>
      </c>
      <c r="B415" s="10" t="str">
        <f>'10'!B415</f>
        <v>Blair</v>
      </c>
      <c r="C415" s="97">
        <f>'10'!C415</f>
        <v>500</v>
      </c>
      <c r="D415" s="97">
        <f>'10'!D415</f>
        <v>430</v>
      </c>
      <c r="E415" s="97">
        <f>'10'!E415</f>
        <v>930</v>
      </c>
      <c r="F415" s="11">
        <f>'5'!L415</f>
        <v>66</v>
      </c>
      <c r="G415" s="11">
        <f>'6'!H415</f>
        <v>12</v>
      </c>
      <c r="H415" s="11">
        <f>'7'!F415</f>
        <v>71</v>
      </c>
      <c r="I415" s="11">
        <f>'8'!J415</f>
        <v>22</v>
      </c>
      <c r="J415" s="35">
        <f>'9'!P415</f>
        <v>57.311270125223615</v>
      </c>
      <c r="K415" s="11">
        <f t="shared" si="14"/>
        <v>228.31127012522361</v>
      </c>
      <c r="L415" s="45">
        <f t="shared" si="15"/>
        <v>0.53095644215168281</v>
      </c>
    </row>
    <row r="416" spans="1:12" x14ac:dyDescent="0.25">
      <c r="A416" s="9" t="str">
        <f>'10'!A416</f>
        <v>Spring Grove Area SD</v>
      </c>
      <c r="B416" s="10" t="str">
        <f>'10'!B416</f>
        <v>York</v>
      </c>
      <c r="C416" s="97">
        <f>'10'!C416</f>
        <v>796</v>
      </c>
      <c r="D416" s="97">
        <f>'10'!D416</f>
        <v>467</v>
      </c>
      <c r="E416" s="97">
        <f>'10'!E416</f>
        <v>1263</v>
      </c>
      <c r="F416" s="11">
        <f>'5'!L416</f>
        <v>3</v>
      </c>
      <c r="G416" s="11">
        <f>'6'!H416</f>
        <v>0</v>
      </c>
      <c r="H416" s="11">
        <f>'7'!F416</f>
        <v>0</v>
      </c>
      <c r="I416" s="11">
        <f>'8'!J416</f>
        <v>28</v>
      </c>
      <c r="J416" s="35">
        <f>'9'!P416</f>
        <v>113.95904436860069</v>
      </c>
      <c r="K416" s="11">
        <f t="shared" si="14"/>
        <v>144.9590443686007</v>
      </c>
      <c r="L416" s="45">
        <f t="shared" si="15"/>
        <v>0.31040480592848113</v>
      </c>
    </row>
    <row r="417" spans="1:12" x14ac:dyDescent="0.25">
      <c r="A417" s="9" t="str">
        <f>'10'!A417</f>
        <v>Springfield SD</v>
      </c>
      <c r="B417" s="10" t="str">
        <f>'10'!B417</f>
        <v>Delaware</v>
      </c>
      <c r="C417" s="97">
        <f>'10'!C417</f>
        <v>946</v>
      </c>
      <c r="D417" s="97">
        <f>'10'!D417</f>
        <v>502</v>
      </c>
      <c r="E417" s="97">
        <f>'10'!E417</f>
        <v>1448</v>
      </c>
      <c r="F417" s="11">
        <f>'5'!L417</f>
        <v>0</v>
      </c>
      <c r="G417" s="11">
        <f>'6'!H417</f>
        <v>0</v>
      </c>
      <c r="H417" s="11">
        <f>'7'!F417</f>
        <v>0</v>
      </c>
      <c r="I417" s="11">
        <f>'8'!J417</f>
        <v>38</v>
      </c>
      <c r="J417" s="35">
        <f>'9'!P417</f>
        <v>116.01845386533665</v>
      </c>
      <c r="K417" s="11">
        <f t="shared" si="14"/>
        <v>154.01845386533665</v>
      </c>
      <c r="L417" s="45">
        <f t="shared" si="15"/>
        <v>0.3068096690544555</v>
      </c>
    </row>
    <row r="418" spans="1:12" x14ac:dyDescent="0.25">
      <c r="A418" s="9" t="str">
        <f>'10'!A418</f>
        <v>Springfield Township SD</v>
      </c>
      <c r="B418" s="10" t="str">
        <f>'10'!B418</f>
        <v>Montgomery</v>
      </c>
      <c r="C418" s="97">
        <f>'10'!C418</f>
        <v>696</v>
      </c>
      <c r="D418" s="97">
        <f>'10'!D418</f>
        <v>505</v>
      </c>
      <c r="E418" s="97">
        <f>'10'!E418</f>
        <v>1201</v>
      </c>
      <c r="F418" s="11">
        <f>'5'!L418</f>
        <v>0</v>
      </c>
      <c r="G418" s="11">
        <f>'6'!H418</f>
        <v>0</v>
      </c>
      <c r="H418" s="11">
        <f>'7'!F418</f>
        <v>0</v>
      </c>
      <c r="I418" s="11">
        <f>'8'!J418</f>
        <v>44</v>
      </c>
      <c r="J418" s="35">
        <f>'9'!P418</f>
        <v>37.013921113689094</v>
      </c>
      <c r="K418" s="11">
        <f t="shared" si="14"/>
        <v>81.013921113689094</v>
      </c>
      <c r="L418" s="45">
        <f t="shared" si="15"/>
        <v>0.16042360616572099</v>
      </c>
    </row>
    <row r="419" spans="1:12" x14ac:dyDescent="0.25">
      <c r="A419" s="9" t="str">
        <f>'10'!A419</f>
        <v>Spring-Ford Area SD</v>
      </c>
      <c r="B419" s="10" t="str">
        <f>'10'!B419</f>
        <v>Montgomery</v>
      </c>
      <c r="C419" s="97">
        <f>'10'!C419</f>
        <v>1774</v>
      </c>
      <c r="D419" s="97">
        <f>'10'!D419</f>
        <v>1471</v>
      </c>
      <c r="E419" s="97">
        <f>'10'!E419</f>
        <v>3245</v>
      </c>
      <c r="F419" s="11">
        <f>'5'!L419</f>
        <v>0</v>
      </c>
      <c r="G419" s="11">
        <f>'6'!H419</f>
        <v>3</v>
      </c>
      <c r="H419" s="11">
        <f>'7'!F419</f>
        <v>0</v>
      </c>
      <c r="I419" s="11">
        <f>'8'!J419</f>
        <v>106</v>
      </c>
      <c r="J419" s="35">
        <f>'9'!P419</f>
        <v>296.11136890951275</v>
      </c>
      <c r="K419" s="11">
        <f t="shared" si="14"/>
        <v>405.11136890951275</v>
      </c>
      <c r="L419" s="45">
        <f t="shared" si="15"/>
        <v>0.27539861924508002</v>
      </c>
    </row>
    <row r="420" spans="1:12" x14ac:dyDescent="0.25">
      <c r="A420" s="9" t="str">
        <f>'10'!A420</f>
        <v>St. Marys Area SD</v>
      </c>
      <c r="B420" s="10" t="str">
        <f>'10'!B420</f>
        <v>Elk</v>
      </c>
      <c r="C420" s="97">
        <f>'10'!C420</f>
        <v>490</v>
      </c>
      <c r="D420" s="97">
        <f>'10'!D420</f>
        <v>436</v>
      </c>
      <c r="E420" s="97">
        <f>'10'!E420</f>
        <v>926</v>
      </c>
      <c r="F420" s="11">
        <f>'5'!L420</f>
        <v>20</v>
      </c>
      <c r="G420" s="11">
        <f>'6'!H420</f>
        <v>32</v>
      </c>
      <c r="H420" s="11">
        <f>'7'!F420</f>
        <v>0</v>
      </c>
      <c r="I420" s="11">
        <f>'8'!J420</f>
        <v>40</v>
      </c>
      <c r="J420" s="35">
        <f>'9'!P420</f>
        <v>98.243902439024396</v>
      </c>
      <c r="K420" s="11">
        <f t="shared" si="14"/>
        <v>190.2439024390244</v>
      </c>
      <c r="L420" s="45">
        <f t="shared" si="15"/>
        <v>0.43633922577757889</v>
      </c>
    </row>
    <row r="421" spans="1:12" x14ac:dyDescent="0.25">
      <c r="A421" s="9" t="str">
        <f>'10'!A421</f>
        <v>State College Area SD</v>
      </c>
      <c r="B421" s="10" t="str">
        <f>'10'!B421</f>
        <v>Centre</v>
      </c>
      <c r="C421" s="97">
        <f>'10'!C421</f>
        <v>2023</v>
      </c>
      <c r="D421" s="97">
        <f>'10'!D421</f>
        <v>1188</v>
      </c>
      <c r="E421" s="97">
        <f>'10'!E421</f>
        <v>3211</v>
      </c>
      <c r="F421" s="11">
        <f>'5'!L421</f>
        <v>40</v>
      </c>
      <c r="G421" s="11">
        <f>'6'!H421</f>
        <v>93</v>
      </c>
      <c r="H421" s="11">
        <f>'7'!F421</f>
        <v>0</v>
      </c>
      <c r="I421" s="11">
        <f>'8'!J421</f>
        <v>62</v>
      </c>
      <c r="J421" s="35">
        <f>'9'!P421</f>
        <v>393.9274725274725</v>
      </c>
      <c r="K421" s="11">
        <f t="shared" si="14"/>
        <v>588.92747252747245</v>
      </c>
      <c r="L421" s="45">
        <f t="shared" si="15"/>
        <v>0.49573019573019567</v>
      </c>
    </row>
    <row r="422" spans="1:12" x14ac:dyDescent="0.25">
      <c r="A422" s="9" t="str">
        <f>'10'!A422</f>
        <v>Steel Valley SD</v>
      </c>
      <c r="B422" s="10" t="str">
        <f>'10'!B422</f>
        <v>Allegheny</v>
      </c>
      <c r="C422" s="97">
        <f>'10'!C422</f>
        <v>675</v>
      </c>
      <c r="D422" s="97">
        <f>'10'!D422</f>
        <v>268</v>
      </c>
      <c r="E422" s="97">
        <f>'10'!E422</f>
        <v>943</v>
      </c>
      <c r="F422" s="11">
        <f>'5'!L422</f>
        <v>72</v>
      </c>
      <c r="G422" s="11">
        <f>'6'!H422</f>
        <v>31</v>
      </c>
      <c r="H422" s="11">
        <f>'7'!F422</f>
        <v>0</v>
      </c>
      <c r="I422" s="11">
        <f>'8'!J422</f>
        <v>35</v>
      </c>
      <c r="J422" s="35">
        <f>'9'!P422</f>
        <v>110.60072376357057</v>
      </c>
      <c r="K422" s="11">
        <f t="shared" si="14"/>
        <v>248.60072376357056</v>
      </c>
      <c r="L422" s="45">
        <f t="shared" si="15"/>
        <v>0.92761464090884538</v>
      </c>
    </row>
    <row r="423" spans="1:12" x14ac:dyDescent="0.25">
      <c r="A423" s="9" t="str">
        <f>'10'!A423</f>
        <v>Steelton-Highspire SD</v>
      </c>
      <c r="B423" s="10" t="str">
        <f>'10'!B423</f>
        <v>Dauphin</v>
      </c>
      <c r="C423" s="97">
        <f>'10'!C423</f>
        <v>394</v>
      </c>
      <c r="D423" s="97">
        <f>'10'!D423</f>
        <v>277</v>
      </c>
      <c r="E423" s="97">
        <f>'10'!E423</f>
        <v>671</v>
      </c>
      <c r="F423" s="11">
        <f>'5'!L423</f>
        <v>48</v>
      </c>
      <c r="G423" s="11">
        <f>'6'!H423</f>
        <v>67</v>
      </c>
      <c r="H423" s="11">
        <f>'7'!F423</f>
        <v>0</v>
      </c>
      <c r="I423" s="11">
        <f>'8'!J423</f>
        <v>30</v>
      </c>
      <c r="J423" s="35">
        <f>'9'!P423</f>
        <v>72.481081081081086</v>
      </c>
      <c r="K423" s="11">
        <f t="shared" si="14"/>
        <v>217.48108108108107</v>
      </c>
      <c r="L423" s="45">
        <f t="shared" si="15"/>
        <v>0.78513025661040103</v>
      </c>
    </row>
    <row r="424" spans="1:12" x14ac:dyDescent="0.25">
      <c r="A424" s="9" t="str">
        <f>'10'!A424</f>
        <v>Sto-Rox SD</v>
      </c>
      <c r="B424" s="10" t="str">
        <f>'10'!B424</f>
        <v>Allegheny</v>
      </c>
      <c r="C424" s="97">
        <f>'10'!C424</f>
        <v>535</v>
      </c>
      <c r="D424" s="97">
        <f>'10'!D424</f>
        <v>432</v>
      </c>
      <c r="E424" s="97">
        <f>'10'!E424</f>
        <v>967</v>
      </c>
      <c r="F424" s="11">
        <f>'5'!L424</f>
        <v>91</v>
      </c>
      <c r="G424" s="11">
        <f>'6'!H424</f>
        <v>18</v>
      </c>
      <c r="H424" s="11">
        <f>'7'!F424</f>
        <v>0</v>
      </c>
      <c r="I424" s="11">
        <f>'8'!J424</f>
        <v>37</v>
      </c>
      <c r="J424" s="35">
        <f>'9'!P424</f>
        <v>112.71411338962606</v>
      </c>
      <c r="K424" s="11">
        <f t="shared" si="14"/>
        <v>258.71411338962605</v>
      </c>
      <c r="L424" s="45">
        <f t="shared" si="15"/>
        <v>0.59887526247598621</v>
      </c>
    </row>
    <row r="425" spans="1:12" x14ac:dyDescent="0.25">
      <c r="A425" s="9" t="str">
        <f>'10'!A425</f>
        <v>Stroudsburg Area SD</v>
      </c>
      <c r="B425" s="10" t="str">
        <f>'10'!B425</f>
        <v>Monroe</v>
      </c>
      <c r="C425" s="97">
        <f>'10'!C425</f>
        <v>796</v>
      </c>
      <c r="D425" s="97">
        <f>'10'!D425</f>
        <v>772</v>
      </c>
      <c r="E425" s="97">
        <f>'10'!E425</f>
        <v>1568</v>
      </c>
      <c r="F425" s="11">
        <f>'5'!L425</f>
        <v>2</v>
      </c>
      <c r="G425" s="11">
        <f>'6'!H425</f>
        <v>0</v>
      </c>
      <c r="H425" s="11">
        <f>'7'!F425</f>
        <v>0</v>
      </c>
      <c r="I425" s="11">
        <f>'8'!J425</f>
        <v>45</v>
      </c>
      <c r="J425" s="35">
        <f>'9'!P425</f>
        <v>111.14046822742475</v>
      </c>
      <c r="K425" s="11">
        <f t="shared" si="14"/>
        <v>158.14046822742475</v>
      </c>
      <c r="L425" s="45">
        <f t="shared" si="15"/>
        <v>0.20484516609770045</v>
      </c>
    </row>
    <row r="426" spans="1:12" x14ac:dyDescent="0.25">
      <c r="A426" s="9" t="str">
        <f>'10'!A426</f>
        <v>Sullivan County SD</v>
      </c>
      <c r="B426" s="10" t="str">
        <f>'10'!B426</f>
        <v>Sullivan</v>
      </c>
      <c r="C426" s="97">
        <f>'10'!C426</f>
        <v>127</v>
      </c>
      <c r="D426" s="97">
        <f>'10'!D426</f>
        <v>99</v>
      </c>
      <c r="E426" s="97">
        <f>'10'!E426</f>
        <v>226</v>
      </c>
      <c r="F426" s="11">
        <f>'5'!L426</f>
        <v>50</v>
      </c>
      <c r="G426" s="11">
        <f>'6'!H426</f>
        <v>0</v>
      </c>
      <c r="H426" s="11">
        <f>'7'!F426</f>
        <v>0</v>
      </c>
      <c r="I426" s="11">
        <f>'8'!J426</f>
        <v>11</v>
      </c>
      <c r="J426" s="35">
        <f>'9'!P426</f>
        <v>0</v>
      </c>
      <c r="K426" s="11">
        <f t="shared" si="14"/>
        <v>61</v>
      </c>
      <c r="L426" s="45">
        <f t="shared" si="15"/>
        <v>0.61616161616161613</v>
      </c>
    </row>
    <row r="427" spans="1:12" x14ac:dyDescent="0.25">
      <c r="A427" s="9" t="str">
        <f>'10'!A427</f>
        <v>Susquehanna Community SD</v>
      </c>
      <c r="B427" s="10" t="str">
        <f>'10'!B427</f>
        <v>Susquehanna</v>
      </c>
      <c r="C427" s="97">
        <f>'10'!C427</f>
        <v>205</v>
      </c>
      <c r="D427" s="97">
        <f>'10'!D427</f>
        <v>118</v>
      </c>
      <c r="E427" s="97">
        <f>'10'!E427</f>
        <v>323</v>
      </c>
      <c r="F427" s="11">
        <f>'5'!L427</f>
        <v>38</v>
      </c>
      <c r="G427" s="11">
        <f>'6'!H427</f>
        <v>0</v>
      </c>
      <c r="H427" s="11">
        <f>'7'!F427</f>
        <v>55</v>
      </c>
      <c r="I427" s="11">
        <f>'8'!J427</f>
        <v>10</v>
      </c>
      <c r="J427" s="35">
        <f>'9'!P427</f>
        <v>24.547945205479451</v>
      </c>
      <c r="K427" s="11">
        <f t="shared" si="14"/>
        <v>127.54794520547945</v>
      </c>
      <c r="L427" s="45">
        <f t="shared" si="15"/>
        <v>1.0809147898769444</v>
      </c>
    </row>
    <row r="428" spans="1:12" x14ac:dyDescent="0.25">
      <c r="A428" s="9" t="str">
        <f>'10'!A428</f>
        <v>Susquehanna Township SD</v>
      </c>
      <c r="B428" s="10" t="str">
        <f>'10'!B428</f>
        <v>Dauphin</v>
      </c>
      <c r="C428" s="97">
        <f>'10'!C428</f>
        <v>800</v>
      </c>
      <c r="D428" s="97">
        <f>'10'!D428</f>
        <v>747</v>
      </c>
      <c r="E428" s="97">
        <f>'10'!E428</f>
        <v>1547</v>
      </c>
      <c r="F428" s="11">
        <f>'5'!L428</f>
        <v>32</v>
      </c>
      <c r="G428" s="11">
        <f>'6'!H428</f>
        <v>37</v>
      </c>
      <c r="H428" s="11">
        <f>'7'!F428</f>
        <v>0</v>
      </c>
      <c r="I428" s="11">
        <f>'8'!J428</f>
        <v>27</v>
      </c>
      <c r="J428" s="35">
        <f>'9'!P428</f>
        <v>136.07297297297296</v>
      </c>
      <c r="K428" s="11">
        <f t="shared" si="14"/>
        <v>232.07297297297296</v>
      </c>
      <c r="L428" s="45">
        <f t="shared" si="15"/>
        <v>0.31067332392633595</v>
      </c>
    </row>
    <row r="429" spans="1:12" x14ac:dyDescent="0.25">
      <c r="A429" s="9" t="str">
        <f>'10'!A429</f>
        <v>Susquenita SD</v>
      </c>
      <c r="B429" s="10" t="str">
        <f>'10'!B429</f>
        <v>Perry</v>
      </c>
      <c r="C429" s="97">
        <f>'10'!C429</f>
        <v>473</v>
      </c>
      <c r="D429" s="97">
        <f>'10'!D429</f>
        <v>339</v>
      </c>
      <c r="E429" s="97">
        <f>'10'!E429</f>
        <v>812</v>
      </c>
      <c r="F429" s="11">
        <f>'5'!L429</f>
        <v>11</v>
      </c>
      <c r="G429" s="11">
        <f>'6'!H429</f>
        <v>0</v>
      </c>
      <c r="H429" s="11">
        <f>'7'!F429</f>
        <v>0</v>
      </c>
      <c r="I429" s="11">
        <f>'8'!J429</f>
        <v>15</v>
      </c>
      <c r="J429" s="35">
        <f>'9'!P429</f>
        <v>53.815384615384616</v>
      </c>
      <c r="K429" s="11">
        <f t="shared" si="14"/>
        <v>79.815384615384616</v>
      </c>
      <c r="L429" s="45">
        <f t="shared" si="15"/>
        <v>0.23544361243476289</v>
      </c>
    </row>
    <row r="430" spans="1:12" x14ac:dyDescent="0.25">
      <c r="A430" s="9" t="str">
        <f>'10'!A430</f>
        <v>Tamaqua Area SD</v>
      </c>
      <c r="B430" s="10" t="str">
        <f>'10'!B430</f>
        <v>Schuylkill</v>
      </c>
      <c r="C430" s="97">
        <f>'10'!C430</f>
        <v>523</v>
      </c>
      <c r="D430" s="97">
        <f>'10'!D430</f>
        <v>369</v>
      </c>
      <c r="E430" s="97">
        <f>'10'!E430</f>
        <v>892</v>
      </c>
      <c r="F430" s="11">
        <f>'5'!L430</f>
        <v>72</v>
      </c>
      <c r="G430" s="11">
        <f>'6'!H430</f>
        <v>0</v>
      </c>
      <c r="H430" s="11">
        <f>'7'!F430</f>
        <v>0</v>
      </c>
      <c r="I430" s="11">
        <f>'8'!J430</f>
        <v>45</v>
      </c>
      <c r="J430" s="35">
        <f>'9'!P430</f>
        <v>26.065454545454546</v>
      </c>
      <c r="K430" s="11">
        <f t="shared" si="14"/>
        <v>143.06545454545454</v>
      </c>
      <c r="L430" s="45">
        <f t="shared" si="15"/>
        <v>0.38771125893077113</v>
      </c>
    </row>
    <row r="431" spans="1:12" x14ac:dyDescent="0.25">
      <c r="A431" s="9" t="str">
        <f>'10'!A431</f>
        <v>Titusville Area SD</v>
      </c>
      <c r="B431" s="10" t="str">
        <f>'10'!B431</f>
        <v>Venango</v>
      </c>
      <c r="C431" s="97">
        <f>'10'!C431</f>
        <v>603</v>
      </c>
      <c r="D431" s="97">
        <f>'10'!D431</f>
        <v>324</v>
      </c>
      <c r="E431" s="97">
        <f>'10'!E431</f>
        <v>927</v>
      </c>
      <c r="F431" s="11">
        <f>'5'!L431</f>
        <v>0</v>
      </c>
      <c r="G431" s="11">
        <f>'6'!H431</f>
        <v>38</v>
      </c>
      <c r="H431" s="11">
        <f>'7'!F431</f>
        <v>109</v>
      </c>
      <c r="I431" s="11">
        <f>'8'!J431</f>
        <v>40</v>
      </c>
      <c r="J431" s="35">
        <f>'9'!P431</f>
        <v>31.765273311897108</v>
      </c>
      <c r="K431" s="11">
        <f t="shared" si="14"/>
        <v>218.76527331189712</v>
      </c>
      <c r="L431" s="45">
        <f t="shared" si="15"/>
        <v>0.67520146083918864</v>
      </c>
    </row>
    <row r="432" spans="1:12" x14ac:dyDescent="0.25">
      <c r="A432" s="9" t="str">
        <f>'10'!A432</f>
        <v>Towanda Area SD</v>
      </c>
      <c r="B432" s="10" t="str">
        <f>'10'!B432</f>
        <v>Bradford</v>
      </c>
      <c r="C432" s="97">
        <f>'10'!C432</f>
        <v>441</v>
      </c>
      <c r="D432" s="97">
        <f>'10'!D432</f>
        <v>251</v>
      </c>
      <c r="E432" s="97">
        <f>'10'!E432</f>
        <v>692</v>
      </c>
      <c r="F432" s="11">
        <f>'5'!L432</f>
        <v>23</v>
      </c>
      <c r="G432" s="11">
        <f>'6'!H432</f>
        <v>0</v>
      </c>
      <c r="H432" s="11">
        <f>'7'!F432</f>
        <v>78</v>
      </c>
      <c r="I432" s="11">
        <f>'8'!J432</f>
        <v>26</v>
      </c>
      <c r="J432" s="35">
        <f>'9'!P432</f>
        <v>59.319230769230771</v>
      </c>
      <c r="K432" s="11">
        <f t="shared" si="14"/>
        <v>186.31923076923078</v>
      </c>
      <c r="L432" s="45">
        <f t="shared" si="15"/>
        <v>0.74230769230769234</v>
      </c>
    </row>
    <row r="433" spans="1:12" x14ac:dyDescent="0.25">
      <c r="A433" s="9" t="str">
        <f>'10'!A433</f>
        <v>Tredyffrin-Easttown SD</v>
      </c>
      <c r="B433" s="10" t="str">
        <f>'10'!B433</f>
        <v>Chester</v>
      </c>
      <c r="C433" s="97">
        <f>'10'!C433</f>
        <v>1183</v>
      </c>
      <c r="D433" s="97">
        <f>'10'!D433</f>
        <v>738</v>
      </c>
      <c r="E433" s="97">
        <f>'10'!E433</f>
        <v>1921</v>
      </c>
      <c r="F433" s="11">
        <f>'5'!L433</f>
        <v>0</v>
      </c>
      <c r="G433" s="11">
        <f>'6'!H433</f>
        <v>0</v>
      </c>
      <c r="H433" s="11">
        <f>'7'!F433</f>
        <v>0</v>
      </c>
      <c r="I433" s="11">
        <f>'8'!J433</f>
        <v>81</v>
      </c>
      <c r="J433" s="35">
        <f>'9'!P433</f>
        <v>225.23967501692618</v>
      </c>
      <c r="K433" s="11">
        <f t="shared" si="14"/>
        <v>306.23967501692618</v>
      </c>
      <c r="L433" s="45">
        <f t="shared" si="15"/>
        <v>0.41495890923702733</v>
      </c>
    </row>
    <row r="434" spans="1:12" x14ac:dyDescent="0.25">
      <c r="A434" s="9" t="str">
        <f>'10'!A434</f>
        <v>Trinity Area SD</v>
      </c>
      <c r="B434" s="10" t="str">
        <f>'10'!B434</f>
        <v>Washington</v>
      </c>
      <c r="C434" s="97">
        <f>'10'!C434</f>
        <v>627</v>
      </c>
      <c r="D434" s="97">
        <f>'10'!D434</f>
        <v>548</v>
      </c>
      <c r="E434" s="97">
        <f>'10'!E434</f>
        <v>1175</v>
      </c>
      <c r="F434" s="11">
        <f>'5'!L434</f>
        <v>22</v>
      </c>
      <c r="G434" s="11">
        <f>'6'!H434</f>
        <v>33</v>
      </c>
      <c r="H434" s="11">
        <f>'7'!F434</f>
        <v>0</v>
      </c>
      <c r="I434" s="11">
        <f>'8'!J434</f>
        <v>35</v>
      </c>
      <c r="J434" s="35">
        <f>'9'!P434</f>
        <v>54.179415855354662</v>
      </c>
      <c r="K434" s="11">
        <f t="shared" si="14"/>
        <v>144.17941585535465</v>
      </c>
      <c r="L434" s="45">
        <f t="shared" si="15"/>
        <v>0.26310112382363987</v>
      </c>
    </row>
    <row r="435" spans="1:12" x14ac:dyDescent="0.25">
      <c r="A435" s="9" t="str">
        <f>'10'!A435</f>
        <v>Tri-Valley SD</v>
      </c>
      <c r="B435" s="10" t="str">
        <f>'10'!B435</f>
        <v>Schuylkill</v>
      </c>
      <c r="C435" s="97">
        <f>'10'!C435</f>
        <v>204</v>
      </c>
      <c r="D435" s="97">
        <f>'10'!D435</f>
        <v>155</v>
      </c>
      <c r="E435" s="97">
        <f>'10'!E435</f>
        <v>359</v>
      </c>
      <c r="F435" s="11">
        <f>'5'!L435</f>
        <v>0</v>
      </c>
      <c r="G435" s="11">
        <f>'6'!H435</f>
        <v>0</v>
      </c>
      <c r="H435" s="11">
        <f>'7'!F435</f>
        <v>0</v>
      </c>
      <c r="I435" s="11">
        <f>'8'!J435</f>
        <v>7</v>
      </c>
      <c r="J435" s="35">
        <f>'9'!P435</f>
        <v>43.170909090909092</v>
      </c>
      <c r="K435" s="11">
        <f t="shared" si="14"/>
        <v>50.170909090909092</v>
      </c>
      <c r="L435" s="45">
        <f t="shared" si="15"/>
        <v>0.32368328445747802</v>
      </c>
    </row>
    <row r="436" spans="1:12" x14ac:dyDescent="0.25">
      <c r="A436" s="9" t="str">
        <f>'10'!A436</f>
        <v>Troy Area SD</v>
      </c>
      <c r="B436" s="10" t="str">
        <f>'10'!B436</f>
        <v>Bradford</v>
      </c>
      <c r="C436" s="97">
        <f>'10'!C436</f>
        <v>416</v>
      </c>
      <c r="D436" s="97">
        <f>'10'!D436</f>
        <v>249</v>
      </c>
      <c r="E436" s="97">
        <f>'10'!E436</f>
        <v>665</v>
      </c>
      <c r="F436" s="11">
        <f>'5'!L436</f>
        <v>29</v>
      </c>
      <c r="G436" s="11">
        <f>'6'!H436</f>
        <v>20</v>
      </c>
      <c r="H436" s="11">
        <f>'7'!F436</f>
        <v>0</v>
      </c>
      <c r="I436" s="11">
        <f>'8'!J436</f>
        <v>24</v>
      </c>
      <c r="J436" s="35">
        <f>'9'!P436</f>
        <v>59.319230769230771</v>
      </c>
      <c r="K436" s="11">
        <f t="shared" si="14"/>
        <v>132.31923076923078</v>
      </c>
      <c r="L436" s="45">
        <f t="shared" si="15"/>
        <v>0.53140253320976216</v>
      </c>
    </row>
    <row r="437" spans="1:12" x14ac:dyDescent="0.25">
      <c r="A437" s="9" t="str">
        <f>'10'!A437</f>
        <v>Tulpehocken Area SD</v>
      </c>
      <c r="B437" s="10" t="str">
        <f>'10'!B437</f>
        <v>Berks</v>
      </c>
      <c r="C437" s="97">
        <f>'10'!C437</f>
        <v>548</v>
      </c>
      <c r="D437" s="97">
        <f>'10'!D437</f>
        <v>291</v>
      </c>
      <c r="E437" s="97">
        <f>'10'!E437</f>
        <v>839</v>
      </c>
      <c r="F437" s="11">
        <f>'5'!L437</f>
        <v>4</v>
      </c>
      <c r="G437" s="11">
        <f>'6'!H437</f>
        <v>0</v>
      </c>
      <c r="H437" s="11">
        <f>'7'!F437</f>
        <v>0</v>
      </c>
      <c r="I437" s="11">
        <f>'8'!J437</f>
        <v>20</v>
      </c>
      <c r="J437" s="35">
        <f>'9'!P437</f>
        <v>34.347355268638069</v>
      </c>
      <c r="K437" s="11">
        <f t="shared" si="14"/>
        <v>58.347355268638069</v>
      </c>
      <c r="L437" s="45">
        <f t="shared" si="15"/>
        <v>0.20050637549360162</v>
      </c>
    </row>
    <row r="438" spans="1:12" x14ac:dyDescent="0.25">
      <c r="A438" s="9" t="str">
        <f>'10'!A438</f>
        <v>Tunkhannock Area SD</v>
      </c>
      <c r="B438" s="10" t="str">
        <f>'10'!B438</f>
        <v>Wyoming</v>
      </c>
      <c r="C438" s="97">
        <f>'10'!C438</f>
        <v>588</v>
      </c>
      <c r="D438" s="97">
        <f>'10'!D438</f>
        <v>370</v>
      </c>
      <c r="E438" s="97">
        <f>'10'!E438</f>
        <v>958</v>
      </c>
      <c r="F438" s="11">
        <f>'5'!L438</f>
        <v>30</v>
      </c>
      <c r="G438" s="11">
        <f>'6'!H438</f>
        <v>69</v>
      </c>
      <c r="H438" s="11">
        <f>'7'!F438</f>
        <v>0</v>
      </c>
      <c r="I438" s="11">
        <f>'8'!J438</f>
        <v>17</v>
      </c>
      <c r="J438" s="35">
        <f>'9'!P438</f>
        <v>64.583333333333343</v>
      </c>
      <c r="K438" s="11">
        <f t="shared" si="14"/>
        <v>180.58333333333334</v>
      </c>
      <c r="L438" s="45">
        <f t="shared" si="15"/>
        <v>0.48806306306306307</v>
      </c>
    </row>
    <row r="439" spans="1:12" x14ac:dyDescent="0.25">
      <c r="A439" s="9" t="str">
        <f>'10'!A439</f>
        <v>Turkeyfoot Valley Area SD</v>
      </c>
      <c r="B439" s="10" t="str">
        <f>'10'!B439</f>
        <v>Somerset</v>
      </c>
      <c r="C439" s="97">
        <f>'10'!C439</f>
        <v>94</v>
      </c>
      <c r="D439" s="97">
        <f>'10'!D439</f>
        <v>56</v>
      </c>
      <c r="E439" s="97">
        <f>'10'!E439</f>
        <v>150</v>
      </c>
      <c r="F439" s="11">
        <f>'5'!L439</f>
        <v>16</v>
      </c>
      <c r="G439" s="11">
        <f>'6'!H439</f>
        <v>0</v>
      </c>
      <c r="H439" s="11">
        <f>'7'!F439</f>
        <v>16</v>
      </c>
      <c r="I439" s="11">
        <f>'8'!J439</f>
        <v>5</v>
      </c>
      <c r="J439" s="35">
        <f>'9'!P439</f>
        <v>1.3247863247863247</v>
      </c>
      <c r="K439" s="11">
        <f t="shared" si="14"/>
        <v>38.324786324786324</v>
      </c>
      <c r="L439" s="45">
        <f t="shared" si="15"/>
        <v>0.68437118437118438</v>
      </c>
    </row>
    <row r="440" spans="1:12" x14ac:dyDescent="0.25">
      <c r="A440" s="9" t="str">
        <f>'10'!A440</f>
        <v>Tuscarora SD</v>
      </c>
      <c r="B440" s="10" t="str">
        <f>'10'!B440</f>
        <v>Franklin</v>
      </c>
      <c r="C440" s="97">
        <f>'10'!C440</f>
        <v>469</v>
      </c>
      <c r="D440" s="97">
        <f>'10'!D440</f>
        <v>411</v>
      </c>
      <c r="E440" s="97">
        <f>'10'!E440</f>
        <v>880</v>
      </c>
      <c r="F440" s="11">
        <f>'5'!L440</f>
        <v>18</v>
      </c>
      <c r="G440" s="11">
        <f>'6'!H440</f>
        <v>35</v>
      </c>
      <c r="H440" s="11">
        <f>'7'!F440</f>
        <v>0</v>
      </c>
      <c r="I440" s="11">
        <f>'8'!J440</f>
        <v>30</v>
      </c>
      <c r="J440" s="35">
        <f>'9'!P440</f>
        <v>62.288659793814432</v>
      </c>
      <c r="K440" s="11">
        <f t="shared" si="14"/>
        <v>145.28865979381442</v>
      </c>
      <c r="L440" s="45">
        <f t="shared" si="15"/>
        <v>0.35350038879273582</v>
      </c>
    </row>
    <row r="441" spans="1:12" x14ac:dyDescent="0.25">
      <c r="A441" s="9" t="str">
        <f>'10'!A441</f>
        <v>Tussey Mountain SD</v>
      </c>
      <c r="B441" s="10" t="str">
        <f>'10'!B441</f>
        <v>Bedford</v>
      </c>
      <c r="C441" s="97">
        <f>'10'!C441</f>
        <v>200</v>
      </c>
      <c r="D441" s="97">
        <f>'10'!D441</f>
        <v>146</v>
      </c>
      <c r="E441" s="97">
        <f>'10'!E441</f>
        <v>346</v>
      </c>
      <c r="F441" s="11">
        <f>'5'!L441</f>
        <v>40</v>
      </c>
      <c r="G441" s="11">
        <f>'6'!H441</f>
        <v>0</v>
      </c>
      <c r="H441" s="11">
        <f>'7'!F441</f>
        <v>40</v>
      </c>
      <c r="I441" s="11">
        <f>'8'!J441</f>
        <v>11</v>
      </c>
      <c r="J441" s="35">
        <f>'9'!P441</f>
        <v>0</v>
      </c>
      <c r="K441" s="11">
        <f t="shared" si="14"/>
        <v>91</v>
      </c>
      <c r="L441" s="45">
        <f t="shared" si="15"/>
        <v>0.62328767123287676</v>
      </c>
    </row>
    <row r="442" spans="1:12" x14ac:dyDescent="0.25">
      <c r="A442" s="9" t="str">
        <f>'10'!A442</f>
        <v>Twin Valley SD</v>
      </c>
      <c r="B442" s="10" t="str">
        <f>'10'!B442</f>
        <v>Berks</v>
      </c>
      <c r="C442" s="97">
        <f>'10'!C442</f>
        <v>989</v>
      </c>
      <c r="D442" s="97">
        <f>'10'!D442</f>
        <v>649</v>
      </c>
      <c r="E442" s="97">
        <f>'10'!E442</f>
        <v>1638</v>
      </c>
      <c r="F442" s="11">
        <f>'5'!L442</f>
        <v>5</v>
      </c>
      <c r="G442" s="11">
        <f>'6'!H442</f>
        <v>0</v>
      </c>
      <c r="H442" s="11">
        <f>'7'!F442</f>
        <v>0</v>
      </c>
      <c r="I442" s="11">
        <f>'8'!J442</f>
        <v>32</v>
      </c>
      <c r="J442" s="35">
        <f>'9'!P442</f>
        <v>123.78009162848814</v>
      </c>
      <c r="K442" s="11">
        <f t="shared" si="14"/>
        <v>160.78009162848815</v>
      </c>
      <c r="L442" s="45">
        <f t="shared" si="15"/>
        <v>0.24773511807163043</v>
      </c>
    </row>
    <row r="443" spans="1:12" x14ac:dyDescent="0.25">
      <c r="A443" s="9" t="str">
        <f>'10'!A443</f>
        <v>Tyrone Area SD</v>
      </c>
      <c r="B443" s="10" t="str">
        <f>'10'!B443</f>
        <v>Blair</v>
      </c>
      <c r="C443" s="97">
        <f>'10'!C443</f>
        <v>500</v>
      </c>
      <c r="D443" s="97">
        <f>'10'!D443</f>
        <v>338</v>
      </c>
      <c r="E443" s="97">
        <f>'10'!E443</f>
        <v>838</v>
      </c>
      <c r="F443" s="11">
        <f>'5'!L443</f>
        <v>34</v>
      </c>
      <c r="G443" s="11">
        <f>'6'!H443</f>
        <v>91</v>
      </c>
      <c r="H443" s="11">
        <f>'7'!F443</f>
        <v>174</v>
      </c>
      <c r="I443" s="11">
        <f>'8'!J443</f>
        <v>21</v>
      </c>
      <c r="J443" s="35">
        <f>'9'!P443</f>
        <v>50.345259391771023</v>
      </c>
      <c r="K443" s="11">
        <f t="shared" si="14"/>
        <v>370.34525939177104</v>
      </c>
      <c r="L443" s="45">
        <f t="shared" si="15"/>
        <v>1.0956960337034647</v>
      </c>
    </row>
    <row r="444" spans="1:12" x14ac:dyDescent="0.25">
      <c r="A444" s="9" t="str">
        <f>'10'!A444</f>
        <v>Union Area SD</v>
      </c>
      <c r="B444" s="10" t="str">
        <f>'10'!B444</f>
        <v>Lawrence</v>
      </c>
      <c r="C444" s="97">
        <f>'10'!C444</f>
        <v>262</v>
      </c>
      <c r="D444" s="97">
        <f>'10'!D444</f>
        <v>98</v>
      </c>
      <c r="E444" s="97">
        <f>'10'!E444</f>
        <v>360</v>
      </c>
      <c r="F444" s="11">
        <f>'5'!L444</f>
        <v>0</v>
      </c>
      <c r="G444" s="11">
        <f>'6'!H444</f>
        <v>0</v>
      </c>
      <c r="H444" s="11">
        <f>'7'!F444</f>
        <v>32</v>
      </c>
      <c r="I444" s="11">
        <f>'8'!J444</f>
        <v>11</v>
      </c>
      <c r="J444" s="35">
        <f>'9'!P444</f>
        <v>3.6151685393258428</v>
      </c>
      <c r="K444" s="11">
        <f t="shared" si="14"/>
        <v>46.615168539325843</v>
      </c>
      <c r="L444" s="45">
        <f t="shared" si="15"/>
        <v>0.47566498509516164</v>
      </c>
    </row>
    <row r="445" spans="1:12" x14ac:dyDescent="0.25">
      <c r="A445" s="9" t="str">
        <f>'10'!A445</f>
        <v>Union City Area SD</v>
      </c>
      <c r="B445" s="10" t="str">
        <f>'10'!B445</f>
        <v>Erie</v>
      </c>
      <c r="C445" s="97">
        <f>'10'!C445</f>
        <v>274</v>
      </c>
      <c r="D445" s="97">
        <f>'10'!D445</f>
        <v>192</v>
      </c>
      <c r="E445" s="97">
        <f>'10'!E445</f>
        <v>466</v>
      </c>
      <c r="F445" s="11">
        <f>'5'!L445</f>
        <v>34</v>
      </c>
      <c r="G445" s="11">
        <f>'6'!H445</f>
        <v>27</v>
      </c>
      <c r="H445" s="11">
        <f>'7'!F445</f>
        <v>67</v>
      </c>
      <c r="I445" s="11">
        <f>'8'!J445</f>
        <v>17</v>
      </c>
      <c r="J445" s="35">
        <f>'9'!P445</f>
        <v>17.338468509288624</v>
      </c>
      <c r="K445" s="11">
        <f t="shared" si="14"/>
        <v>162.33846850928862</v>
      </c>
      <c r="L445" s="45">
        <f t="shared" si="15"/>
        <v>0.84551285681921151</v>
      </c>
    </row>
    <row r="446" spans="1:12" x14ac:dyDescent="0.25">
      <c r="A446" s="9" t="str">
        <f>'10'!A446</f>
        <v>Union SD</v>
      </c>
      <c r="B446" s="10" t="str">
        <f>'10'!B446</f>
        <v>Clarion</v>
      </c>
      <c r="C446" s="97">
        <f>'10'!C446</f>
        <v>164</v>
      </c>
      <c r="D446" s="97">
        <f>'10'!D446</f>
        <v>89</v>
      </c>
      <c r="E446" s="97">
        <f>'10'!E446</f>
        <v>253</v>
      </c>
      <c r="F446" s="11">
        <f>'5'!L446</f>
        <v>18</v>
      </c>
      <c r="G446" s="11">
        <f>'6'!H446</f>
        <v>18</v>
      </c>
      <c r="H446" s="11">
        <f>'7'!F446</f>
        <v>0</v>
      </c>
      <c r="I446" s="11">
        <f>'8'!J446</f>
        <v>8</v>
      </c>
      <c r="J446" s="35">
        <f>'9'!P446</f>
        <v>0</v>
      </c>
      <c r="K446" s="11">
        <f t="shared" si="14"/>
        <v>44</v>
      </c>
      <c r="L446" s="45">
        <f t="shared" si="15"/>
        <v>0.4943820224719101</v>
      </c>
    </row>
    <row r="447" spans="1:12" x14ac:dyDescent="0.25">
      <c r="A447" s="9" t="str">
        <f>'10'!A447</f>
        <v>Uniontown Area SD</v>
      </c>
      <c r="B447" s="10" t="str">
        <f>'10'!B447</f>
        <v>Fayette</v>
      </c>
      <c r="C447" s="97">
        <f>'10'!C447</f>
        <v>771</v>
      </c>
      <c r="D447" s="97">
        <f>'10'!D447</f>
        <v>465</v>
      </c>
      <c r="E447" s="97">
        <f>'10'!E447</f>
        <v>1236</v>
      </c>
      <c r="F447" s="11">
        <f>'5'!L447</f>
        <v>56</v>
      </c>
      <c r="G447" s="11">
        <f>'6'!H447</f>
        <v>56</v>
      </c>
      <c r="H447" s="11">
        <f>'7'!F447</f>
        <v>0</v>
      </c>
      <c r="I447" s="11">
        <f>'8'!J447</f>
        <v>43</v>
      </c>
      <c r="J447" s="35">
        <f>'9'!P447</f>
        <v>91.270783847980994</v>
      </c>
      <c r="K447" s="11">
        <f t="shared" si="14"/>
        <v>246.27078384798099</v>
      </c>
      <c r="L447" s="45">
        <f t="shared" si="15"/>
        <v>0.52961458892038926</v>
      </c>
    </row>
    <row r="448" spans="1:12" x14ac:dyDescent="0.25">
      <c r="A448" s="9" t="str">
        <f>'10'!A448</f>
        <v>Unionville-Chadds Ford SD</v>
      </c>
      <c r="B448" s="10" t="str">
        <f>'10'!B448</f>
        <v>Chester</v>
      </c>
      <c r="C448" s="97">
        <f>'10'!C448</f>
        <v>518</v>
      </c>
      <c r="D448" s="97">
        <f>'10'!D448</f>
        <v>525</v>
      </c>
      <c r="E448" s="97">
        <f>'10'!E448</f>
        <v>1043</v>
      </c>
      <c r="F448" s="11">
        <f>'5'!L448</f>
        <v>0</v>
      </c>
      <c r="G448" s="11">
        <f>'6'!H448</f>
        <v>0</v>
      </c>
      <c r="H448" s="11">
        <f>'7'!F448</f>
        <v>0</v>
      </c>
      <c r="I448" s="11">
        <f>'8'!J448</f>
        <v>29</v>
      </c>
      <c r="J448" s="35">
        <f>'9'!P448</f>
        <v>148.98849018280296</v>
      </c>
      <c r="K448" s="11">
        <f t="shared" si="14"/>
        <v>177.98849018280296</v>
      </c>
      <c r="L448" s="45">
        <f t="shared" si="15"/>
        <v>0.33902569558629136</v>
      </c>
    </row>
    <row r="449" spans="1:12" x14ac:dyDescent="0.25">
      <c r="A449" s="9" t="str">
        <f>'10'!A449</f>
        <v>United SD</v>
      </c>
      <c r="B449" s="10" t="str">
        <f>'10'!B449</f>
        <v>Indiana</v>
      </c>
      <c r="C449" s="97">
        <f>'10'!C449</f>
        <v>273</v>
      </c>
      <c r="D449" s="97">
        <f>'10'!D449</f>
        <v>131</v>
      </c>
      <c r="E449" s="97">
        <f>'10'!E449</f>
        <v>404</v>
      </c>
      <c r="F449" s="11">
        <f>'5'!L449</f>
        <v>0</v>
      </c>
      <c r="G449" s="11">
        <f>'6'!H449</f>
        <v>30</v>
      </c>
      <c r="H449" s="11">
        <f>'7'!F449</f>
        <v>30</v>
      </c>
      <c r="I449" s="11">
        <f>'8'!J449</f>
        <v>19</v>
      </c>
      <c r="J449" s="35">
        <f>'9'!P449</f>
        <v>0</v>
      </c>
      <c r="K449" s="11">
        <f t="shared" si="14"/>
        <v>79</v>
      </c>
      <c r="L449" s="45">
        <f t="shared" si="15"/>
        <v>0.60305343511450382</v>
      </c>
    </row>
    <row r="450" spans="1:12" x14ac:dyDescent="0.25">
      <c r="A450" s="9" t="str">
        <f>'10'!A450</f>
        <v>Upper Adams SD</v>
      </c>
      <c r="B450" s="10" t="str">
        <f>'10'!B450</f>
        <v>Adams</v>
      </c>
      <c r="C450" s="97">
        <f>'10'!C450</f>
        <v>332</v>
      </c>
      <c r="D450" s="97">
        <f>'10'!D450</f>
        <v>227</v>
      </c>
      <c r="E450" s="97">
        <f>'10'!E450</f>
        <v>559</v>
      </c>
      <c r="F450" s="11">
        <f>'5'!L450</f>
        <v>18</v>
      </c>
      <c r="G450" s="11">
        <f>'6'!H450</f>
        <v>32</v>
      </c>
      <c r="H450" s="11">
        <f>'7'!F450</f>
        <v>0</v>
      </c>
      <c r="I450" s="11">
        <f>'8'!J450</f>
        <v>15</v>
      </c>
      <c r="J450" s="35">
        <f>'9'!P450</f>
        <v>21.985559566787003</v>
      </c>
      <c r="K450" s="11">
        <f t="shared" si="14"/>
        <v>86.985559566787003</v>
      </c>
      <c r="L450" s="45">
        <f t="shared" si="15"/>
        <v>0.38319629765104407</v>
      </c>
    </row>
    <row r="451" spans="1:12" x14ac:dyDescent="0.25">
      <c r="A451" s="9" t="str">
        <f>'10'!A451</f>
        <v>Upper Darby SD</v>
      </c>
      <c r="B451" s="10" t="str">
        <f>'10'!B451</f>
        <v>Delaware</v>
      </c>
      <c r="C451" s="97">
        <f>'10'!C451</f>
        <v>4706</v>
      </c>
      <c r="D451" s="97">
        <f>'10'!D451</f>
        <v>2558</v>
      </c>
      <c r="E451" s="97">
        <f>'10'!E451</f>
        <v>7264</v>
      </c>
      <c r="F451" s="11">
        <f>'5'!L451</f>
        <v>70</v>
      </c>
      <c r="G451" s="11">
        <f>'6'!H451</f>
        <v>75</v>
      </c>
      <c r="H451" s="11">
        <f>'7'!F451</f>
        <v>0</v>
      </c>
      <c r="I451" s="11">
        <f>'8'!J451</f>
        <v>169</v>
      </c>
      <c r="J451" s="35">
        <f>'9'!P451</f>
        <v>491.07182044887782</v>
      </c>
      <c r="K451" s="11">
        <f t="shared" si="14"/>
        <v>805.07182044887782</v>
      </c>
      <c r="L451" s="45">
        <f t="shared" si="15"/>
        <v>0.3147270603787638</v>
      </c>
    </row>
    <row r="452" spans="1:12" x14ac:dyDescent="0.25">
      <c r="A452" s="9" t="str">
        <f>'10'!A452</f>
        <v>Upper Dauphin Area SD</v>
      </c>
      <c r="B452" s="10" t="str">
        <f>'10'!B452</f>
        <v>Dauphin</v>
      </c>
      <c r="C452" s="97">
        <f>'10'!C452</f>
        <v>389</v>
      </c>
      <c r="D452" s="97">
        <f>'10'!D452</f>
        <v>302</v>
      </c>
      <c r="E452" s="97">
        <f>'10'!E452</f>
        <v>691</v>
      </c>
      <c r="F452" s="11">
        <f>'5'!L452</f>
        <v>22</v>
      </c>
      <c r="G452" s="11">
        <f>'6'!H452</f>
        <v>15</v>
      </c>
      <c r="H452" s="11">
        <f>'7'!F452</f>
        <v>0</v>
      </c>
      <c r="I452" s="11">
        <f>'8'!J452</f>
        <v>13</v>
      </c>
      <c r="J452" s="35">
        <f>'9'!P452</f>
        <v>21.881081081081081</v>
      </c>
      <c r="K452" s="11">
        <f t="shared" si="14"/>
        <v>71.881081081081078</v>
      </c>
      <c r="L452" s="45">
        <f t="shared" si="15"/>
        <v>0.23801682477179165</v>
      </c>
    </row>
    <row r="453" spans="1:12" x14ac:dyDescent="0.25">
      <c r="A453" s="9" t="str">
        <f>'10'!A453</f>
        <v>Upper Dublin SD</v>
      </c>
      <c r="B453" s="10" t="str">
        <f>'10'!B453</f>
        <v>Montgomery</v>
      </c>
      <c r="C453" s="97">
        <f>'10'!C453</f>
        <v>812</v>
      </c>
      <c r="D453" s="97">
        <f>'10'!D453</f>
        <v>539</v>
      </c>
      <c r="E453" s="97">
        <f>'10'!E453</f>
        <v>1351</v>
      </c>
      <c r="F453" s="11">
        <f>'5'!L453</f>
        <v>0</v>
      </c>
      <c r="G453" s="11">
        <f>'6'!H453</f>
        <v>0</v>
      </c>
      <c r="H453" s="11">
        <f>'7'!F453</f>
        <v>0</v>
      </c>
      <c r="I453" s="11">
        <f>'8'!J453</f>
        <v>38</v>
      </c>
      <c r="J453" s="35">
        <f>'9'!P453</f>
        <v>222.08352668213456</v>
      </c>
      <c r="K453" s="11">
        <f t="shared" ref="K453:K503" si="16">SUM(F453:J453)</f>
        <v>260.08352668213456</v>
      </c>
      <c r="L453" s="45">
        <f t="shared" ref="L453:L503" si="17">K453/D453</f>
        <v>0.48252973410414574</v>
      </c>
    </row>
    <row r="454" spans="1:12" x14ac:dyDescent="0.25">
      <c r="A454" s="9" t="str">
        <f>'10'!A454</f>
        <v>Upper Merion Area SD</v>
      </c>
      <c r="B454" s="10" t="str">
        <f>'10'!B454</f>
        <v>Montgomery</v>
      </c>
      <c r="C454" s="97">
        <f>'10'!C454</f>
        <v>1224</v>
      </c>
      <c r="D454" s="97">
        <f>'10'!D454</f>
        <v>831</v>
      </c>
      <c r="E454" s="97">
        <f>'10'!E454</f>
        <v>2055</v>
      </c>
      <c r="F454" s="11">
        <f>'5'!L454</f>
        <v>0</v>
      </c>
      <c r="G454" s="11">
        <f>'6'!H454</f>
        <v>0</v>
      </c>
      <c r="H454" s="11">
        <f>'7'!F454</f>
        <v>26</v>
      </c>
      <c r="I454" s="11">
        <f>'8'!J454</f>
        <v>58</v>
      </c>
      <c r="J454" s="35">
        <f>'9'!P454</f>
        <v>185.06960556844547</v>
      </c>
      <c r="K454" s="11">
        <f t="shared" si="16"/>
        <v>269.06960556844547</v>
      </c>
      <c r="L454" s="45">
        <f t="shared" si="17"/>
        <v>0.32379013907153487</v>
      </c>
    </row>
    <row r="455" spans="1:12" x14ac:dyDescent="0.25">
      <c r="A455" s="9" t="str">
        <f>'10'!A455</f>
        <v>Upper Moreland Township SD</v>
      </c>
      <c r="B455" s="10" t="str">
        <f>'10'!B455</f>
        <v>Montgomery</v>
      </c>
      <c r="C455" s="97">
        <f>'10'!C455</f>
        <v>843</v>
      </c>
      <c r="D455" s="97">
        <f>'10'!D455</f>
        <v>495</v>
      </c>
      <c r="E455" s="97">
        <f>'10'!E455</f>
        <v>1338</v>
      </c>
      <c r="F455" s="11">
        <f>'5'!L455</f>
        <v>0</v>
      </c>
      <c r="G455" s="11">
        <f>'6'!H455</f>
        <v>0</v>
      </c>
      <c r="H455" s="11">
        <f>'7'!F455</f>
        <v>0</v>
      </c>
      <c r="I455" s="11">
        <f>'8'!J455</f>
        <v>34</v>
      </c>
      <c r="J455" s="35">
        <f>'9'!P455</f>
        <v>94.280742459396748</v>
      </c>
      <c r="K455" s="11">
        <f t="shared" si="16"/>
        <v>128.28074245939675</v>
      </c>
      <c r="L455" s="45">
        <f t="shared" si="17"/>
        <v>0.2591530150694884</v>
      </c>
    </row>
    <row r="456" spans="1:12" x14ac:dyDescent="0.25">
      <c r="A456" s="9" t="str">
        <f>'10'!A456</f>
        <v>Upper Perkiomen SD</v>
      </c>
      <c r="B456" s="10" t="str">
        <f>'10'!B456</f>
        <v>Montgomery</v>
      </c>
      <c r="C456" s="97">
        <f>'10'!C456</f>
        <v>919</v>
      </c>
      <c r="D456" s="97">
        <f>'10'!D456</f>
        <v>582</v>
      </c>
      <c r="E456" s="97">
        <f>'10'!E456</f>
        <v>1501</v>
      </c>
      <c r="F456" s="11">
        <f>'5'!L456</f>
        <v>0</v>
      </c>
      <c r="G456" s="11">
        <f>'6'!H456</f>
        <v>0</v>
      </c>
      <c r="H456" s="11">
        <f>'7'!F456</f>
        <v>0</v>
      </c>
      <c r="I456" s="11">
        <f>'8'!J456</f>
        <v>38</v>
      </c>
      <c r="J456" s="35">
        <f>'9'!P456</f>
        <v>131.29466357308584</v>
      </c>
      <c r="K456" s="11">
        <f t="shared" si="16"/>
        <v>169.29466357308584</v>
      </c>
      <c r="L456" s="45">
        <f t="shared" si="17"/>
        <v>0.29088430167196883</v>
      </c>
    </row>
    <row r="457" spans="1:12" x14ac:dyDescent="0.25">
      <c r="A457" s="9" t="str">
        <f>'10'!A457</f>
        <v>Upper Saint Clair SD</v>
      </c>
      <c r="B457" s="10" t="str">
        <f>'10'!B457</f>
        <v>Allegheny</v>
      </c>
      <c r="C457" s="97">
        <f>'10'!C457</f>
        <v>623</v>
      </c>
      <c r="D457" s="97">
        <f>'10'!D457</f>
        <v>527</v>
      </c>
      <c r="E457" s="97">
        <f>'10'!E457</f>
        <v>1150</v>
      </c>
      <c r="F457" s="11">
        <f>'5'!L457</f>
        <v>0</v>
      </c>
      <c r="G457" s="11">
        <f>'6'!H457</f>
        <v>0</v>
      </c>
      <c r="H457" s="11">
        <f>'7'!F457</f>
        <v>0</v>
      </c>
      <c r="I457" s="11">
        <f>'8'!J457</f>
        <v>38</v>
      </c>
      <c r="J457" s="35">
        <f>'9'!P457</f>
        <v>0</v>
      </c>
      <c r="K457" s="11">
        <f t="shared" si="16"/>
        <v>38</v>
      </c>
      <c r="L457" s="45">
        <f t="shared" si="17"/>
        <v>7.2106261859582549E-2</v>
      </c>
    </row>
    <row r="458" spans="1:12" x14ac:dyDescent="0.25">
      <c r="A458" s="9" t="str">
        <f>'10'!A458</f>
        <v>Valley Grove SD</v>
      </c>
      <c r="B458" s="10" t="str">
        <f>'10'!B458</f>
        <v>Venango</v>
      </c>
      <c r="C458" s="97">
        <f>'10'!C458</f>
        <v>227</v>
      </c>
      <c r="D458" s="97">
        <f>'10'!D458</f>
        <v>107</v>
      </c>
      <c r="E458" s="97">
        <f>'10'!E458</f>
        <v>334</v>
      </c>
      <c r="F458" s="11">
        <f>'5'!L458</f>
        <v>0</v>
      </c>
      <c r="G458" s="11">
        <f>'6'!H458</f>
        <v>0</v>
      </c>
      <c r="H458" s="11">
        <f>'7'!F458</f>
        <v>0</v>
      </c>
      <c r="I458" s="11">
        <f>'8'!J458</f>
        <v>13</v>
      </c>
      <c r="J458" s="35">
        <f>'9'!P458</f>
        <v>1.4308681672025725</v>
      </c>
      <c r="K458" s="11">
        <f t="shared" si="16"/>
        <v>14.430868167202572</v>
      </c>
      <c r="L458" s="45">
        <f t="shared" si="17"/>
        <v>0.13486792679628573</v>
      </c>
    </row>
    <row r="459" spans="1:12" x14ac:dyDescent="0.25">
      <c r="A459" s="9" t="str">
        <f>'10'!A459</f>
        <v>Valley View SD</v>
      </c>
      <c r="B459" s="10" t="str">
        <f>'10'!B459</f>
        <v>Lackawanna</v>
      </c>
      <c r="C459" s="97">
        <f>'10'!C459</f>
        <v>533</v>
      </c>
      <c r="D459" s="97">
        <f>'10'!D459</f>
        <v>317</v>
      </c>
      <c r="E459" s="97">
        <f>'10'!E459</f>
        <v>850</v>
      </c>
      <c r="F459" s="11">
        <f>'5'!L459</f>
        <v>44</v>
      </c>
      <c r="G459" s="11">
        <f>'6'!H459</f>
        <v>20</v>
      </c>
      <c r="H459" s="11">
        <f>'7'!F459</f>
        <v>0</v>
      </c>
      <c r="I459" s="11">
        <f>'8'!J459</f>
        <v>40</v>
      </c>
      <c r="J459" s="35">
        <f>'9'!P459</f>
        <v>69.636111111111106</v>
      </c>
      <c r="K459" s="11">
        <f t="shared" si="16"/>
        <v>173.63611111111112</v>
      </c>
      <c r="L459" s="45">
        <f t="shared" si="17"/>
        <v>0.54774798457763763</v>
      </c>
    </row>
    <row r="460" spans="1:12" x14ac:dyDescent="0.25">
      <c r="A460" s="9" t="str">
        <f>'10'!A460</f>
        <v>Wallenpaupack Area SD</v>
      </c>
      <c r="B460" s="10" t="str">
        <f>'10'!B460</f>
        <v>Pike</v>
      </c>
      <c r="C460" s="97">
        <f>'10'!C460</f>
        <v>587</v>
      </c>
      <c r="D460" s="97">
        <f>'10'!D460</f>
        <v>417</v>
      </c>
      <c r="E460" s="97">
        <f>'10'!E460</f>
        <v>1004</v>
      </c>
      <c r="F460" s="11">
        <f>'5'!L460</f>
        <v>104</v>
      </c>
      <c r="G460" s="11">
        <f>'6'!H460</f>
        <v>67</v>
      </c>
      <c r="H460" s="11">
        <f>'7'!F460</f>
        <v>0</v>
      </c>
      <c r="I460" s="11">
        <f>'8'!J460</f>
        <v>52</v>
      </c>
      <c r="J460" s="35">
        <f>'9'!P460</f>
        <v>34.653846153846153</v>
      </c>
      <c r="K460" s="11">
        <f t="shared" si="16"/>
        <v>257.65384615384613</v>
      </c>
      <c r="L460" s="45">
        <f t="shared" si="17"/>
        <v>0.61787493082457101</v>
      </c>
    </row>
    <row r="461" spans="1:12" x14ac:dyDescent="0.25">
      <c r="A461" s="9" t="str">
        <f>'10'!A461</f>
        <v>Wallingford-Swarthmore SD</v>
      </c>
      <c r="B461" s="10" t="str">
        <f>'10'!B461</f>
        <v>Delaware</v>
      </c>
      <c r="C461" s="97">
        <f>'10'!C461</f>
        <v>596</v>
      </c>
      <c r="D461" s="97">
        <f>'10'!D461</f>
        <v>533</v>
      </c>
      <c r="E461" s="97">
        <f>'10'!E461</f>
        <v>1129</v>
      </c>
      <c r="F461" s="11">
        <f>'5'!L461</f>
        <v>0</v>
      </c>
      <c r="G461" s="11">
        <f>'6'!H461</f>
        <v>0</v>
      </c>
      <c r="H461" s="11">
        <f>'7'!F461</f>
        <v>0</v>
      </c>
      <c r="I461" s="11">
        <f>'8'!J461</f>
        <v>32</v>
      </c>
      <c r="J461" s="35">
        <f>'9'!P461</f>
        <v>116.01845386533665</v>
      </c>
      <c r="K461" s="11">
        <f t="shared" si="16"/>
        <v>148.01845386533665</v>
      </c>
      <c r="L461" s="45">
        <f t="shared" si="17"/>
        <v>0.277708168602883</v>
      </c>
    </row>
    <row r="462" spans="1:12" x14ac:dyDescent="0.25">
      <c r="A462" s="9" t="str">
        <f>'10'!A462</f>
        <v>Warren County SD</v>
      </c>
      <c r="B462" s="10" t="str">
        <f>'10'!B462</f>
        <v>Warren</v>
      </c>
      <c r="C462" s="97">
        <f>'10'!C462</f>
        <v>1056</v>
      </c>
      <c r="D462" s="97">
        <f>'10'!D462</f>
        <v>810</v>
      </c>
      <c r="E462" s="97">
        <f>'10'!E462</f>
        <v>1866</v>
      </c>
      <c r="F462" s="11">
        <f>'5'!L462</f>
        <v>185</v>
      </c>
      <c r="G462" s="11">
        <f>'6'!H462</f>
        <v>26</v>
      </c>
      <c r="H462" s="11">
        <f>'7'!F462</f>
        <v>0</v>
      </c>
      <c r="I462" s="11">
        <f>'8'!J462</f>
        <v>68</v>
      </c>
      <c r="J462" s="35">
        <f>'9'!P462</f>
        <v>97.5421686746988</v>
      </c>
      <c r="K462" s="11">
        <f t="shared" si="16"/>
        <v>376.54216867469881</v>
      </c>
      <c r="L462" s="45">
        <f t="shared" si="17"/>
        <v>0.4648668749070356</v>
      </c>
    </row>
    <row r="463" spans="1:12" x14ac:dyDescent="0.25">
      <c r="A463" s="9" t="str">
        <f>'10'!A463</f>
        <v>Warrior Run SD</v>
      </c>
      <c r="B463" s="10" t="str">
        <f>'10'!B463</f>
        <v>Northumberland</v>
      </c>
      <c r="C463" s="97">
        <f>'10'!C463</f>
        <v>561</v>
      </c>
      <c r="D463" s="97">
        <f>'10'!D463</f>
        <v>327</v>
      </c>
      <c r="E463" s="97">
        <f>'10'!E463</f>
        <v>888</v>
      </c>
      <c r="F463" s="11">
        <f>'5'!L463</f>
        <v>17</v>
      </c>
      <c r="G463" s="11">
        <f>'6'!H463</f>
        <v>18</v>
      </c>
      <c r="H463" s="11">
        <f>'7'!F463</f>
        <v>0</v>
      </c>
      <c r="I463" s="11">
        <f>'8'!J463</f>
        <v>19</v>
      </c>
      <c r="J463" s="35">
        <f>'9'!P463</f>
        <v>30.389078498293514</v>
      </c>
      <c r="K463" s="11">
        <f t="shared" si="16"/>
        <v>84.389078498293514</v>
      </c>
      <c r="L463" s="45">
        <f t="shared" si="17"/>
        <v>0.2580705764473808</v>
      </c>
    </row>
    <row r="464" spans="1:12" x14ac:dyDescent="0.25">
      <c r="A464" s="9" t="str">
        <f>'10'!A464</f>
        <v>Warwick SD</v>
      </c>
      <c r="B464" s="10" t="str">
        <f>'10'!B464</f>
        <v>Lancaster</v>
      </c>
      <c r="C464" s="97">
        <f>'10'!C464</f>
        <v>1165</v>
      </c>
      <c r="D464" s="97">
        <f>'10'!D464</f>
        <v>781</v>
      </c>
      <c r="E464" s="97">
        <f>'10'!E464</f>
        <v>1946</v>
      </c>
      <c r="F464" s="11">
        <f>'5'!L464</f>
        <v>30</v>
      </c>
      <c r="G464" s="11">
        <f>'6'!H464</f>
        <v>16</v>
      </c>
      <c r="H464" s="11">
        <f>'7'!F464</f>
        <v>0</v>
      </c>
      <c r="I464" s="11">
        <f>'8'!J464</f>
        <v>49</v>
      </c>
      <c r="J464" s="35">
        <f>'9'!P464</f>
        <v>89.327102803738327</v>
      </c>
      <c r="K464" s="11">
        <f t="shared" si="16"/>
        <v>184.32710280373834</v>
      </c>
      <c r="L464" s="45">
        <f t="shared" si="17"/>
        <v>0.23601421613794923</v>
      </c>
    </row>
    <row r="465" spans="1:12" x14ac:dyDescent="0.25">
      <c r="A465" s="9" t="str">
        <f>'10'!A465</f>
        <v>Washington SD</v>
      </c>
      <c r="B465" s="10" t="str">
        <f>'10'!B465</f>
        <v>Washington</v>
      </c>
      <c r="C465" s="97">
        <f>'10'!C465</f>
        <v>611</v>
      </c>
      <c r="D465" s="97">
        <f>'10'!D465</f>
        <v>361</v>
      </c>
      <c r="E465" s="97">
        <f>'10'!E465</f>
        <v>972</v>
      </c>
      <c r="F465" s="11">
        <f>'5'!L465</f>
        <v>169</v>
      </c>
      <c r="G465" s="11">
        <f>'6'!H465</f>
        <v>52</v>
      </c>
      <c r="H465" s="11">
        <f>'7'!F465</f>
        <v>0</v>
      </c>
      <c r="I465" s="11">
        <f>'8'!J465</f>
        <v>31</v>
      </c>
      <c r="J465" s="35">
        <f>'9'!P465</f>
        <v>90.299026425591109</v>
      </c>
      <c r="K465" s="11">
        <f t="shared" si="16"/>
        <v>342.29902642559114</v>
      </c>
      <c r="L465" s="45">
        <f t="shared" si="17"/>
        <v>0.94819674910136054</v>
      </c>
    </row>
    <row r="466" spans="1:12" x14ac:dyDescent="0.25">
      <c r="A466" s="9" t="str">
        <f>'10'!A466</f>
        <v>Wattsburg Area SD</v>
      </c>
      <c r="B466" s="10" t="str">
        <f>'10'!B466</f>
        <v>Erie</v>
      </c>
      <c r="C466" s="97">
        <f>'10'!C466</f>
        <v>316</v>
      </c>
      <c r="D466" s="97">
        <f>'10'!D466</f>
        <v>218</v>
      </c>
      <c r="E466" s="97">
        <f>'10'!E466</f>
        <v>534</v>
      </c>
      <c r="F466" s="11">
        <f>'5'!L466</f>
        <v>0</v>
      </c>
      <c r="G466" s="11">
        <f>'6'!H466</f>
        <v>15</v>
      </c>
      <c r="H466" s="11">
        <f>'7'!F466</f>
        <v>0</v>
      </c>
      <c r="I466" s="11">
        <f>'8'!J466</f>
        <v>13</v>
      </c>
      <c r="J466" s="35">
        <f>'9'!P466</f>
        <v>17.338468509288624</v>
      </c>
      <c r="K466" s="11">
        <f t="shared" si="16"/>
        <v>45.338468509288624</v>
      </c>
      <c r="L466" s="45">
        <f t="shared" si="17"/>
        <v>0.20797462618939735</v>
      </c>
    </row>
    <row r="467" spans="1:12" x14ac:dyDescent="0.25">
      <c r="A467" s="9" t="str">
        <f>'10'!A467</f>
        <v>Wayne Highlands SD</v>
      </c>
      <c r="B467" s="10" t="str">
        <f>'10'!B467</f>
        <v>Wayne</v>
      </c>
      <c r="C467" s="97">
        <f>'10'!C467</f>
        <v>527</v>
      </c>
      <c r="D467" s="97">
        <f>'10'!D467</f>
        <v>419</v>
      </c>
      <c r="E467" s="97">
        <f>'10'!E467</f>
        <v>946</v>
      </c>
      <c r="F467" s="11">
        <f>'5'!L467</f>
        <v>44</v>
      </c>
      <c r="G467" s="11">
        <f>'6'!H467</f>
        <v>14</v>
      </c>
      <c r="H467" s="11">
        <f>'7'!F467</f>
        <v>0</v>
      </c>
      <c r="I467" s="11">
        <f>'8'!J467</f>
        <v>44</v>
      </c>
      <c r="J467" s="35">
        <f>'9'!P467</f>
        <v>55.25</v>
      </c>
      <c r="K467" s="11">
        <f t="shared" si="16"/>
        <v>157.25</v>
      </c>
      <c r="L467" s="45">
        <f t="shared" si="17"/>
        <v>0.37529832935560858</v>
      </c>
    </row>
    <row r="468" spans="1:12" x14ac:dyDescent="0.25">
      <c r="A468" s="9" t="str">
        <f>'10'!A468</f>
        <v>Waynesboro Area SD</v>
      </c>
      <c r="B468" s="10" t="str">
        <f>'10'!B468</f>
        <v>Franklin</v>
      </c>
      <c r="C468" s="97">
        <f>'10'!C468</f>
        <v>1200</v>
      </c>
      <c r="D468" s="97">
        <f>'10'!D468</f>
        <v>901</v>
      </c>
      <c r="E468" s="97">
        <f>'10'!E468</f>
        <v>2101</v>
      </c>
      <c r="F468" s="11">
        <f>'5'!L468</f>
        <v>72</v>
      </c>
      <c r="G468" s="11">
        <f>'6'!H468</f>
        <v>0</v>
      </c>
      <c r="H468" s="11">
        <f>'7'!F468</f>
        <v>0</v>
      </c>
      <c r="I468" s="11">
        <f>'8'!J468</f>
        <v>40</v>
      </c>
      <c r="J468" s="35">
        <f>'9'!P468</f>
        <v>62.288659793814432</v>
      </c>
      <c r="K468" s="11">
        <f t="shared" si="16"/>
        <v>174.28865979381442</v>
      </c>
      <c r="L468" s="45">
        <f t="shared" si="17"/>
        <v>0.19343913406638671</v>
      </c>
    </row>
    <row r="469" spans="1:12" x14ac:dyDescent="0.25">
      <c r="A469" s="9" t="str">
        <f>'10'!A469</f>
        <v>Weatherly Area SD</v>
      </c>
      <c r="B469" s="10" t="str">
        <f>'10'!B469</f>
        <v>Carbon</v>
      </c>
      <c r="C469" s="97">
        <f>'10'!C469</f>
        <v>112</v>
      </c>
      <c r="D469" s="97">
        <f>'10'!D469</f>
        <v>91</v>
      </c>
      <c r="E469" s="97">
        <f>'10'!E469</f>
        <v>203</v>
      </c>
      <c r="F469" s="11">
        <f>'5'!L469</f>
        <v>0</v>
      </c>
      <c r="G469" s="11">
        <f>'6'!H469</f>
        <v>0</v>
      </c>
      <c r="H469" s="11">
        <f>'7'!F469</f>
        <v>0</v>
      </c>
      <c r="I469" s="11">
        <f>'8'!J469</f>
        <v>3</v>
      </c>
      <c r="J469" s="35">
        <f>'9'!P469</f>
        <v>1.25</v>
      </c>
      <c r="K469" s="11">
        <f t="shared" si="16"/>
        <v>4.25</v>
      </c>
      <c r="L469" s="45">
        <f t="shared" si="17"/>
        <v>4.6703296703296704E-2</v>
      </c>
    </row>
    <row r="470" spans="1:12" x14ac:dyDescent="0.25">
      <c r="A470" s="9" t="str">
        <f>'10'!A470</f>
        <v>Wellsboro Area SD</v>
      </c>
      <c r="B470" s="10" t="str">
        <f>'10'!B470</f>
        <v>Tioga</v>
      </c>
      <c r="C470" s="97">
        <f>'10'!C470</f>
        <v>502</v>
      </c>
      <c r="D470" s="97">
        <f>'10'!D470</f>
        <v>284</v>
      </c>
      <c r="E470" s="97">
        <f>'10'!E470</f>
        <v>786</v>
      </c>
      <c r="F470" s="11">
        <f>'5'!L470</f>
        <v>34</v>
      </c>
      <c r="G470" s="11">
        <f>'6'!H470</f>
        <v>0</v>
      </c>
      <c r="H470" s="11">
        <f>'7'!F470</f>
        <v>0</v>
      </c>
      <c r="I470" s="11">
        <f>'8'!J470</f>
        <v>19</v>
      </c>
      <c r="J470" s="35">
        <f>'9'!P470</f>
        <v>13.754966887417218</v>
      </c>
      <c r="K470" s="11">
        <f t="shared" si="16"/>
        <v>66.754966887417226</v>
      </c>
      <c r="L470" s="45">
        <f t="shared" si="17"/>
        <v>0.23505270030780714</v>
      </c>
    </row>
    <row r="471" spans="1:12" x14ac:dyDescent="0.25">
      <c r="A471" s="9" t="str">
        <f>'10'!A471</f>
        <v>West Allegheny SD</v>
      </c>
      <c r="B471" s="10" t="str">
        <f>'10'!B471</f>
        <v>Allegheny</v>
      </c>
      <c r="C471" s="97">
        <f>'10'!C471</f>
        <v>850</v>
      </c>
      <c r="D471" s="97">
        <f>'10'!D471</f>
        <v>667</v>
      </c>
      <c r="E471" s="97">
        <f>'10'!E471</f>
        <v>1517</v>
      </c>
      <c r="F471" s="11">
        <f>'5'!L471</f>
        <v>0</v>
      </c>
      <c r="G471" s="11">
        <f>'6'!H471</f>
        <v>0</v>
      </c>
      <c r="H471" s="11">
        <f>'7'!F471</f>
        <v>0</v>
      </c>
      <c r="I471" s="11">
        <f>'8'!J471</f>
        <v>34</v>
      </c>
      <c r="J471" s="35">
        <f>'9'!P471</f>
        <v>93.341375150784074</v>
      </c>
      <c r="K471" s="11">
        <f t="shared" si="16"/>
        <v>127.34137515078407</v>
      </c>
      <c r="L471" s="45">
        <f t="shared" si="17"/>
        <v>0.19091660442396413</v>
      </c>
    </row>
    <row r="472" spans="1:12" x14ac:dyDescent="0.25">
      <c r="A472" s="9" t="str">
        <f>'10'!A472</f>
        <v>West Branch Area SD</v>
      </c>
      <c r="B472" s="10" t="str">
        <f>'10'!B472</f>
        <v>Clearfield</v>
      </c>
      <c r="C472" s="97">
        <f>'10'!C472</f>
        <v>214</v>
      </c>
      <c r="D472" s="97">
        <f>'10'!D472</f>
        <v>155</v>
      </c>
      <c r="E472" s="97">
        <f>'10'!E472</f>
        <v>369</v>
      </c>
      <c r="F472" s="11">
        <f>'5'!L472</f>
        <v>34</v>
      </c>
      <c r="G472" s="11">
        <f>'6'!H472</f>
        <v>26</v>
      </c>
      <c r="H472" s="11">
        <f>'7'!F472</f>
        <v>0</v>
      </c>
      <c r="I472" s="11">
        <f>'8'!J472</f>
        <v>17</v>
      </c>
      <c r="J472" s="35">
        <f>'9'!P472</f>
        <v>30.901287553648068</v>
      </c>
      <c r="K472" s="11">
        <f t="shared" si="16"/>
        <v>107.90128755364807</v>
      </c>
      <c r="L472" s="45">
        <f t="shared" si="17"/>
        <v>0.696137339055794</v>
      </c>
    </row>
    <row r="473" spans="1:12" x14ac:dyDescent="0.25">
      <c r="A473" s="9" t="str">
        <f>'10'!A473</f>
        <v>West Chester Area SD</v>
      </c>
      <c r="B473" s="10" t="str">
        <f>'10'!B473</f>
        <v>Chester</v>
      </c>
      <c r="C473" s="97">
        <f>'10'!C473</f>
        <v>3032</v>
      </c>
      <c r="D473" s="97">
        <f>'10'!D473</f>
        <v>2459</v>
      </c>
      <c r="E473" s="97">
        <f>'10'!E473</f>
        <v>5491</v>
      </c>
      <c r="F473" s="11">
        <f>'5'!L473</f>
        <v>64</v>
      </c>
      <c r="G473" s="11">
        <f>'6'!H473</f>
        <v>20</v>
      </c>
      <c r="H473" s="11">
        <f>'7'!F473</f>
        <v>0</v>
      </c>
      <c r="I473" s="11">
        <f>'8'!J473</f>
        <v>248</v>
      </c>
      <c r="J473" s="35">
        <f>'9'!P473</f>
        <v>506.3500338524035</v>
      </c>
      <c r="K473" s="11">
        <f t="shared" si="16"/>
        <v>838.3500338524035</v>
      </c>
      <c r="L473" s="45">
        <f t="shared" si="17"/>
        <v>0.34093128664188838</v>
      </c>
    </row>
    <row r="474" spans="1:12" x14ac:dyDescent="0.25">
      <c r="A474" s="9" t="str">
        <f>'10'!A474</f>
        <v>West Greene SD</v>
      </c>
      <c r="B474" s="10" t="str">
        <f>'10'!B474</f>
        <v>Greene</v>
      </c>
      <c r="C474" s="97">
        <f>'10'!C474</f>
        <v>135</v>
      </c>
      <c r="D474" s="97">
        <f>'10'!D474</f>
        <v>121</v>
      </c>
      <c r="E474" s="97">
        <f>'10'!E474</f>
        <v>256</v>
      </c>
      <c r="F474" s="11">
        <f>'5'!L474</f>
        <v>12</v>
      </c>
      <c r="G474" s="11">
        <f>'6'!H474</f>
        <v>17</v>
      </c>
      <c r="H474" s="11">
        <f>'7'!F474</f>
        <v>0</v>
      </c>
      <c r="I474" s="11">
        <f>'8'!J474</f>
        <v>8</v>
      </c>
      <c r="J474" s="35">
        <f>'9'!P474</f>
        <v>0</v>
      </c>
      <c r="K474" s="11">
        <f t="shared" si="16"/>
        <v>37</v>
      </c>
      <c r="L474" s="45">
        <f t="shared" si="17"/>
        <v>0.30578512396694213</v>
      </c>
    </row>
    <row r="475" spans="1:12" x14ac:dyDescent="0.25">
      <c r="A475" s="9" t="str">
        <f>'10'!A475</f>
        <v>West Jefferson Hills SD</v>
      </c>
      <c r="B475" s="10" t="str">
        <f>'10'!B475</f>
        <v>Allegheny</v>
      </c>
      <c r="C475" s="97">
        <f>'10'!C475</f>
        <v>592</v>
      </c>
      <c r="D475" s="97">
        <f>'10'!D475</f>
        <v>408</v>
      </c>
      <c r="E475" s="97">
        <f>'10'!E475</f>
        <v>1000</v>
      </c>
      <c r="F475" s="11">
        <f>'5'!L475</f>
        <v>2</v>
      </c>
      <c r="G475" s="11">
        <f>'6'!H475</f>
        <v>0</v>
      </c>
      <c r="H475" s="11">
        <f>'7'!F475</f>
        <v>0</v>
      </c>
      <c r="I475" s="11">
        <f>'8'!J475</f>
        <v>23</v>
      </c>
      <c r="J475" s="35">
        <f>'9'!P475</f>
        <v>18.668275030156817</v>
      </c>
      <c r="K475" s="11">
        <f t="shared" si="16"/>
        <v>43.668275030156821</v>
      </c>
      <c r="L475" s="45">
        <f t="shared" si="17"/>
        <v>0.1070300858582275</v>
      </c>
    </row>
    <row r="476" spans="1:12" x14ac:dyDescent="0.25">
      <c r="A476" s="9" t="str">
        <f>'10'!A476</f>
        <v>West Middlesex Area SD</v>
      </c>
      <c r="B476" s="10" t="str">
        <f>'10'!B476</f>
        <v>Mercer</v>
      </c>
      <c r="C476" s="97">
        <f>'10'!C476</f>
        <v>223</v>
      </c>
      <c r="D476" s="97">
        <f>'10'!D476</f>
        <v>159</v>
      </c>
      <c r="E476" s="97">
        <f>'10'!E476</f>
        <v>382</v>
      </c>
      <c r="F476" s="11">
        <f>'5'!L476</f>
        <v>17</v>
      </c>
      <c r="G476" s="11">
        <f>'6'!H476</f>
        <v>0</v>
      </c>
      <c r="H476" s="11">
        <f>'7'!F476</f>
        <v>0</v>
      </c>
      <c r="I476" s="11">
        <f>'8'!J476</f>
        <v>4</v>
      </c>
      <c r="J476" s="35">
        <f>'9'!P476</f>
        <v>23.273885350318473</v>
      </c>
      <c r="K476" s="11">
        <f t="shared" si="16"/>
        <v>44.273885350318473</v>
      </c>
      <c r="L476" s="45">
        <f t="shared" si="17"/>
        <v>0.27845210912149981</v>
      </c>
    </row>
    <row r="477" spans="1:12" x14ac:dyDescent="0.25">
      <c r="A477" s="9" t="str">
        <f>'10'!A477</f>
        <v>West Mifflin Area SD</v>
      </c>
      <c r="B477" s="10" t="str">
        <f>'10'!B477</f>
        <v>Allegheny</v>
      </c>
      <c r="C477" s="97">
        <f>'10'!C477</f>
        <v>662</v>
      </c>
      <c r="D477" s="97">
        <f>'10'!D477</f>
        <v>267</v>
      </c>
      <c r="E477" s="97">
        <f>'10'!E477</f>
        <v>929</v>
      </c>
      <c r="F477" s="11">
        <f>'5'!L477</f>
        <v>53</v>
      </c>
      <c r="G477" s="11">
        <f>'6'!H477</f>
        <v>68</v>
      </c>
      <c r="H477" s="11">
        <f>'7'!F477</f>
        <v>41</v>
      </c>
      <c r="I477" s="11">
        <f>'8'!J477</f>
        <v>51</v>
      </c>
      <c r="J477" s="35">
        <f>'9'!P477</f>
        <v>20.429433051869722</v>
      </c>
      <c r="K477" s="11">
        <f t="shared" si="16"/>
        <v>233.42943305186972</v>
      </c>
      <c r="L477" s="45">
        <f t="shared" si="17"/>
        <v>0.87426753952011127</v>
      </c>
    </row>
    <row r="478" spans="1:12" x14ac:dyDescent="0.25">
      <c r="A478" s="9" t="str">
        <f>'10'!A478</f>
        <v>West Perry SD</v>
      </c>
      <c r="B478" s="10" t="str">
        <f>'10'!B478</f>
        <v>Perry</v>
      </c>
      <c r="C478" s="97">
        <f>'10'!C478</f>
        <v>682</v>
      </c>
      <c r="D478" s="97">
        <f>'10'!D478</f>
        <v>484</v>
      </c>
      <c r="E478" s="97">
        <f>'10'!E478</f>
        <v>1166</v>
      </c>
      <c r="F478" s="11">
        <f>'5'!L478</f>
        <v>22</v>
      </c>
      <c r="G478" s="11">
        <f>'6'!H478</f>
        <v>34</v>
      </c>
      <c r="H478" s="11">
        <f>'7'!F478</f>
        <v>0</v>
      </c>
      <c r="I478" s="11">
        <f>'8'!J478</f>
        <v>30</v>
      </c>
      <c r="J478" s="35">
        <f>'9'!P478</f>
        <v>89.692307692307693</v>
      </c>
      <c r="K478" s="11">
        <f t="shared" si="16"/>
        <v>175.69230769230768</v>
      </c>
      <c r="L478" s="45">
        <f t="shared" si="17"/>
        <v>0.36300063572790842</v>
      </c>
    </row>
    <row r="479" spans="1:12" x14ac:dyDescent="0.25">
      <c r="A479" s="9" t="str">
        <f>'10'!A479</f>
        <v>West Shore SD</v>
      </c>
      <c r="B479" s="10" t="str">
        <f>'10'!B479</f>
        <v>York</v>
      </c>
      <c r="C479" s="97">
        <f>'10'!C479</f>
        <v>2108</v>
      </c>
      <c r="D479" s="97">
        <f>'10'!D479</f>
        <v>1226</v>
      </c>
      <c r="E479" s="97">
        <f>'10'!E479</f>
        <v>3334</v>
      </c>
      <c r="F479" s="11">
        <f>'5'!L479</f>
        <v>44</v>
      </c>
      <c r="G479" s="11">
        <f>'6'!H479</f>
        <v>0</v>
      </c>
      <c r="H479" s="11">
        <f>'7'!F479</f>
        <v>0</v>
      </c>
      <c r="I479" s="11">
        <f>'8'!J479</f>
        <v>86</v>
      </c>
      <c r="J479" s="35">
        <f>'9'!P479</f>
        <v>119.69283276450513</v>
      </c>
      <c r="K479" s="11">
        <f t="shared" si="16"/>
        <v>249.69283276450511</v>
      </c>
      <c r="L479" s="45">
        <f t="shared" si="17"/>
        <v>0.20366462705098295</v>
      </c>
    </row>
    <row r="480" spans="1:12" x14ac:dyDescent="0.25">
      <c r="A480" s="9" t="str">
        <f>'10'!A480</f>
        <v>West York Area SD</v>
      </c>
      <c r="B480" s="10" t="str">
        <f>'10'!B480</f>
        <v>York</v>
      </c>
      <c r="C480" s="97">
        <f>'10'!C480</f>
        <v>814</v>
      </c>
      <c r="D480" s="97">
        <f>'10'!D480</f>
        <v>680</v>
      </c>
      <c r="E480" s="97">
        <f>'10'!E480</f>
        <v>1494</v>
      </c>
      <c r="F480" s="11">
        <f>'5'!L480</f>
        <v>18</v>
      </c>
      <c r="G480" s="11">
        <f>'6'!H480</f>
        <v>0</v>
      </c>
      <c r="H480" s="11">
        <f>'7'!F480</f>
        <v>0</v>
      </c>
      <c r="I480" s="11">
        <f>'8'!J480</f>
        <v>32</v>
      </c>
      <c r="J480" s="35">
        <f>'9'!P480</f>
        <v>115.75085324232082</v>
      </c>
      <c r="K480" s="11">
        <f t="shared" si="16"/>
        <v>165.75085324232083</v>
      </c>
      <c r="L480" s="45">
        <f t="shared" si="17"/>
        <v>0.24375125476811887</v>
      </c>
    </row>
    <row r="481" spans="1:12" x14ac:dyDescent="0.25">
      <c r="A481" s="9" t="str">
        <f>'10'!A481</f>
        <v>Western Beaver County SD</v>
      </c>
      <c r="B481" s="10" t="str">
        <f>'10'!B481</f>
        <v>Beaver</v>
      </c>
      <c r="C481" s="97">
        <f>'10'!C481</f>
        <v>119</v>
      </c>
      <c r="D481" s="97">
        <f>'10'!D481</f>
        <v>51</v>
      </c>
      <c r="E481" s="97">
        <f>'10'!E481</f>
        <v>170</v>
      </c>
      <c r="F481" s="11">
        <f>'5'!L481</f>
        <v>1</v>
      </c>
      <c r="G481" s="11">
        <f>'6'!H481</f>
        <v>19</v>
      </c>
      <c r="H481" s="11">
        <f>'7'!F481</f>
        <v>43</v>
      </c>
      <c r="I481" s="11">
        <f>'8'!J481</f>
        <v>11</v>
      </c>
      <c r="J481" s="35">
        <f>'9'!P481</f>
        <v>18.554033485540334</v>
      </c>
      <c r="K481" s="11">
        <f t="shared" si="16"/>
        <v>92.55403348554033</v>
      </c>
      <c r="L481" s="45">
        <f t="shared" si="17"/>
        <v>1.8147849703047123</v>
      </c>
    </row>
    <row r="482" spans="1:12" x14ac:dyDescent="0.25">
      <c r="A482" s="9" t="str">
        <f>'10'!A482</f>
        <v>Western Wayne SD</v>
      </c>
      <c r="B482" s="10" t="str">
        <f>'10'!B482</f>
        <v>Wayne</v>
      </c>
      <c r="C482" s="97">
        <f>'10'!C482</f>
        <v>299</v>
      </c>
      <c r="D482" s="97">
        <f>'10'!D482</f>
        <v>293</v>
      </c>
      <c r="E482" s="97">
        <f>'10'!E482</f>
        <v>592</v>
      </c>
      <c r="F482" s="11">
        <f>'5'!L482</f>
        <v>22</v>
      </c>
      <c r="G482" s="11">
        <f>'6'!H482</f>
        <v>0</v>
      </c>
      <c r="H482" s="11">
        <f>'7'!F482</f>
        <v>105</v>
      </c>
      <c r="I482" s="11">
        <f>'8'!J482</f>
        <v>35</v>
      </c>
      <c r="J482" s="35">
        <f>'9'!P482</f>
        <v>72.475000000000009</v>
      </c>
      <c r="K482" s="11">
        <f t="shared" si="16"/>
        <v>234.47500000000002</v>
      </c>
      <c r="L482" s="45">
        <f t="shared" si="17"/>
        <v>0.80025597269624582</v>
      </c>
    </row>
    <row r="483" spans="1:12" x14ac:dyDescent="0.25">
      <c r="A483" s="9" t="str">
        <f>'10'!A483</f>
        <v>Westmont Hilltop SD</v>
      </c>
      <c r="B483" s="10" t="str">
        <f>'10'!B483</f>
        <v>Cambria</v>
      </c>
      <c r="C483" s="97">
        <f>'10'!C483</f>
        <v>292</v>
      </c>
      <c r="D483" s="97">
        <f>'10'!D483</f>
        <v>133</v>
      </c>
      <c r="E483" s="97">
        <f>'10'!E483</f>
        <v>425</v>
      </c>
      <c r="F483" s="11">
        <f>'5'!L483</f>
        <v>0</v>
      </c>
      <c r="G483" s="11">
        <f>'6'!H483</f>
        <v>17</v>
      </c>
      <c r="H483" s="11">
        <f>'7'!F483</f>
        <v>0</v>
      </c>
      <c r="I483" s="11">
        <f>'8'!J483</f>
        <v>13</v>
      </c>
      <c r="J483" s="35">
        <f>'9'!P483</f>
        <v>54.02316602316602</v>
      </c>
      <c r="K483" s="11">
        <f t="shared" si="16"/>
        <v>84.023166023166027</v>
      </c>
      <c r="L483" s="45">
        <f t="shared" si="17"/>
        <v>0.63175312799372951</v>
      </c>
    </row>
    <row r="484" spans="1:12" x14ac:dyDescent="0.25">
      <c r="A484" s="9" t="str">
        <f>'10'!A484</f>
        <v>Whitehall-Coplay SD</v>
      </c>
      <c r="B484" s="10" t="str">
        <f>'10'!B484</f>
        <v>Lehigh</v>
      </c>
      <c r="C484" s="97">
        <f>'10'!C484</f>
        <v>847</v>
      </c>
      <c r="D484" s="97">
        <f>'10'!D484</f>
        <v>431</v>
      </c>
      <c r="E484" s="97">
        <f>'10'!E484</f>
        <v>1278</v>
      </c>
      <c r="F484" s="11">
        <f>'5'!L484</f>
        <v>0</v>
      </c>
      <c r="G484" s="11">
        <f>'6'!H484</f>
        <v>0</v>
      </c>
      <c r="H484" s="11">
        <f>'7'!F484</f>
        <v>0</v>
      </c>
      <c r="I484" s="11">
        <f>'8'!J484</f>
        <v>60</v>
      </c>
      <c r="J484" s="35">
        <f>'9'!P484</f>
        <v>186.82867383512544</v>
      </c>
      <c r="K484" s="11">
        <f t="shared" si="16"/>
        <v>246.82867383512544</v>
      </c>
      <c r="L484" s="45">
        <f t="shared" si="17"/>
        <v>0.57268833836456023</v>
      </c>
    </row>
    <row r="485" spans="1:12" x14ac:dyDescent="0.25">
      <c r="A485" s="9" t="str">
        <f>'10'!A485</f>
        <v>Wilkes-Barre Area SD</v>
      </c>
      <c r="B485" s="10" t="str">
        <f>'10'!B485</f>
        <v>Luzerne</v>
      </c>
      <c r="C485" s="97">
        <f>'10'!C485</f>
        <v>2185</v>
      </c>
      <c r="D485" s="97">
        <f>'10'!D485</f>
        <v>1424</v>
      </c>
      <c r="E485" s="97">
        <f>'10'!E485</f>
        <v>3609</v>
      </c>
      <c r="F485" s="11">
        <f>'5'!L485</f>
        <v>275</v>
      </c>
      <c r="G485" s="11">
        <f>'6'!H485</f>
        <v>215</v>
      </c>
      <c r="H485" s="11">
        <f>'7'!F485</f>
        <v>0</v>
      </c>
      <c r="I485" s="11">
        <f>'8'!J485</f>
        <v>91</v>
      </c>
      <c r="J485" s="35">
        <f>'9'!P485</f>
        <v>369.75992438563327</v>
      </c>
      <c r="K485" s="11">
        <f t="shared" si="16"/>
        <v>950.75992438563321</v>
      </c>
      <c r="L485" s="45">
        <f t="shared" si="17"/>
        <v>0.66766848622586605</v>
      </c>
    </row>
    <row r="486" spans="1:12" x14ac:dyDescent="0.25">
      <c r="A486" s="9" t="str">
        <f>'10'!A486</f>
        <v>Wilkinsburg Borough SD</v>
      </c>
      <c r="B486" s="10" t="str">
        <f>'10'!B486</f>
        <v>Allegheny</v>
      </c>
      <c r="C486" s="97">
        <f>'10'!C486</f>
        <v>573</v>
      </c>
      <c r="D486" s="97">
        <f>'10'!D486</f>
        <v>341</v>
      </c>
      <c r="E486" s="97">
        <f>'10'!E486</f>
        <v>914</v>
      </c>
      <c r="F486" s="11">
        <f>'5'!L486</f>
        <v>75</v>
      </c>
      <c r="G486" s="11">
        <f>'6'!H486</f>
        <v>104</v>
      </c>
      <c r="H486" s="11">
        <f>'7'!F486</f>
        <v>56</v>
      </c>
      <c r="I486" s="11">
        <f>'8'!J486</f>
        <v>33</v>
      </c>
      <c r="J486" s="35">
        <f>'9'!P486</f>
        <v>103.55609167671895</v>
      </c>
      <c r="K486" s="11">
        <f t="shared" si="16"/>
        <v>371.55609167671895</v>
      </c>
      <c r="L486" s="45">
        <f t="shared" si="17"/>
        <v>1.0896073069698502</v>
      </c>
    </row>
    <row r="487" spans="1:12" x14ac:dyDescent="0.25">
      <c r="A487" s="9" t="str">
        <f>'10'!A487</f>
        <v>William Penn SD</v>
      </c>
      <c r="B487" s="10" t="str">
        <f>'10'!B487</f>
        <v>Delaware</v>
      </c>
      <c r="C487" s="97">
        <f>'10'!C487</f>
        <v>1751</v>
      </c>
      <c r="D487" s="97">
        <f>'10'!D487</f>
        <v>1024</v>
      </c>
      <c r="E487" s="97">
        <f>'10'!E487</f>
        <v>2775</v>
      </c>
      <c r="F487" s="11">
        <f>'5'!L487</f>
        <v>230</v>
      </c>
      <c r="G487" s="11">
        <f>'6'!H487</f>
        <v>163</v>
      </c>
      <c r="H487" s="11">
        <f>'7'!F487</f>
        <v>0</v>
      </c>
      <c r="I487" s="11">
        <f>'8'!J487</f>
        <v>80</v>
      </c>
      <c r="J487" s="35">
        <f>'9'!P487</f>
        <v>241.52269326683293</v>
      </c>
      <c r="K487" s="11">
        <f t="shared" si="16"/>
        <v>714.5226932668329</v>
      </c>
      <c r="L487" s="45">
        <f t="shared" si="17"/>
        <v>0.69777606764339151</v>
      </c>
    </row>
    <row r="488" spans="1:12" x14ac:dyDescent="0.25">
      <c r="A488" s="9" t="str">
        <f>'10'!A488</f>
        <v>Williams Valley SD</v>
      </c>
      <c r="B488" s="10" t="str">
        <f>'10'!B488</f>
        <v>Schuylkill</v>
      </c>
      <c r="C488" s="97">
        <f>'10'!C488</f>
        <v>196</v>
      </c>
      <c r="D488" s="97">
        <f>'10'!D488</f>
        <v>154</v>
      </c>
      <c r="E488" s="97">
        <f>'10'!E488</f>
        <v>350</v>
      </c>
      <c r="F488" s="11">
        <f>'5'!L488</f>
        <v>0</v>
      </c>
      <c r="G488" s="11">
        <f>'6'!H488</f>
        <v>20</v>
      </c>
      <c r="H488" s="11">
        <f>'7'!F488</f>
        <v>0</v>
      </c>
      <c r="I488" s="11">
        <f>'8'!J488</f>
        <v>8</v>
      </c>
      <c r="J488" s="35">
        <f>'9'!P488</f>
        <v>0</v>
      </c>
      <c r="K488" s="11">
        <f t="shared" si="16"/>
        <v>28</v>
      </c>
      <c r="L488" s="45">
        <f t="shared" si="17"/>
        <v>0.18181818181818182</v>
      </c>
    </row>
    <row r="489" spans="1:12" x14ac:dyDescent="0.25">
      <c r="A489" s="9" t="str">
        <f>'10'!A489</f>
        <v>Williamsburg Community SD</v>
      </c>
      <c r="B489" s="10" t="str">
        <f>'10'!B489</f>
        <v>Blair</v>
      </c>
      <c r="C489" s="97">
        <f>'10'!C489</f>
        <v>127</v>
      </c>
      <c r="D489" s="97">
        <f>'10'!D489</f>
        <v>119</v>
      </c>
      <c r="E489" s="97">
        <f>'10'!E489</f>
        <v>246</v>
      </c>
      <c r="F489" s="11">
        <f>'5'!L489</f>
        <v>8</v>
      </c>
      <c r="G489" s="11">
        <f>'6'!H489</f>
        <v>17</v>
      </c>
      <c r="H489" s="11">
        <f>'7'!F489</f>
        <v>0</v>
      </c>
      <c r="I489" s="11">
        <f>'8'!J489</f>
        <v>9</v>
      </c>
      <c r="J489" s="35">
        <f>'9'!P489</f>
        <v>0</v>
      </c>
      <c r="K489" s="11">
        <f t="shared" si="16"/>
        <v>34</v>
      </c>
      <c r="L489" s="45">
        <f t="shared" si="17"/>
        <v>0.2857142857142857</v>
      </c>
    </row>
    <row r="490" spans="1:12" x14ac:dyDescent="0.25">
      <c r="A490" s="9" t="str">
        <f>'10'!A490</f>
        <v>Williamsport Area SD</v>
      </c>
      <c r="B490" s="10" t="str">
        <f>'10'!B490</f>
        <v>Lycoming</v>
      </c>
      <c r="C490" s="97">
        <f>'10'!C490</f>
        <v>1313</v>
      </c>
      <c r="D490" s="97">
        <f>'10'!D490</f>
        <v>959</v>
      </c>
      <c r="E490" s="97">
        <f>'10'!E490</f>
        <v>2272</v>
      </c>
      <c r="F490" s="11">
        <f>'5'!L490</f>
        <v>96</v>
      </c>
      <c r="G490" s="11">
        <f>'6'!H490</f>
        <v>84</v>
      </c>
      <c r="H490" s="11">
        <f>'7'!F490</f>
        <v>0</v>
      </c>
      <c r="I490" s="11">
        <f>'8'!J490</f>
        <v>92</v>
      </c>
      <c r="J490" s="35">
        <f>'9'!P490</f>
        <v>256.43301759133965</v>
      </c>
      <c r="K490" s="11">
        <f t="shared" si="16"/>
        <v>528.43301759133965</v>
      </c>
      <c r="L490" s="45">
        <f t="shared" si="17"/>
        <v>0.55102504441224154</v>
      </c>
    </row>
    <row r="491" spans="1:12" x14ac:dyDescent="0.25">
      <c r="A491" s="9" t="str">
        <f>'10'!A491</f>
        <v>Wilmington Area SD</v>
      </c>
      <c r="B491" s="10" t="str">
        <f>'10'!B491</f>
        <v>Lawrence</v>
      </c>
      <c r="C491" s="97">
        <f>'10'!C491</f>
        <v>328</v>
      </c>
      <c r="D491" s="97">
        <f>'10'!D491</f>
        <v>237</v>
      </c>
      <c r="E491" s="97">
        <f>'10'!E491</f>
        <v>565</v>
      </c>
      <c r="F491" s="11">
        <f>'5'!L491</f>
        <v>20</v>
      </c>
      <c r="G491" s="11">
        <f>'6'!H491</f>
        <v>0</v>
      </c>
      <c r="H491" s="11">
        <f>'7'!F491</f>
        <v>0</v>
      </c>
      <c r="I491" s="11">
        <f>'8'!J491</f>
        <v>8</v>
      </c>
      <c r="J491" s="35">
        <f>'9'!P491</f>
        <v>0</v>
      </c>
      <c r="K491" s="11">
        <f t="shared" si="16"/>
        <v>28</v>
      </c>
      <c r="L491" s="45">
        <f t="shared" si="17"/>
        <v>0.11814345991561181</v>
      </c>
    </row>
    <row r="492" spans="1:12" x14ac:dyDescent="0.25">
      <c r="A492" s="9" t="str">
        <f>'10'!A492</f>
        <v>Wilson Area SD</v>
      </c>
      <c r="B492" s="10" t="str">
        <f>'10'!B492</f>
        <v>Northampton</v>
      </c>
      <c r="C492" s="97">
        <f>'10'!C492</f>
        <v>482</v>
      </c>
      <c r="D492" s="97">
        <f>'10'!D492</f>
        <v>290</v>
      </c>
      <c r="E492" s="97">
        <f>'10'!E492</f>
        <v>772</v>
      </c>
      <c r="F492" s="11">
        <f>'5'!L492</f>
        <v>0</v>
      </c>
      <c r="G492" s="11">
        <f>'6'!H492</f>
        <v>0</v>
      </c>
      <c r="H492" s="11">
        <f>'7'!F492</f>
        <v>0</v>
      </c>
      <c r="I492" s="11">
        <f>'8'!J492</f>
        <v>35</v>
      </c>
      <c r="J492" s="35">
        <f>'9'!P492</f>
        <v>58.129032258064512</v>
      </c>
      <c r="K492" s="11">
        <f t="shared" si="16"/>
        <v>93.129032258064512</v>
      </c>
      <c r="L492" s="45">
        <f t="shared" si="17"/>
        <v>0.32113459399332589</v>
      </c>
    </row>
    <row r="493" spans="1:12" x14ac:dyDescent="0.25">
      <c r="A493" s="9" t="str">
        <f>'10'!A493</f>
        <v>Wilson SD</v>
      </c>
      <c r="B493" s="10" t="str">
        <f>'10'!B493</f>
        <v>Berks</v>
      </c>
      <c r="C493" s="97">
        <f>'10'!C493</f>
        <v>1272</v>
      </c>
      <c r="D493" s="97">
        <f>'10'!D493</f>
        <v>1074</v>
      </c>
      <c r="E493" s="97">
        <f>'10'!E493</f>
        <v>2346</v>
      </c>
      <c r="F493" s="11">
        <f>'5'!L493</f>
        <v>28</v>
      </c>
      <c r="G493" s="11">
        <f>'6'!H493</f>
        <v>0</v>
      </c>
      <c r="H493" s="11">
        <f>'7'!F493</f>
        <v>0</v>
      </c>
      <c r="I493" s="11">
        <f>'8'!J493</f>
        <v>67</v>
      </c>
      <c r="J493" s="35">
        <f>'9'!P493</f>
        <v>257.60516451478549</v>
      </c>
      <c r="K493" s="11">
        <f t="shared" si="16"/>
        <v>352.60516451478549</v>
      </c>
      <c r="L493" s="45">
        <f t="shared" si="17"/>
        <v>0.32831020904542413</v>
      </c>
    </row>
    <row r="494" spans="1:12" x14ac:dyDescent="0.25">
      <c r="A494" s="9" t="str">
        <f>'10'!A494</f>
        <v>Windber Area SD</v>
      </c>
      <c r="B494" s="10" t="str">
        <f>'10'!B494</f>
        <v>Somerset</v>
      </c>
      <c r="C494" s="97">
        <f>'10'!C494</f>
        <v>303</v>
      </c>
      <c r="D494" s="97">
        <f>'10'!D494</f>
        <v>128</v>
      </c>
      <c r="E494" s="97">
        <f>'10'!E494</f>
        <v>431</v>
      </c>
      <c r="F494" s="11">
        <f>'5'!L494</f>
        <v>16</v>
      </c>
      <c r="G494" s="11">
        <f>'6'!H494</f>
        <v>0</v>
      </c>
      <c r="H494" s="11">
        <f>'7'!F494</f>
        <v>64</v>
      </c>
      <c r="I494" s="11">
        <f>'8'!J494</f>
        <v>23</v>
      </c>
      <c r="J494" s="35">
        <f>'9'!P494</f>
        <v>15.367521367521368</v>
      </c>
      <c r="K494" s="11">
        <f t="shared" si="16"/>
        <v>118.36752136752136</v>
      </c>
      <c r="L494" s="45">
        <f t="shared" si="17"/>
        <v>0.92474626068376065</v>
      </c>
    </row>
    <row r="495" spans="1:12" x14ac:dyDescent="0.25">
      <c r="A495" s="9" t="str">
        <f>'10'!A495</f>
        <v>Wissahickon SD</v>
      </c>
      <c r="B495" s="10" t="str">
        <f>'10'!B495</f>
        <v>Montgomery</v>
      </c>
      <c r="C495" s="97">
        <f>'10'!C495</f>
        <v>999</v>
      </c>
      <c r="D495" s="97">
        <f>'10'!D495</f>
        <v>749</v>
      </c>
      <c r="E495" s="97">
        <f>'10'!E495</f>
        <v>1748</v>
      </c>
      <c r="F495" s="11">
        <f>'5'!L495</f>
        <v>0</v>
      </c>
      <c r="G495" s="11">
        <f>'6'!H495</f>
        <v>10</v>
      </c>
      <c r="H495" s="11">
        <f>'7'!F495</f>
        <v>0</v>
      </c>
      <c r="I495" s="11">
        <f>'8'!J495</f>
        <v>54</v>
      </c>
      <c r="J495" s="35">
        <f>'9'!P495</f>
        <v>222.08352668213456</v>
      </c>
      <c r="K495" s="11">
        <f t="shared" si="16"/>
        <v>286.08352668213456</v>
      </c>
      <c r="L495" s="45">
        <f t="shared" si="17"/>
        <v>0.38195397420845734</v>
      </c>
    </row>
    <row r="496" spans="1:12" x14ac:dyDescent="0.25">
      <c r="A496" s="9" t="str">
        <f>'10'!A496</f>
        <v>Woodland Hills SD</v>
      </c>
      <c r="B496" s="10" t="str">
        <f>'10'!B496</f>
        <v>Allegheny</v>
      </c>
      <c r="C496" s="97">
        <f>'10'!C496</f>
        <v>1723</v>
      </c>
      <c r="D496" s="97">
        <f>'10'!D496</f>
        <v>1088</v>
      </c>
      <c r="E496" s="97">
        <f>'10'!E496</f>
        <v>2811</v>
      </c>
      <c r="F496" s="11">
        <f>'5'!L496</f>
        <v>125</v>
      </c>
      <c r="G496" s="11">
        <f>'6'!H496</f>
        <v>28</v>
      </c>
      <c r="H496" s="11">
        <f>'7'!F496</f>
        <v>0</v>
      </c>
      <c r="I496" s="11">
        <f>'8'!J496</f>
        <v>77</v>
      </c>
      <c r="J496" s="35">
        <f>'9'!P496</f>
        <v>310.31604342581426</v>
      </c>
      <c r="K496" s="11">
        <f t="shared" si="16"/>
        <v>540.31604342581431</v>
      </c>
      <c r="L496" s="45">
        <f t="shared" si="17"/>
        <v>0.49661401050166759</v>
      </c>
    </row>
    <row r="497" spans="1:12" x14ac:dyDescent="0.25">
      <c r="A497" s="9" t="str">
        <f>'10'!A497</f>
        <v>Wyalusing Area SD</v>
      </c>
      <c r="B497" s="10" t="str">
        <f>'10'!B497</f>
        <v>Bradford</v>
      </c>
      <c r="C497" s="97">
        <f>'10'!C497</f>
        <v>331</v>
      </c>
      <c r="D497" s="97">
        <f>'10'!D497</f>
        <v>256</v>
      </c>
      <c r="E497" s="97">
        <f>'10'!E497</f>
        <v>587</v>
      </c>
      <c r="F497" s="11">
        <f>'5'!L497</f>
        <v>37</v>
      </c>
      <c r="G497" s="11">
        <f>'6'!H497</f>
        <v>71</v>
      </c>
      <c r="H497" s="11">
        <f>'7'!F497</f>
        <v>0</v>
      </c>
      <c r="I497" s="11">
        <f>'8'!J497</f>
        <v>15</v>
      </c>
      <c r="J497" s="35">
        <f>'9'!P497</f>
        <v>39.54615384615385</v>
      </c>
      <c r="K497" s="11">
        <f t="shared" si="16"/>
        <v>162.54615384615386</v>
      </c>
      <c r="L497" s="45">
        <f t="shared" si="17"/>
        <v>0.6349459134615385</v>
      </c>
    </row>
    <row r="498" spans="1:12" x14ac:dyDescent="0.25">
      <c r="A498" s="9" t="str">
        <f>'10'!A498</f>
        <v>Wyoming Area SD</v>
      </c>
      <c r="B498" s="10" t="str">
        <f>'10'!B498</f>
        <v>Luzerne</v>
      </c>
      <c r="C498" s="97">
        <f>'10'!C498</f>
        <v>335</v>
      </c>
      <c r="D498" s="97">
        <f>'10'!D498</f>
        <v>439</v>
      </c>
      <c r="E498" s="97">
        <f>'10'!E498</f>
        <v>774</v>
      </c>
      <c r="F498" s="11">
        <f>'5'!L498</f>
        <v>31</v>
      </c>
      <c r="G498" s="11">
        <f>'6'!H498</f>
        <v>0</v>
      </c>
      <c r="H498" s="11">
        <f>'7'!F498</f>
        <v>0</v>
      </c>
      <c r="I498" s="11">
        <f>'8'!J498</f>
        <v>22</v>
      </c>
      <c r="J498" s="35">
        <f>'9'!P498</f>
        <v>61.808443604284811</v>
      </c>
      <c r="K498" s="11">
        <f t="shared" si="16"/>
        <v>114.8084436042848</v>
      </c>
      <c r="L498" s="45">
        <f t="shared" si="17"/>
        <v>0.26152265057923646</v>
      </c>
    </row>
    <row r="499" spans="1:12" x14ac:dyDescent="0.25">
      <c r="A499" s="9" t="str">
        <f>'10'!A499</f>
        <v>Wyoming Valley West SD</v>
      </c>
      <c r="B499" s="10" t="str">
        <f>'10'!B499</f>
        <v>Luzerne</v>
      </c>
      <c r="C499" s="97">
        <f>'10'!C499</f>
        <v>1191</v>
      </c>
      <c r="D499" s="97">
        <f>'10'!D499</f>
        <v>948</v>
      </c>
      <c r="E499" s="97">
        <f>'10'!E499</f>
        <v>2139</v>
      </c>
      <c r="F499" s="11">
        <f>'5'!L499</f>
        <v>118</v>
      </c>
      <c r="G499" s="11">
        <f>'6'!H499</f>
        <v>64</v>
      </c>
      <c r="H499" s="11">
        <f>'7'!F499</f>
        <v>0</v>
      </c>
      <c r="I499" s="11">
        <f>'8'!J499</f>
        <v>80</v>
      </c>
      <c r="J499" s="35">
        <f>'9'!P499</f>
        <v>140.70510396975425</v>
      </c>
      <c r="K499" s="11">
        <f t="shared" si="16"/>
        <v>402.70510396975425</v>
      </c>
      <c r="L499" s="45">
        <f t="shared" si="17"/>
        <v>0.42479441347020491</v>
      </c>
    </row>
    <row r="500" spans="1:12" x14ac:dyDescent="0.25">
      <c r="A500" s="9" t="str">
        <f>'10'!A500</f>
        <v>Wyomissing Area SD</v>
      </c>
      <c r="B500" s="10" t="str">
        <f>'10'!B500</f>
        <v>Berks</v>
      </c>
      <c r="C500" s="97">
        <f>'10'!C500</f>
        <v>441</v>
      </c>
      <c r="D500" s="97">
        <f>'10'!D500</f>
        <v>312</v>
      </c>
      <c r="E500" s="97">
        <f>'10'!E500</f>
        <v>753</v>
      </c>
      <c r="F500" s="11">
        <f>'5'!L500</f>
        <v>9</v>
      </c>
      <c r="G500" s="11">
        <f>'6'!H500</f>
        <v>0</v>
      </c>
      <c r="H500" s="11">
        <f>'7'!F500</f>
        <v>0</v>
      </c>
      <c r="I500" s="11">
        <f>'8'!J500</f>
        <v>27</v>
      </c>
      <c r="J500" s="35">
        <f>'9'!P500</f>
        <v>17.173677634319034</v>
      </c>
      <c r="K500" s="11">
        <f t="shared" si="16"/>
        <v>53.173677634319034</v>
      </c>
      <c r="L500" s="45">
        <f t="shared" si="17"/>
        <v>0.17042845395615075</v>
      </c>
    </row>
    <row r="501" spans="1:12" x14ac:dyDescent="0.25">
      <c r="A501" s="9" t="str">
        <f>'10'!A501</f>
        <v>York City SD</v>
      </c>
      <c r="B501" s="10" t="str">
        <f>'10'!B501</f>
        <v>York</v>
      </c>
      <c r="C501" s="97">
        <f>'10'!C501</f>
        <v>2134</v>
      </c>
      <c r="D501" s="97">
        <f>'10'!D501</f>
        <v>1425</v>
      </c>
      <c r="E501" s="97">
        <f>'10'!E501</f>
        <v>3559</v>
      </c>
      <c r="F501" s="11">
        <f>'5'!L501</f>
        <v>317</v>
      </c>
      <c r="G501" s="11">
        <f>'6'!H501</f>
        <v>330</v>
      </c>
      <c r="H501" s="11">
        <f>'7'!F501</f>
        <v>224</v>
      </c>
      <c r="I501" s="11">
        <f>'8'!J501</f>
        <v>106</v>
      </c>
      <c r="J501" s="35">
        <f>'9'!P501</f>
        <v>271.27986348122869</v>
      </c>
      <c r="K501" s="11">
        <f t="shared" si="16"/>
        <v>1248.2798634812286</v>
      </c>
      <c r="L501" s="45">
        <f t="shared" si="17"/>
        <v>0.87598586910963416</v>
      </c>
    </row>
    <row r="502" spans="1:12" x14ac:dyDescent="0.25">
      <c r="A502" s="9" t="str">
        <f>'10'!A502</f>
        <v>York Suburban SD</v>
      </c>
      <c r="B502" s="10" t="str">
        <f>'10'!B502</f>
        <v>York</v>
      </c>
      <c r="C502" s="97">
        <f>'10'!C502</f>
        <v>514</v>
      </c>
      <c r="D502" s="97">
        <f>'10'!D502</f>
        <v>403</v>
      </c>
      <c r="E502" s="97">
        <f>'10'!E502</f>
        <v>917</v>
      </c>
      <c r="F502" s="11">
        <f>'5'!L502</f>
        <v>19</v>
      </c>
      <c r="G502" s="11">
        <f>'6'!H502</f>
        <v>39</v>
      </c>
      <c r="H502" s="11">
        <f>'7'!F502</f>
        <v>0</v>
      </c>
      <c r="I502" s="11">
        <f>'8'!J502</f>
        <v>18</v>
      </c>
      <c r="J502" s="35">
        <f>'9'!P502</f>
        <v>98.549488054607508</v>
      </c>
      <c r="K502" s="11">
        <f t="shared" si="16"/>
        <v>174.54948805460751</v>
      </c>
      <c r="L502" s="45">
        <f t="shared" si="17"/>
        <v>0.43312528053252486</v>
      </c>
    </row>
    <row r="503" spans="1:12" x14ac:dyDescent="0.25">
      <c r="A503" s="9" t="str">
        <f>'10'!A503</f>
        <v>Yough SD</v>
      </c>
      <c r="B503" s="10" t="str">
        <f>'10'!B503</f>
        <v>Westmoreland</v>
      </c>
      <c r="C503" s="97">
        <f>'10'!C503</f>
        <v>320</v>
      </c>
      <c r="D503" s="97">
        <f>'10'!D503</f>
        <v>261</v>
      </c>
      <c r="E503" s="97">
        <f>'10'!E503</f>
        <v>581</v>
      </c>
      <c r="F503" s="11">
        <f>'5'!L503</f>
        <v>0</v>
      </c>
      <c r="G503" s="11">
        <f>'6'!H503</f>
        <v>18</v>
      </c>
      <c r="H503" s="11">
        <f>'7'!F503</f>
        <v>0</v>
      </c>
      <c r="I503" s="11">
        <f>'8'!J503</f>
        <v>26</v>
      </c>
      <c r="J503" s="35">
        <f>'9'!P503</f>
        <v>7.6108108108108112</v>
      </c>
      <c r="K503" s="11">
        <f t="shared" si="16"/>
        <v>51.610810810810811</v>
      </c>
      <c r="L503" s="45">
        <f t="shared" si="17"/>
        <v>0.19774257015636326</v>
      </c>
    </row>
    <row r="504" spans="1:12" x14ac:dyDescent="0.25">
      <c r="A504" s="37" t="s">
        <v>528</v>
      </c>
      <c r="B504" s="49"/>
      <c r="C504" s="50">
        <f>'10'!C504</f>
        <v>418384</v>
      </c>
      <c r="D504" s="50">
        <f>'10'!D504</f>
        <v>299039</v>
      </c>
      <c r="E504" s="50">
        <f>'10'!E504</f>
        <v>717423</v>
      </c>
      <c r="F504" s="50">
        <f>SUM(F4:F503)</f>
        <v>28235</v>
      </c>
      <c r="G504" s="50">
        <f t="shared" ref="G504:I504" si="18">SUM(G4:G503)</f>
        <v>17115</v>
      </c>
      <c r="H504" s="50">
        <f t="shared" si="18"/>
        <v>8998</v>
      </c>
      <c r="I504" s="50">
        <f t="shared" si="18"/>
        <v>23862</v>
      </c>
      <c r="J504" s="50">
        <f>'9'!P504</f>
        <v>57918.012284848563</v>
      </c>
      <c r="K504" s="50">
        <f>SUM(F504:J504)</f>
        <v>136128.01228484855</v>
      </c>
      <c r="L504" s="51">
        <f t="shared" ref="L504" si="19">K504/D504</f>
        <v>0.45521825676533345</v>
      </c>
    </row>
    <row r="505" spans="1:12" x14ac:dyDescent="0.25">
      <c r="A505" s="4" t="str">
        <f>'1'!A505</f>
        <v>* 2011-2015 American Community Survey</v>
      </c>
    </row>
    <row r="506" spans="1:12" x14ac:dyDescent="0.25">
      <c r="A506" s="4" t="s">
        <v>653</v>
      </c>
    </row>
  </sheetData>
  <mergeCells count="3">
    <mergeCell ref="A1:K1"/>
    <mergeCell ref="A2:E2"/>
    <mergeCell ref="F2:L2"/>
  </mergeCells>
  <pageMargins left="0.3" right="0.3" top="0.4" bottom="0.5" header="0.3" footer="0.3"/>
  <pageSetup orientation="portrait" r:id="rId1"/>
  <headerFooter>
    <oddFooter>&amp;L&amp;8Prepared by:  Office of Child Development and Early Learning&amp;C&amp;8&amp;P&amp;R&amp;8Updated 11/1/2011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847407452621"/>
  </sheetPr>
  <dimension ref="A1:M506"/>
  <sheetViews>
    <sheetView workbookViewId="0">
      <pane xSplit="2" ySplit="3" topLeftCell="C4" activePane="bottomRight" state="frozen"/>
      <selection activeCell="C504" sqref="C504:E504"/>
      <selection pane="topRight" activeCell="C504" sqref="C504:E504"/>
      <selection pane="bottomLeft" activeCell="C504" sqref="C504:E504"/>
      <selection pane="bottomRight" sqref="A1:L1"/>
    </sheetView>
  </sheetViews>
  <sheetFormatPr defaultRowHeight="11.25" x14ac:dyDescent="0.2"/>
  <cols>
    <col min="1" max="1" width="23.140625" style="5" customWidth="1"/>
    <col min="2" max="2" width="10.140625" style="5" customWidth="1"/>
    <col min="3" max="3" width="9.28515625" style="100" customWidth="1"/>
    <col min="4" max="4" width="8.85546875" style="100" bestFit="1" customWidth="1"/>
    <col min="5" max="5" width="8" style="100" bestFit="1" customWidth="1"/>
    <col min="6" max="6" width="10.28515625" style="5" customWidth="1"/>
    <col min="7" max="7" width="11.28515625" style="5" customWidth="1"/>
    <col min="8" max="8" width="8.140625" style="5" customWidth="1"/>
    <col min="9" max="9" width="10.42578125" style="5" customWidth="1"/>
    <col min="10" max="10" width="8.5703125" style="5" bestFit="1" customWidth="1"/>
    <col min="11" max="11" width="8.28515625" style="5" customWidth="1"/>
    <col min="12" max="12" width="7.7109375" style="5" bestFit="1" customWidth="1"/>
    <col min="13" max="13" width="9.42578125" style="5" customWidth="1"/>
    <col min="14" max="252" width="9.140625" style="5"/>
    <col min="253" max="253" width="14.7109375" style="5" customWidth="1"/>
    <col min="254" max="254" width="12.7109375" style="5" customWidth="1"/>
    <col min="255" max="257" width="9.7109375" style="5" customWidth="1"/>
    <col min="258" max="258" width="11.85546875" style="5" customWidth="1"/>
    <col min="259" max="260" width="14.7109375" style="5" customWidth="1"/>
    <col min="261" max="261" width="12.7109375" style="5" bestFit="1" customWidth="1"/>
    <col min="262" max="263" width="12.7109375" style="5" customWidth="1"/>
    <col min="264" max="264" width="11.42578125" style="5" customWidth="1"/>
    <col min="265" max="266" width="8.7109375" style="5" customWidth="1"/>
    <col min="267" max="268" width="13.7109375" style="5" customWidth="1"/>
    <col min="269" max="508" width="9.140625" style="5"/>
    <col min="509" max="509" width="14.7109375" style="5" customWidth="1"/>
    <col min="510" max="510" width="12.7109375" style="5" customWidth="1"/>
    <col min="511" max="513" width="9.7109375" style="5" customWidth="1"/>
    <col min="514" max="514" width="11.85546875" style="5" customWidth="1"/>
    <col min="515" max="516" width="14.7109375" style="5" customWidth="1"/>
    <col min="517" max="517" width="12.7109375" style="5" bestFit="1" customWidth="1"/>
    <col min="518" max="519" width="12.7109375" style="5" customWidth="1"/>
    <col min="520" max="520" width="11.42578125" style="5" customWidth="1"/>
    <col min="521" max="522" width="8.7109375" style="5" customWidth="1"/>
    <col min="523" max="524" width="13.7109375" style="5" customWidth="1"/>
    <col min="525" max="764" width="9.140625" style="5"/>
    <col min="765" max="765" width="14.7109375" style="5" customWidth="1"/>
    <col min="766" max="766" width="12.7109375" style="5" customWidth="1"/>
    <col min="767" max="769" width="9.7109375" style="5" customWidth="1"/>
    <col min="770" max="770" width="11.85546875" style="5" customWidth="1"/>
    <col min="771" max="772" width="14.7109375" style="5" customWidth="1"/>
    <col min="773" max="773" width="12.7109375" style="5" bestFit="1" customWidth="1"/>
    <col min="774" max="775" width="12.7109375" style="5" customWidth="1"/>
    <col min="776" max="776" width="11.42578125" style="5" customWidth="1"/>
    <col min="777" max="778" width="8.7109375" style="5" customWidth="1"/>
    <col min="779" max="780" width="13.7109375" style="5" customWidth="1"/>
    <col min="781" max="1020" width="9.140625" style="5"/>
    <col min="1021" max="1021" width="14.7109375" style="5" customWidth="1"/>
    <col min="1022" max="1022" width="12.7109375" style="5" customWidth="1"/>
    <col min="1023" max="1025" width="9.7109375" style="5" customWidth="1"/>
    <col min="1026" max="1026" width="11.85546875" style="5" customWidth="1"/>
    <col min="1027" max="1028" width="14.7109375" style="5" customWidth="1"/>
    <col min="1029" max="1029" width="12.7109375" style="5" bestFit="1" customWidth="1"/>
    <col min="1030" max="1031" width="12.7109375" style="5" customWidth="1"/>
    <col min="1032" max="1032" width="11.42578125" style="5" customWidth="1"/>
    <col min="1033" max="1034" width="8.7109375" style="5" customWidth="1"/>
    <col min="1035" max="1036" width="13.7109375" style="5" customWidth="1"/>
    <col min="1037" max="1276" width="9.140625" style="5"/>
    <col min="1277" max="1277" width="14.7109375" style="5" customWidth="1"/>
    <col min="1278" max="1278" width="12.7109375" style="5" customWidth="1"/>
    <col min="1279" max="1281" width="9.7109375" style="5" customWidth="1"/>
    <col min="1282" max="1282" width="11.85546875" style="5" customWidth="1"/>
    <col min="1283" max="1284" width="14.7109375" style="5" customWidth="1"/>
    <col min="1285" max="1285" width="12.7109375" style="5" bestFit="1" customWidth="1"/>
    <col min="1286" max="1287" width="12.7109375" style="5" customWidth="1"/>
    <col min="1288" max="1288" width="11.42578125" style="5" customWidth="1"/>
    <col min="1289" max="1290" width="8.7109375" style="5" customWidth="1"/>
    <col min="1291" max="1292" width="13.7109375" style="5" customWidth="1"/>
    <col min="1293" max="1532" width="9.140625" style="5"/>
    <col min="1533" max="1533" width="14.7109375" style="5" customWidth="1"/>
    <col min="1534" max="1534" width="12.7109375" style="5" customWidth="1"/>
    <col min="1535" max="1537" width="9.7109375" style="5" customWidth="1"/>
    <col min="1538" max="1538" width="11.85546875" style="5" customWidth="1"/>
    <col min="1539" max="1540" width="14.7109375" style="5" customWidth="1"/>
    <col min="1541" max="1541" width="12.7109375" style="5" bestFit="1" customWidth="1"/>
    <col min="1542" max="1543" width="12.7109375" style="5" customWidth="1"/>
    <col min="1544" max="1544" width="11.42578125" style="5" customWidth="1"/>
    <col min="1545" max="1546" width="8.7109375" style="5" customWidth="1"/>
    <col min="1547" max="1548" width="13.7109375" style="5" customWidth="1"/>
    <col min="1549" max="1788" width="9.140625" style="5"/>
    <col min="1789" max="1789" width="14.7109375" style="5" customWidth="1"/>
    <col min="1790" max="1790" width="12.7109375" style="5" customWidth="1"/>
    <col min="1791" max="1793" width="9.7109375" style="5" customWidth="1"/>
    <col min="1794" max="1794" width="11.85546875" style="5" customWidth="1"/>
    <col min="1795" max="1796" width="14.7109375" style="5" customWidth="1"/>
    <col min="1797" max="1797" width="12.7109375" style="5" bestFit="1" customWidth="1"/>
    <col min="1798" max="1799" width="12.7109375" style="5" customWidth="1"/>
    <col min="1800" max="1800" width="11.42578125" style="5" customWidth="1"/>
    <col min="1801" max="1802" width="8.7109375" style="5" customWidth="1"/>
    <col min="1803" max="1804" width="13.7109375" style="5" customWidth="1"/>
    <col min="1805" max="2044" width="9.140625" style="5"/>
    <col min="2045" max="2045" width="14.7109375" style="5" customWidth="1"/>
    <col min="2046" max="2046" width="12.7109375" style="5" customWidth="1"/>
    <col min="2047" max="2049" width="9.7109375" style="5" customWidth="1"/>
    <col min="2050" max="2050" width="11.85546875" style="5" customWidth="1"/>
    <col min="2051" max="2052" width="14.7109375" style="5" customWidth="1"/>
    <col min="2053" max="2053" width="12.7109375" style="5" bestFit="1" customWidth="1"/>
    <col min="2054" max="2055" width="12.7109375" style="5" customWidth="1"/>
    <col min="2056" max="2056" width="11.42578125" style="5" customWidth="1"/>
    <col min="2057" max="2058" width="8.7109375" style="5" customWidth="1"/>
    <col min="2059" max="2060" width="13.7109375" style="5" customWidth="1"/>
    <col min="2061" max="2300" width="9.140625" style="5"/>
    <col min="2301" max="2301" width="14.7109375" style="5" customWidth="1"/>
    <col min="2302" max="2302" width="12.7109375" style="5" customWidth="1"/>
    <col min="2303" max="2305" width="9.7109375" style="5" customWidth="1"/>
    <col min="2306" max="2306" width="11.85546875" style="5" customWidth="1"/>
    <col min="2307" max="2308" width="14.7109375" style="5" customWidth="1"/>
    <col min="2309" max="2309" width="12.7109375" style="5" bestFit="1" customWidth="1"/>
    <col min="2310" max="2311" width="12.7109375" style="5" customWidth="1"/>
    <col min="2312" max="2312" width="11.42578125" style="5" customWidth="1"/>
    <col min="2313" max="2314" width="8.7109375" style="5" customWidth="1"/>
    <col min="2315" max="2316" width="13.7109375" style="5" customWidth="1"/>
    <col min="2317" max="2556" width="9.140625" style="5"/>
    <col min="2557" max="2557" width="14.7109375" style="5" customWidth="1"/>
    <col min="2558" max="2558" width="12.7109375" style="5" customWidth="1"/>
    <col min="2559" max="2561" width="9.7109375" style="5" customWidth="1"/>
    <col min="2562" max="2562" width="11.85546875" style="5" customWidth="1"/>
    <col min="2563" max="2564" width="14.7109375" style="5" customWidth="1"/>
    <col min="2565" max="2565" width="12.7109375" style="5" bestFit="1" customWidth="1"/>
    <col min="2566" max="2567" width="12.7109375" style="5" customWidth="1"/>
    <col min="2568" max="2568" width="11.42578125" style="5" customWidth="1"/>
    <col min="2569" max="2570" width="8.7109375" style="5" customWidth="1"/>
    <col min="2571" max="2572" width="13.7109375" style="5" customWidth="1"/>
    <col min="2573" max="2812" width="9.140625" style="5"/>
    <col min="2813" max="2813" width="14.7109375" style="5" customWidth="1"/>
    <col min="2814" max="2814" width="12.7109375" style="5" customWidth="1"/>
    <col min="2815" max="2817" width="9.7109375" style="5" customWidth="1"/>
    <col min="2818" max="2818" width="11.85546875" style="5" customWidth="1"/>
    <col min="2819" max="2820" width="14.7109375" style="5" customWidth="1"/>
    <col min="2821" max="2821" width="12.7109375" style="5" bestFit="1" customWidth="1"/>
    <col min="2822" max="2823" width="12.7109375" style="5" customWidth="1"/>
    <col min="2824" max="2824" width="11.42578125" style="5" customWidth="1"/>
    <col min="2825" max="2826" width="8.7109375" style="5" customWidth="1"/>
    <col min="2827" max="2828" width="13.7109375" style="5" customWidth="1"/>
    <col min="2829" max="3068" width="9.140625" style="5"/>
    <col min="3069" max="3069" width="14.7109375" style="5" customWidth="1"/>
    <col min="3070" max="3070" width="12.7109375" style="5" customWidth="1"/>
    <col min="3071" max="3073" width="9.7109375" style="5" customWidth="1"/>
    <col min="3074" max="3074" width="11.85546875" style="5" customWidth="1"/>
    <col min="3075" max="3076" width="14.7109375" style="5" customWidth="1"/>
    <col min="3077" max="3077" width="12.7109375" style="5" bestFit="1" customWidth="1"/>
    <col min="3078" max="3079" width="12.7109375" style="5" customWidth="1"/>
    <col min="3080" max="3080" width="11.42578125" style="5" customWidth="1"/>
    <col min="3081" max="3082" width="8.7109375" style="5" customWidth="1"/>
    <col min="3083" max="3084" width="13.7109375" style="5" customWidth="1"/>
    <col min="3085" max="3324" width="9.140625" style="5"/>
    <col min="3325" max="3325" width="14.7109375" style="5" customWidth="1"/>
    <col min="3326" max="3326" width="12.7109375" style="5" customWidth="1"/>
    <col min="3327" max="3329" width="9.7109375" style="5" customWidth="1"/>
    <col min="3330" max="3330" width="11.85546875" style="5" customWidth="1"/>
    <col min="3331" max="3332" width="14.7109375" style="5" customWidth="1"/>
    <col min="3333" max="3333" width="12.7109375" style="5" bestFit="1" customWidth="1"/>
    <col min="3334" max="3335" width="12.7109375" style="5" customWidth="1"/>
    <col min="3336" max="3336" width="11.42578125" style="5" customWidth="1"/>
    <col min="3337" max="3338" width="8.7109375" style="5" customWidth="1"/>
    <col min="3339" max="3340" width="13.7109375" style="5" customWidth="1"/>
    <col min="3341" max="3580" width="9.140625" style="5"/>
    <col min="3581" max="3581" width="14.7109375" style="5" customWidth="1"/>
    <col min="3582" max="3582" width="12.7109375" style="5" customWidth="1"/>
    <col min="3583" max="3585" width="9.7109375" style="5" customWidth="1"/>
    <col min="3586" max="3586" width="11.85546875" style="5" customWidth="1"/>
    <col min="3587" max="3588" width="14.7109375" style="5" customWidth="1"/>
    <col min="3589" max="3589" width="12.7109375" style="5" bestFit="1" customWidth="1"/>
    <col min="3590" max="3591" width="12.7109375" style="5" customWidth="1"/>
    <col min="3592" max="3592" width="11.42578125" style="5" customWidth="1"/>
    <col min="3593" max="3594" width="8.7109375" style="5" customWidth="1"/>
    <col min="3595" max="3596" width="13.7109375" style="5" customWidth="1"/>
    <col min="3597" max="3836" width="9.140625" style="5"/>
    <col min="3837" max="3837" width="14.7109375" style="5" customWidth="1"/>
    <col min="3838" max="3838" width="12.7109375" style="5" customWidth="1"/>
    <col min="3839" max="3841" width="9.7109375" style="5" customWidth="1"/>
    <col min="3842" max="3842" width="11.85546875" style="5" customWidth="1"/>
    <col min="3843" max="3844" width="14.7109375" style="5" customWidth="1"/>
    <col min="3845" max="3845" width="12.7109375" style="5" bestFit="1" customWidth="1"/>
    <col min="3846" max="3847" width="12.7109375" style="5" customWidth="1"/>
    <col min="3848" max="3848" width="11.42578125" style="5" customWidth="1"/>
    <col min="3849" max="3850" width="8.7109375" style="5" customWidth="1"/>
    <col min="3851" max="3852" width="13.7109375" style="5" customWidth="1"/>
    <col min="3853" max="4092" width="9.140625" style="5"/>
    <col min="4093" max="4093" width="14.7109375" style="5" customWidth="1"/>
    <col min="4094" max="4094" width="12.7109375" style="5" customWidth="1"/>
    <col min="4095" max="4097" width="9.7109375" style="5" customWidth="1"/>
    <col min="4098" max="4098" width="11.85546875" style="5" customWidth="1"/>
    <col min="4099" max="4100" width="14.7109375" style="5" customWidth="1"/>
    <col min="4101" max="4101" width="12.7109375" style="5" bestFit="1" customWidth="1"/>
    <col min="4102" max="4103" width="12.7109375" style="5" customWidth="1"/>
    <col min="4104" max="4104" width="11.42578125" style="5" customWidth="1"/>
    <col min="4105" max="4106" width="8.7109375" style="5" customWidth="1"/>
    <col min="4107" max="4108" width="13.7109375" style="5" customWidth="1"/>
    <col min="4109" max="4348" width="9.140625" style="5"/>
    <col min="4349" max="4349" width="14.7109375" style="5" customWidth="1"/>
    <col min="4350" max="4350" width="12.7109375" style="5" customWidth="1"/>
    <col min="4351" max="4353" width="9.7109375" style="5" customWidth="1"/>
    <col min="4354" max="4354" width="11.85546875" style="5" customWidth="1"/>
    <col min="4355" max="4356" width="14.7109375" style="5" customWidth="1"/>
    <col min="4357" max="4357" width="12.7109375" style="5" bestFit="1" customWidth="1"/>
    <col min="4358" max="4359" width="12.7109375" style="5" customWidth="1"/>
    <col min="4360" max="4360" width="11.42578125" style="5" customWidth="1"/>
    <col min="4361" max="4362" width="8.7109375" style="5" customWidth="1"/>
    <col min="4363" max="4364" width="13.7109375" style="5" customWidth="1"/>
    <col min="4365" max="4604" width="9.140625" style="5"/>
    <col min="4605" max="4605" width="14.7109375" style="5" customWidth="1"/>
    <col min="4606" max="4606" width="12.7109375" style="5" customWidth="1"/>
    <col min="4607" max="4609" width="9.7109375" style="5" customWidth="1"/>
    <col min="4610" max="4610" width="11.85546875" style="5" customWidth="1"/>
    <col min="4611" max="4612" width="14.7109375" style="5" customWidth="1"/>
    <col min="4613" max="4613" width="12.7109375" style="5" bestFit="1" customWidth="1"/>
    <col min="4614" max="4615" width="12.7109375" style="5" customWidth="1"/>
    <col min="4616" max="4616" width="11.42578125" style="5" customWidth="1"/>
    <col min="4617" max="4618" width="8.7109375" style="5" customWidth="1"/>
    <col min="4619" max="4620" width="13.7109375" style="5" customWidth="1"/>
    <col min="4621" max="4860" width="9.140625" style="5"/>
    <col min="4861" max="4861" width="14.7109375" style="5" customWidth="1"/>
    <col min="4862" max="4862" width="12.7109375" style="5" customWidth="1"/>
    <col min="4863" max="4865" width="9.7109375" style="5" customWidth="1"/>
    <col min="4866" max="4866" width="11.85546875" style="5" customWidth="1"/>
    <col min="4867" max="4868" width="14.7109375" style="5" customWidth="1"/>
    <col min="4869" max="4869" width="12.7109375" style="5" bestFit="1" customWidth="1"/>
    <col min="4870" max="4871" width="12.7109375" style="5" customWidth="1"/>
    <col min="4872" max="4872" width="11.42578125" style="5" customWidth="1"/>
    <col min="4873" max="4874" width="8.7109375" style="5" customWidth="1"/>
    <col min="4875" max="4876" width="13.7109375" style="5" customWidth="1"/>
    <col min="4877" max="5116" width="9.140625" style="5"/>
    <col min="5117" max="5117" width="14.7109375" style="5" customWidth="1"/>
    <col min="5118" max="5118" width="12.7109375" style="5" customWidth="1"/>
    <col min="5119" max="5121" width="9.7109375" style="5" customWidth="1"/>
    <col min="5122" max="5122" width="11.85546875" style="5" customWidth="1"/>
    <col min="5123" max="5124" width="14.7109375" style="5" customWidth="1"/>
    <col min="5125" max="5125" width="12.7109375" style="5" bestFit="1" customWidth="1"/>
    <col min="5126" max="5127" width="12.7109375" style="5" customWidth="1"/>
    <col min="5128" max="5128" width="11.42578125" style="5" customWidth="1"/>
    <col min="5129" max="5130" width="8.7109375" style="5" customWidth="1"/>
    <col min="5131" max="5132" width="13.7109375" style="5" customWidth="1"/>
    <col min="5133" max="5372" width="9.140625" style="5"/>
    <col min="5373" max="5373" width="14.7109375" style="5" customWidth="1"/>
    <col min="5374" max="5374" width="12.7109375" style="5" customWidth="1"/>
    <col min="5375" max="5377" width="9.7109375" style="5" customWidth="1"/>
    <col min="5378" max="5378" width="11.85546875" style="5" customWidth="1"/>
    <col min="5379" max="5380" width="14.7109375" style="5" customWidth="1"/>
    <col min="5381" max="5381" width="12.7109375" style="5" bestFit="1" customWidth="1"/>
    <col min="5382" max="5383" width="12.7109375" style="5" customWidth="1"/>
    <col min="5384" max="5384" width="11.42578125" style="5" customWidth="1"/>
    <col min="5385" max="5386" width="8.7109375" style="5" customWidth="1"/>
    <col min="5387" max="5388" width="13.7109375" style="5" customWidth="1"/>
    <col min="5389" max="5628" width="9.140625" style="5"/>
    <col min="5629" max="5629" width="14.7109375" style="5" customWidth="1"/>
    <col min="5630" max="5630" width="12.7109375" style="5" customWidth="1"/>
    <col min="5631" max="5633" width="9.7109375" style="5" customWidth="1"/>
    <col min="5634" max="5634" width="11.85546875" style="5" customWidth="1"/>
    <col min="5635" max="5636" width="14.7109375" style="5" customWidth="1"/>
    <col min="5637" max="5637" width="12.7109375" style="5" bestFit="1" customWidth="1"/>
    <col min="5638" max="5639" width="12.7109375" style="5" customWidth="1"/>
    <col min="5640" max="5640" width="11.42578125" style="5" customWidth="1"/>
    <col min="5641" max="5642" width="8.7109375" style="5" customWidth="1"/>
    <col min="5643" max="5644" width="13.7109375" style="5" customWidth="1"/>
    <col min="5645" max="5884" width="9.140625" style="5"/>
    <col min="5885" max="5885" width="14.7109375" style="5" customWidth="1"/>
    <col min="5886" max="5886" width="12.7109375" style="5" customWidth="1"/>
    <col min="5887" max="5889" width="9.7109375" style="5" customWidth="1"/>
    <col min="5890" max="5890" width="11.85546875" style="5" customWidth="1"/>
    <col min="5891" max="5892" width="14.7109375" style="5" customWidth="1"/>
    <col min="5893" max="5893" width="12.7109375" style="5" bestFit="1" customWidth="1"/>
    <col min="5894" max="5895" width="12.7109375" style="5" customWidth="1"/>
    <col min="5896" max="5896" width="11.42578125" style="5" customWidth="1"/>
    <col min="5897" max="5898" width="8.7109375" style="5" customWidth="1"/>
    <col min="5899" max="5900" width="13.7109375" style="5" customWidth="1"/>
    <col min="5901" max="6140" width="9.140625" style="5"/>
    <col min="6141" max="6141" width="14.7109375" style="5" customWidth="1"/>
    <col min="6142" max="6142" width="12.7109375" style="5" customWidth="1"/>
    <col min="6143" max="6145" width="9.7109375" style="5" customWidth="1"/>
    <col min="6146" max="6146" width="11.85546875" style="5" customWidth="1"/>
    <col min="6147" max="6148" width="14.7109375" style="5" customWidth="1"/>
    <col min="6149" max="6149" width="12.7109375" style="5" bestFit="1" customWidth="1"/>
    <col min="6150" max="6151" width="12.7109375" style="5" customWidth="1"/>
    <col min="6152" max="6152" width="11.42578125" style="5" customWidth="1"/>
    <col min="6153" max="6154" width="8.7109375" style="5" customWidth="1"/>
    <col min="6155" max="6156" width="13.7109375" style="5" customWidth="1"/>
    <col min="6157" max="6396" width="9.140625" style="5"/>
    <col min="6397" max="6397" width="14.7109375" style="5" customWidth="1"/>
    <col min="6398" max="6398" width="12.7109375" style="5" customWidth="1"/>
    <col min="6399" max="6401" width="9.7109375" style="5" customWidth="1"/>
    <col min="6402" max="6402" width="11.85546875" style="5" customWidth="1"/>
    <col min="6403" max="6404" width="14.7109375" style="5" customWidth="1"/>
    <col min="6405" max="6405" width="12.7109375" style="5" bestFit="1" customWidth="1"/>
    <col min="6406" max="6407" width="12.7109375" style="5" customWidth="1"/>
    <col min="6408" max="6408" width="11.42578125" style="5" customWidth="1"/>
    <col min="6409" max="6410" width="8.7109375" style="5" customWidth="1"/>
    <col min="6411" max="6412" width="13.7109375" style="5" customWidth="1"/>
    <col min="6413" max="6652" width="9.140625" style="5"/>
    <col min="6653" max="6653" width="14.7109375" style="5" customWidth="1"/>
    <col min="6654" max="6654" width="12.7109375" style="5" customWidth="1"/>
    <col min="6655" max="6657" width="9.7109375" style="5" customWidth="1"/>
    <col min="6658" max="6658" width="11.85546875" style="5" customWidth="1"/>
    <col min="6659" max="6660" width="14.7109375" style="5" customWidth="1"/>
    <col min="6661" max="6661" width="12.7109375" style="5" bestFit="1" customWidth="1"/>
    <col min="6662" max="6663" width="12.7109375" style="5" customWidth="1"/>
    <col min="6664" max="6664" width="11.42578125" style="5" customWidth="1"/>
    <col min="6665" max="6666" width="8.7109375" style="5" customWidth="1"/>
    <col min="6667" max="6668" width="13.7109375" style="5" customWidth="1"/>
    <col min="6669" max="6908" width="9.140625" style="5"/>
    <col min="6909" max="6909" width="14.7109375" style="5" customWidth="1"/>
    <col min="6910" max="6910" width="12.7109375" style="5" customWidth="1"/>
    <col min="6911" max="6913" width="9.7109375" style="5" customWidth="1"/>
    <col min="6914" max="6914" width="11.85546875" style="5" customWidth="1"/>
    <col min="6915" max="6916" width="14.7109375" style="5" customWidth="1"/>
    <col min="6917" max="6917" width="12.7109375" style="5" bestFit="1" customWidth="1"/>
    <col min="6918" max="6919" width="12.7109375" style="5" customWidth="1"/>
    <col min="6920" max="6920" width="11.42578125" style="5" customWidth="1"/>
    <col min="6921" max="6922" width="8.7109375" style="5" customWidth="1"/>
    <col min="6923" max="6924" width="13.7109375" style="5" customWidth="1"/>
    <col min="6925" max="7164" width="9.140625" style="5"/>
    <col min="7165" max="7165" width="14.7109375" style="5" customWidth="1"/>
    <col min="7166" max="7166" width="12.7109375" style="5" customWidth="1"/>
    <col min="7167" max="7169" width="9.7109375" style="5" customWidth="1"/>
    <col min="7170" max="7170" width="11.85546875" style="5" customWidth="1"/>
    <col min="7171" max="7172" width="14.7109375" style="5" customWidth="1"/>
    <col min="7173" max="7173" width="12.7109375" style="5" bestFit="1" customWidth="1"/>
    <col min="7174" max="7175" width="12.7109375" style="5" customWidth="1"/>
    <col min="7176" max="7176" width="11.42578125" style="5" customWidth="1"/>
    <col min="7177" max="7178" width="8.7109375" style="5" customWidth="1"/>
    <col min="7179" max="7180" width="13.7109375" style="5" customWidth="1"/>
    <col min="7181" max="7420" width="9.140625" style="5"/>
    <col min="7421" max="7421" width="14.7109375" style="5" customWidth="1"/>
    <col min="7422" max="7422" width="12.7109375" style="5" customWidth="1"/>
    <col min="7423" max="7425" width="9.7109375" style="5" customWidth="1"/>
    <col min="7426" max="7426" width="11.85546875" style="5" customWidth="1"/>
    <col min="7427" max="7428" width="14.7109375" style="5" customWidth="1"/>
    <col min="7429" max="7429" width="12.7109375" style="5" bestFit="1" customWidth="1"/>
    <col min="7430" max="7431" width="12.7109375" style="5" customWidth="1"/>
    <col min="7432" max="7432" width="11.42578125" style="5" customWidth="1"/>
    <col min="7433" max="7434" width="8.7109375" style="5" customWidth="1"/>
    <col min="7435" max="7436" width="13.7109375" style="5" customWidth="1"/>
    <col min="7437" max="7676" width="9.140625" style="5"/>
    <col min="7677" max="7677" width="14.7109375" style="5" customWidth="1"/>
    <col min="7678" max="7678" width="12.7109375" style="5" customWidth="1"/>
    <col min="7679" max="7681" width="9.7109375" style="5" customWidth="1"/>
    <col min="7682" max="7682" width="11.85546875" style="5" customWidth="1"/>
    <col min="7683" max="7684" width="14.7109375" style="5" customWidth="1"/>
    <col min="7685" max="7685" width="12.7109375" style="5" bestFit="1" customWidth="1"/>
    <col min="7686" max="7687" width="12.7109375" style="5" customWidth="1"/>
    <col min="7688" max="7688" width="11.42578125" style="5" customWidth="1"/>
    <col min="7689" max="7690" width="8.7109375" style="5" customWidth="1"/>
    <col min="7691" max="7692" width="13.7109375" style="5" customWidth="1"/>
    <col min="7693" max="7932" width="9.140625" style="5"/>
    <col min="7933" max="7933" width="14.7109375" style="5" customWidth="1"/>
    <col min="7934" max="7934" width="12.7109375" style="5" customWidth="1"/>
    <col min="7935" max="7937" width="9.7109375" style="5" customWidth="1"/>
    <col min="7938" max="7938" width="11.85546875" style="5" customWidth="1"/>
    <col min="7939" max="7940" width="14.7109375" style="5" customWidth="1"/>
    <col min="7941" max="7941" width="12.7109375" style="5" bestFit="1" customWidth="1"/>
    <col min="7942" max="7943" width="12.7109375" style="5" customWidth="1"/>
    <col min="7944" max="7944" width="11.42578125" style="5" customWidth="1"/>
    <col min="7945" max="7946" width="8.7109375" style="5" customWidth="1"/>
    <col min="7947" max="7948" width="13.7109375" style="5" customWidth="1"/>
    <col min="7949" max="8188" width="9.140625" style="5"/>
    <col min="8189" max="8189" width="14.7109375" style="5" customWidth="1"/>
    <col min="8190" max="8190" width="12.7109375" style="5" customWidth="1"/>
    <col min="8191" max="8193" width="9.7109375" style="5" customWidth="1"/>
    <col min="8194" max="8194" width="11.85546875" style="5" customWidth="1"/>
    <col min="8195" max="8196" width="14.7109375" style="5" customWidth="1"/>
    <col min="8197" max="8197" width="12.7109375" style="5" bestFit="1" customWidth="1"/>
    <col min="8198" max="8199" width="12.7109375" style="5" customWidth="1"/>
    <col min="8200" max="8200" width="11.42578125" style="5" customWidth="1"/>
    <col min="8201" max="8202" width="8.7109375" style="5" customWidth="1"/>
    <col min="8203" max="8204" width="13.7109375" style="5" customWidth="1"/>
    <col min="8205" max="8444" width="9.140625" style="5"/>
    <col min="8445" max="8445" width="14.7109375" style="5" customWidth="1"/>
    <col min="8446" max="8446" width="12.7109375" style="5" customWidth="1"/>
    <col min="8447" max="8449" width="9.7109375" style="5" customWidth="1"/>
    <col min="8450" max="8450" width="11.85546875" style="5" customWidth="1"/>
    <col min="8451" max="8452" width="14.7109375" style="5" customWidth="1"/>
    <col min="8453" max="8453" width="12.7109375" style="5" bestFit="1" customWidth="1"/>
    <col min="8454" max="8455" width="12.7109375" style="5" customWidth="1"/>
    <col min="8456" max="8456" width="11.42578125" style="5" customWidth="1"/>
    <col min="8457" max="8458" width="8.7109375" style="5" customWidth="1"/>
    <col min="8459" max="8460" width="13.7109375" style="5" customWidth="1"/>
    <col min="8461" max="8700" width="9.140625" style="5"/>
    <col min="8701" max="8701" width="14.7109375" style="5" customWidth="1"/>
    <col min="8702" max="8702" width="12.7109375" style="5" customWidth="1"/>
    <col min="8703" max="8705" width="9.7109375" style="5" customWidth="1"/>
    <col min="8706" max="8706" width="11.85546875" style="5" customWidth="1"/>
    <col min="8707" max="8708" width="14.7109375" style="5" customWidth="1"/>
    <col min="8709" max="8709" width="12.7109375" style="5" bestFit="1" customWidth="1"/>
    <col min="8710" max="8711" width="12.7109375" style="5" customWidth="1"/>
    <col min="8712" max="8712" width="11.42578125" style="5" customWidth="1"/>
    <col min="8713" max="8714" width="8.7109375" style="5" customWidth="1"/>
    <col min="8715" max="8716" width="13.7109375" style="5" customWidth="1"/>
    <col min="8717" max="8956" width="9.140625" style="5"/>
    <col min="8957" max="8957" width="14.7109375" style="5" customWidth="1"/>
    <col min="8958" max="8958" width="12.7109375" style="5" customWidth="1"/>
    <col min="8959" max="8961" width="9.7109375" style="5" customWidth="1"/>
    <col min="8962" max="8962" width="11.85546875" style="5" customWidth="1"/>
    <col min="8963" max="8964" width="14.7109375" style="5" customWidth="1"/>
    <col min="8965" max="8965" width="12.7109375" style="5" bestFit="1" customWidth="1"/>
    <col min="8966" max="8967" width="12.7109375" style="5" customWidth="1"/>
    <col min="8968" max="8968" width="11.42578125" style="5" customWidth="1"/>
    <col min="8969" max="8970" width="8.7109375" style="5" customWidth="1"/>
    <col min="8971" max="8972" width="13.7109375" style="5" customWidth="1"/>
    <col min="8973" max="9212" width="9.140625" style="5"/>
    <col min="9213" max="9213" width="14.7109375" style="5" customWidth="1"/>
    <col min="9214" max="9214" width="12.7109375" style="5" customWidth="1"/>
    <col min="9215" max="9217" width="9.7109375" style="5" customWidth="1"/>
    <col min="9218" max="9218" width="11.85546875" style="5" customWidth="1"/>
    <col min="9219" max="9220" width="14.7109375" style="5" customWidth="1"/>
    <col min="9221" max="9221" width="12.7109375" style="5" bestFit="1" customWidth="1"/>
    <col min="9222" max="9223" width="12.7109375" style="5" customWidth="1"/>
    <col min="9224" max="9224" width="11.42578125" style="5" customWidth="1"/>
    <col min="9225" max="9226" width="8.7109375" style="5" customWidth="1"/>
    <col min="9227" max="9228" width="13.7109375" style="5" customWidth="1"/>
    <col min="9229" max="9468" width="9.140625" style="5"/>
    <col min="9469" max="9469" width="14.7109375" style="5" customWidth="1"/>
    <col min="9470" max="9470" width="12.7109375" style="5" customWidth="1"/>
    <col min="9471" max="9473" width="9.7109375" style="5" customWidth="1"/>
    <col min="9474" max="9474" width="11.85546875" style="5" customWidth="1"/>
    <col min="9475" max="9476" width="14.7109375" style="5" customWidth="1"/>
    <col min="9477" max="9477" width="12.7109375" style="5" bestFit="1" customWidth="1"/>
    <col min="9478" max="9479" width="12.7109375" style="5" customWidth="1"/>
    <col min="9480" max="9480" width="11.42578125" style="5" customWidth="1"/>
    <col min="9481" max="9482" width="8.7109375" style="5" customWidth="1"/>
    <col min="9483" max="9484" width="13.7109375" style="5" customWidth="1"/>
    <col min="9485" max="9724" width="9.140625" style="5"/>
    <col min="9725" max="9725" width="14.7109375" style="5" customWidth="1"/>
    <col min="9726" max="9726" width="12.7109375" style="5" customWidth="1"/>
    <col min="9727" max="9729" width="9.7109375" style="5" customWidth="1"/>
    <col min="9730" max="9730" width="11.85546875" style="5" customWidth="1"/>
    <col min="9731" max="9732" width="14.7109375" style="5" customWidth="1"/>
    <col min="9733" max="9733" width="12.7109375" style="5" bestFit="1" customWidth="1"/>
    <col min="9734" max="9735" width="12.7109375" style="5" customWidth="1"/>
    <col min="9736" max="9736" width="11.42578125" style="5" customWidth="1"/>
    <col min="9737" max="9738" width="8.7109375" style="5" customWidth="1"/>
    <col min="9739" max="9740" width="13.7109375" style="5" customWidth="1"/>
    <col min="9741" max="9980" width="9.140625" style="5"/>
    <col min="9981" max="9981" width="14.7109375" style="5" customWidth="1"/>
    <col min="9982" max="9982" width="12.7109375" style="5" customWidth="1"/>
    <col min="9983" max="9985" width="9.7109375" style="5" customWidth="1"/>
    <col min="9986" max="9986" width="11.85546875" style="5" customWidth="1"/>
    <col min="9987" max="9988" width="14.7109375" style="5" customWidth="1"/>
    <col min="9989" max="9989" width="12.7109375" style="5" bestFit="1" customWidth="1"/>
    <col min="9990" max="9991" width="12.7109375" style="5" customWidth="1"/>
    <col min="9992" max="9992" width="11.42578125" style="5" customWidth="1"/>
    <col min="9993" max="9994" width="8.7109375" style="5" customWidth="1"/>
    <col min="9995" max="9996" width="13.7109375" style="5" customWidth="1"/>
    <col min="9997" max="10236" width="9.140625" style="5"/>
    <col min="10237" max="10237" width="14.7109375" style="5" customWidth="1"/>
    <col min="10238" max="10238" width="12.7109375" style="5" customWidth="1"/>
    <col min="10239" max="10241" width="9.7109375" style="5" customWidth="1"/>
    <col min="10242" max="10242" width="11.85546875" style="5" customWidth="1"/>
    <col min="10243" max="10244" width="14.7109375" style="5" customWidth="1"/>
    <col min="10245" max="10245" width="12.7109375" style="5" bestFit="1" customWidth="1"/>
    <col min="10246" max="10247" width="12.7109375" style="5" customWidth="1"/>
    <col min="10248" max="10248" width="11.42578125" style="5" customWidth="1"/>
    <col min="10249" max="10250" width="8.7109375" style="5" customWidth="1"/>
    <col min="10251" max="10252" width="13.7109375" style="5" customWidth="1"/>
    <col min="10253" max="10492" width="9.140625" style="5"/>
    <col min="10493" max="10493" width="14.7109375" style="5" customWidth="1"/>
    <col min="10494" max="10494" width="12.7109375" style="5" customWidth="1"/>
    <col min="10495" max="10497" width="9.7109375" style="5" customWidth="1"/>
    <col min="10498" max="10498" width="11.85546875" style="5" customWidth="1"/>
    <col min="10499" max="10500" width="14.7109375" style="5" customWidth="1"/>
    <col min="10501" max="10501" width="12.7109375" style="5" bestFit="1" customWidth="1"/>
    <col min="10502" max="10503" width="12.7109375" style="5" customWidth="1"/>
    <col min="10504" max="10504" width="11.42578125" style="5" customWidth="1"/>
    <col min="10505" max="10506" width="8.7109375" style="5" customWidth="1"/>
    <col min="10507" max="10508" width="13.7109375" style="5" customWidth="1"/>
    <col min="10509" max="10748" width="9.140625" style="5"/>
    <col min="10749" max="10749" width="14.7109375" style="5" customWidth="1"/>
    <col min="10750" max="10750" width="12.7109375" style="5" customWidth="1"/>
    <col min="10751" max="10753" width="9.7109375" style="5" customWidth="1"/>
    <col min="10754" max="10754" width="11.85546875" style="5" customWidth="1"/>
    <col min="10755" max="10756" width="14.7109375" style="5" customWidth="1"/>
    <col min="10757" max="10757" width="12.7109375" style="5" bestFit="1" customWidth="1"/>
    <col min="10758" max="10759" width="12.7109375" style="5" customWidth="1"/>
    <col min="10760" max="10760" width="11.42578125" style="5" customWidth="1"/>
    <col min="10761" max="10762" width="8.7109375" style="5" customWidth="1"/>
    <col min="10763" max="10764" width="13.7109375" style="5" customWidth="1"/>
    <col min="10765" max="11004" width="9.140625" style="5"/>
    <col min="11005" max="11005" width="14.7109375" style="5" customWidth="1"/>
    <col min="11006" max="11006" width="12.7109375" style="5" customWidth="1"/>
    <col min="11007" max="11009" width="9.7109375" style="5" customWidth="1"/>
    <col min="11010" max="11010" width="11.85546875" style="5" customWidth="1"/>
    <col min="11011" max="11012" width="14.7109375" style="5" customWidth="1"/>
    <col min="11013" max="11013" width="12.7109375" style="5" bestFit="1" customWidth="1"/>
    <col min="11014" max="11015" width="12.7109375" style="5" customWidth="1"/>
    <col min="11016" max="11016" width="11.42578125" style="5" customWidth="1"/>
    <col min="11017" max="11018" width="8.7109375" style="5" customWidth="1"/>
    <col min="11019" max="11020" width="13.7109375" style="5" customWidth="1"/>
    <col min="11021" max="11260" width="9.140625" style="5"/>
    <col min="11261" max="11261" width="14.7109375" style="5" customWidth="1"/>
    <col min="11262" max="11262" width="12.7109375" style="5" customWidth="1"/>
    <col min="11263" max="11265" width="9.7109375" style="5" customWidth="1"/>
    <col min="11266" max="11266" width="11.85546875" style="5" customWidth="1"/>
    <col min="11267" max="11268" width="14.7109375" style="5" customWidth="1"/>
    <col min="11269" max="11269" width="12.7109375" style="5" bestFit="1" customWidth="1"/>
    <col min="11270" max="11271" width="12.7109375" style="5" customWidth="1"/>
    <col min="11272" max="11272" width="11.42578125" style="5" customWidth="1"/>
    <col min="11273" max="11274" width="8.7109375" style="5" customWidth="1"/>
    <col min="11275" max="11276" width="13.7109375" style="5" customWidth="1"/>
    <col min="11277" max="11516" width="9.140625" style="5"/>
    <col min="11517" max="11517" width="14.7109375" style="5" customWidth="1"/>
    <col min="11518" max="11518" width="12.7109375" style="5" customWidth="1"/>
    <col min="11519" max="11521" width="9.7109375" style="5" customWidth="1"/>
    <col min="11522" max="11522" width="11.85546875" style="5" customWidth="1"/>
    <col min="11523" max="11524" width="14.7109375" style="5" customWidth="1"/>
    <col min="11525" max="11525" width="12.7109375" style="5" bestFit="1" customWidth="1"/>
    <col min="11526" max="11527" width="12.7109375" style="5" customWidth="1"/>
    <col min="11528" max="11528" width="11.42578125" style="5" customWidth="1"/>
    <col min="11529" max="11530" width="8.7109375" style="5" customWidth="1"/>
    <col min="11531" max="11532" width="13.7109375" style="5" customWidth="1"/>
    <col min="11533" max="11772" width="9.140625" style="5"/>
    <col min="11773" max="11773" width="14.7109375" style="5" customWidth="1"/>
    <col min="11774" max="11774" width="12.7109375" style="5" customWidth="1"/>
    <col min="11775" max="11777" width="9.7109375" style="5" customWidth="1"/>
    <col min="11778" max="11778" width="11.85546875" style="5" customWidth="1"/>
    <col min="11779" max="11780" width="14.7109375" style="5" customWidth="1"/>
    <col min="11781" max="11781" width="12.7109375" style="5" bestFit="1" customWidth="1"/>
    <col min="11782" max="11783" width="12.7109375" style="5" customWidth="1"/>
    <col min="11784" max="11784" width="11.42578125" style="5" customWidth="1"/>
    <col min="11785" max="11786" width="8.7109375" style="5" customWidth="1"/>
    <col min="11787" max="11788" width="13.7109375" style="5" customWidth="1"/>
    <col min="11789" max="12028" width="9.140625" style="5"/>
    <col min="12029" max="12029" width="14.7109375" style="5" customWidth="1"/>
    <col min="12030" max="12030" width="12.7109375" style="5" customWidth="1"/>
    <col min="12031" max="12033" width="9.7109375" style="5" customWidth="1"/>
    <col min="12034" max="12034" width="11.85546875" style="5" customWidth="1"/>
    <col min="12035" max="12036" width="14.7109375" style="5" customWidth="1"/>
    <col min="12037" max="12037" width="12.7109375" style="5" bestFit="1" customWidth="1"/>
    <col min="12038" max="12039" width="12.7109375" style="5" customWidth="1"/>
    <col min="12040" max="12040" width="11.42578125" style="5" customWidth="1"/>
    <col min="12041" max="12042" width="8.7109375" style="5" customWidth="1"/>
    <col min="12043" max="12044" width="13.7109375" style="5" customWidth="1"/>
    <col min="12045" max="12284" width="9.140625" style="5"/>
    <col min="12285" max="12285" width="14.7109375" style="5" customWidth="1"/>
    <col min="12286" max="12286" width="12.7109375" style="5" customWidth="1"/>
    <col min="12287" max="12289" width="9.7109375" style="5" customWidth="1"/>
    <col min="12290" max="12290" width="11.85546875" style="5" customWidth="1"/>
    <col min="12291" max="12292" width="14.7109375" style="5" customWidth="1"/>
    <col min="12293" max="12293" width="12.7109375" style="5" bestFit="1" customWidth="1"/>
    <col min="12294" max="12295" width="12.7109375" style="5" customWidth="1"/>
    <col min="12296" max="12296" width="11.42578125" style="5" customWidth="1"/>
    <col min="12297" max="12298" width="8.7109375" style="5" customWidth="1"/>
    <col min="12299" max="12300" width="13.7109375" style="5" customWidth="1"/>
    <col min="12301" max="12540" width="9.140625" style="5"/>
    <col min="12541" max="12541" width="14.7109375" style="5" customWidth="1"/>
    <col min="12542" max="12542" width="12.7109375" style="5" customWidth="1"/>
    <col min="12543" max="12545" width="9.7109375" style="5" customWidth="1"/>
    <col min="12546" max="12546" width="11.85546875" style="5" customWidth="1"/>
    <col min="12547" max="12548" width="14.7109375" style="5" customWidth="1"/>
    <col min="12549" max="12549" width="12.7109375" style="5" bestFit="1" customWidth="1"/>
    <col min="12550" max="12551" width="12.7109375" style="5" customWidth="1"/>
    <col min="12552" max="12552" width="11.42578125" style="5" customWidth="1"/>
    <col min="12553" max="12554" width="8.7109375" style="5" customWidth="1"/>
    <col min="12555" max="12556" width="13.7109375" style="5" customWidth="1"/>
    <col min="12557" max="12796" width="9.140625" style="5"/>
    <col min="12797" max="12797" width="14.7109375" style="5" customWidth="1"/>
    <col min="12798" max="12798" width="12.7109375" style="5" customWidth="1"/>
    <col min="12799" max="12801" width="9.7109375" style="5" customWidth="1"/>
    <col min="12802" max="12802" width="11.85546875" style="5" customWidth="1"/>
    <col min="12803" max="12804" width="14.7109375" style="5" customWidth="1"/>
    <col min="12805" max="12805" width="12.7109375" style="5" bestFit="1" customWidth="1"/>
    <col min="12806" max="12807" width="12.7109375" style="5" customWidth="1"/>
    <col min="12808" max="12808" width="11.42578125" style="5" customWidth="1"/>
    <col min="12809" max="12810" width="8.7109375" style="5" customWidth="1"/>
    <col min="12811" max="12812" width="13.7109375" style="5" customWidth="1"/>
    <col min="12813" max="13052" width="9.140625" style="5"/>
    <col min="13053" max="13053" width="14.7109375" style="5" customWidth="1"/>
    <col min="13054" max="13054" width="12.7109375" style="5" customWidth="1"/>
    <col min="13055" max="13057" width="9.7109375" style="5" customWidth="1"/>
    <col min="13058" max="13058" width="11.85546875" style="5" customWidth="1"/>
    <col min="13059" max="13060" width="14.7109375" style="5" customWidth="1"/>
    <col min="13061" max="13061" width="12.7109375" style="5" bestFit="1" customWidth="1"/>
    <col min="13062" max="13063" width="12.7109375" style="5" customWidth="1"/>
    <col min="13064" max="13064" width="11.42578125" style="5" customWidth="1"/>
    <col min="13065" max="13066" width="8.7109375" style="5" customWidth="1"/>
    <col min="13067" max="13068" width="13.7109375" style="5" customWidth="1"/>
    <col min="13069" max="13308" width="9.140625" style="5"/>
    <col min="13309" max="13309" width="14.7109375" style="5" customWidth="1"/>
    <col min="13310" max="13310" width="12.7109375" style="5" customWidth="1"/>
    <col min="13311" max="13313" width="9.7109375" style="5" customWidth="1"/>
    <col min="13314" max="13314" width="11.85546875" style="5" customWidth="1"/>
    <col min="13315" max="13316" width="14.7109375" style="5" customWidth="1"/>
    <col min="13317" max="13317" width="12.7109375" style="5" bestFit="1" customWidth="1"/>
    <col min="13318" max="13319" width="12.7109375" style="5" customWidth="1"/>
    <col min="13320" max="13320" width="11.42578125" style="5" customWidth="1"/>
    <col min="13321" max="13322" width="8.7109375" style="5" customWidth="1"/>
    <col min="13323" max="13324" width="13.7109375" style="5" customWidth="1"/>
    <col min="13325" max="13564" width="9.140625" style="5"/>
    <col min="13565" max="13565" width="14.7109375" style="5" customWidth="1"/>
    <col min="13566" max="13566" width="12.7109375" style="5" customWidth="1"/>
    <col min="13567" max="13569" width="9.7109375" style="5" customWidth="1"/>
    <col min="13570" max="13570" width="11.85546875" style="5" customWidth="1"/>
    <col min="13571" max="13572" width="14.7109375" style="5" customWidth="1"/>
    <col min="13573" max="13573" width="12.7109375" style="5" bestFit="1" customWidth="1"/>
    <col min="13574" max="13575" width="12.7109375" style="5" customWidth="1"/>
    <col min="13576" max="13576" width="11.42578125" style="5" customWidth="1"/>
    <col min="13577" max="13578" width="8.7109375" style="5" customWidth="1"/>
    <col min="13579" max="13580" width="13.7109375" style="5" customWidth="1"/>
    <col min="13581" max="13820" width="9.140625" style="5"/>
    <col min="13821" max="13821" width="14.7109375" style="5" customWidth="1"/>
    <col min="13822" max="13822" width="12.7109375" style="5" customWidth="1"/>
    <col min="13823" max="13825" width="9.7109375" style="5" customWidth="1"/>
    <col min="13826" max="13826" width="11.85546875" style="5" customWidth="1"/>
    <col min="13827" max="13828" width="14.7109375" style="5" customWidth="1"/>
    <col min="13829" max="13829" width="12.7109375" style="5" bestFit="1" customWidth="1"/>
    <col min="13830" max="13831" width="12.7109375" style="5" customWidth="1"/>
    <col min="13832" max="13832" width="11.42578125" style="5" customWidth="1"/>
    <col min="13833" max="13834" width="8.7109375" style="5" customWidth="1"/>
    <col min="13835" max="13836" width="13.7109375" style="5" customWidth="1"/>
    <col min="13837" max="14076" width="9.140625" style="5"/>
    <col min="14077" max="14077" width="14.7109375" style="5" customWidth="1"/>
    <col min="14078" max="14078" width="12.7109375" style="5" customWidth="1"/>
    <col min="14079" max="14081" width="9.7109375" style="5" customWidth="1"/>
    <col min="14082" max="14082" width="11.85546875" style="5" customWidth="1"/>
    <col min="14083" max="14084" width="14.7109375" style="5" customWidth="1"/>
    <col min="14085" max="14085" width="12.7109375" style="5" bestFit="1" customWidth="1"/>
    <col min="14086" max="14087" width="12.7109375" style="5" customWidth="1"/>
    <col min="14088" max="14088" width="11.42578125" style="5" customWidth="1"/>
    <col min="14089" max="14090" width="8.7109375" style="5" customWidth="1"/>
    <col min="14091" max="14092" width="13.7109375" style="5" customWidth="1"/>
    <col min="14093" max="14332" width="9.140625" style="5"/>
    <col min="14333" max="14333" width="14.7109375" style="5" customWidth="1"/>
    <col min="14334" max="14334" width="12.7109375" style="5" customWidth="1"/>
    <col min="14335" max="14337" width="9.7109375" style="5" customWidth="1"/>
    <col min="14338" max="14338" width="11.85546875" style="5" customWidth="1"/>
    <col min="14339" max="14340" width="14.7109375" style="5" customWidth="1"/>
    <col min="14341" max="14341" width="12.7109375" style="5" bestFit="1" customWidth="1"/>
    <col min="14342" max="14343" width="12.7109375" style="5" customWidth="1"/>
    <col min="14344" max="14344" width="11.42578125" style="5" customWidth="1"/>
    <col min="14345" max="14346" width="8.7109375" style="5" customWidth="1"/>
    <col min="14347" max="14348" width="13.7109375" style="5" customWidth="1"/>
    <col min="14349" max="14588" width="9.140625" style="5"/>
    <col min="14589" max="14589" width="14.7109375" style="5" customWidth="1"/>
    <col min="14590" max="14590" width="12.7109375" style="5" customWidth="1"/>
    <col min="14591" max="14593" width="9.7109375" style="5" customWidth="1"/>
    <col min="14594" max="14594" width="11.85546875" style="5" customWidth="1"/>
    <col min="14595" max="14596" width="14.7109375" style="5" customWidth="1"/>
    <col min="14597" max="14597" width="12.7109375" style="5" bestFit="1" customWidth="1"/>
    <col min="14598" max="14599" width="12.7109375" style="5" customWidth="1"/>
    <col min="14600" max="14600" width="11.42578125" style="5" customWidth="1"/>
    <col min="14601" max="14602" width="8.7109375" style="5" customWidth="1"/>
    <col min="14603" max="14604" width="13.7109375" style="5" customWidth="1"/>
    <col min="14605" max="14844" width="9.140625" style="5"/>
    <col min="14845" max="14845" width="14.7109375" style="5" customWidth="1"/>
    <col min="14846" max="14846" width="12.7109375" style="5" customWidth="1"/>
    <col min="14847" max="14849" width="9.7109375" style="5" customWidth="1"/>
    <col min="14850" max="14850" width="11.85546875" style="5" customWidth="1"/>
    <col min="14851" max="14852" width="14.7109375" style="5" customWidth="1"/>
    <col min="14853" max="14853" width="12.7109375" style="5" bestFit="1" customWidth="1"/>
    <col min="14854" max="14855" width="12.7109375" style="5" customWidth="1"/>
    <col min="14856" max="14856" width="11.42578125" style="5" customWidth="1"/>
    <col min="14857" max="14858" width="8.7109375" style="5" customWidth="1"/>
    <col min="14859" max="14860" width="13.7109375" style="5" customWidth="1"/>
    <col min="14861" max="15100" width="9.140625" style="5"/>
    <col min="15101" max="15101" width="14.7109375" style="5" customWidth="1"/>
    <col min="15102" max="15102" width="12.7109375" style="5" customWidth="1"/>
    <col min="15103" max="15105" width="9.7109375" style="5" customWidth="1"/>
    <col min="15106" max="15106" width="11.85546875" style="5" customWidth="1"/>
    <col min="15107" max="15108" width="14.7109375" style="5" customWidth="1"/>
    <col min="15109" max="15109" width="12.7109375" style="5" bestFit="1" customWidth="1"/>
    <col min="15110" max="15111" width="12.7109375" style="5" customWidth="1"/>
    <col min="15112" max="15112" width="11.42578125" style="5" customWidth="1"/>
    <col min="15113" max="15114" width="8.7109375" style="5" customWidth="1"/>
    <col min="15115" max="15116" width="13.7109375" style="5" customWidth="1"/>
    <col min="15117" max="15356" width="9.140625" style="5"/>
    <col min="15357" max="15357" width="14.7109375" style="5" customWidth="1"/>
    <col min="15358" max="15358" width="12.7109375" style="5" customWidth="1"/>
    <col min="15359" max="15361" width="9.7109375" style="5" customWidth="1"/>
    <col min="15362" max="15362" width="11.85546875" style="5" customWidth="1"/>
    <col min="15363" max="15364" width="14.7109375" style="5" customWidth="1"/>
    <col min="15365" max="15365" width="12.7109375" style="5" bestFit="1" customWidth="1"/>
    <col min="15366" max="15367" width="12.7109375" style="5" customWidth="1"/>
    <col min="15368" max="15368" width="11.42578125" style="5" customWidth="1"/>
    <col min="15369" max="15370" width="8.7109375" style="5" customWidth="1"/>
    <col min="15371" max="15372" width="13.7109375" style="5" customWidth="1"/>
    <col min="15373" max="15612" width="9.140625" style="5"/>
    <col min="15613" max="15613" width="14.7109375" style="5" customWidth="1"/>
    <col min="15614" max="15614" width="12.7109375" style="5" customWidth="1"/>
    <col min="15615" max="15617" width="9.7109375" style="5" customWidth="1"/>
    <col min="15618" max="15618" width="11.85546875" style="5" customWidth="1"/>
    <col min="15619" max="15620" width="14.7109375" style="5" customWidth="1"/>
    <col min="15621" max="15621" width="12.7109375" style="5" bestFit="1" customWidth="1"/>
    <col min="15622" max="15623" width="12.7109375" style="5" customWidth="1"/>
    <col min="15624" max="15624" width="11.42578125" style="5" customWidth="1"/>
    <col min="15625" max="15626" width="8.7109375" style="5" customWidth="1"/>
    <col min="15627" max="15628" width="13.7109375" style="5" customWidth="1"/>
    <col min="15629" max="15868" width="9.140625" style="5"/>
    <col min="15869" max="15869" width="14.7109375" style="5" customWidth="1"/>
    <col min="15870" max="15870" width="12.7109375" style="5" customWidth="1"/>
    <col min="15871" max="15873" width="9.7109375" style="5" customWidth="1"/>
    <col min="15874" max="15874" width="11.85546875" style="5" customWidth="1"/>
    <col min="15875" max="15876" width="14.7109375" style="5" customWidth="1"/>
    <col min="15877" max="15877" width="12.7109375" style="5" bestFit="1" customWidth="1"/>
    <col min="15878" max="15879" width="12.7109375" style="5" customWidth="1"/>
    <col min="15880" max="15880" width="11.42578125" style="5" customWidth="1"/>
    <col min="15881" max="15882" width="8.7109375" style="5" customWidth="1"/>
    <col min="15883" max="15884" width="13.7109375" style="5" customWidth="1"/>
    <col min="15885" max="16124" width="9.140625" style="5"/>
    <col min="16125" max="16125" width="14.7109375" style="5" customWidth="1"/>
    <col min="16126" max="16126" width="12.7109375" style="5" customWidth="1"/>
    <col min="16127" max="16129" width="9.7109375" style="5" customWidth="1"/>
    <col min="16130" max="16130" width="11.85546875" style="5" customWidth="1"/>
    <col min="16131" max="16132" width="14.7109375" style="5" customWidth="1"/>
    <col min="16133" max="16133" width="12.7109375" style="5" bestFit="1" customWidth="1"/>
    <col min="16134" max="16135" width="12.7109375" style="5" customWidth="1"/>
    <col min="16136" max="16136" width="11.42578125" style="5" customWidth="1"/>
    <col min="16137" max="16138" width="8.7109375" style="5" customWidth="1"/>
    <col min="16139" max="16140" width="13.7109375" style="5" customWidth="1"/>
    <col min="16141" max="16384" width="9.140625" style="5"/>
  </cols>
  <sheetData>
    <row r="1" spans="1:13" ht="12" x14ac:dyDescent="0.2">
      <c r="A1" s="175" t="str">
        <f>'Table of Contents'!B8&amp;": "&amp;'Table of Contents'!C8</f>
        <v>Tab 4: Early Childhood Education Programs - Children Under 5 Served</v>
      </c>
      <c r="B1" s="175"/>
      <c r="C1" s="175"/>
      <c r="D1" s="175"/>
      <c r="E1" s="175"/>
      <c r="F1" s="175"/>
      <c r="G1" s="175"/>
      <c r="H1" s="175"/>
      <c r="I1" s="175"/>
      <c r="J1" s="175"/>
      <c r="K1" s="175"/>
      <c r="L1" s="175"/>
    </row>
    <row r="2" spans="1:13" ht="12" x14ac:dyDescent="0.2">
      <c r="A2" s="180" t="s">
        <v>700</v>
      </c>
      <c r="B2" s="181"/>
      <c r="C2" s="181"/>
      <c r="D2" s="181"/>
      <c r="E2" s="181"/>
      <c r="F2" s="182"/>
      <c r="G2" s="182"/>
      <c r="H2" s="182"/>
      <c r="I2" s="182"/>
      <c r="J2" s="182"/>
      <c r="K2" s="182"/>
      <c r="L2" s="182"/>
    </row>
    <row r="3" spans="1:13" ht="69" customHeight="1" x14ac:dyDescent="0.2">
      <c r="A3" s="119" t="str">
        <f>'1'!A3</f>
        <v>School District</v>
      </c>
      <c r="B3" s="119" t="str">
        <f>'1'!B3</f>
        <v>County</v>
      </c>
      <c r="C3" s="120" t="str">
        <f>'[2]12'!C2</f>
        <v># of Children Ages 0-2*</v>
      </c>
      <c r="D3" s="120" t="str">
        <f>'[2]12'!D2</f>
        <v># of Children Ages 3-4*</v>
      </c>
      <c r="E3" s="120" t="str">
        <f>'[2]12'!E2</f>
        <v># of Children Under 5*</v>
      </c>
      <c r="F3" s="121" t="s">
        <v>625</v>
      </c>
      <c r="G3" s="122" t="s">
        <v>629</v>
      </c>
      <c r="H3" s="123" t="s">
        <v>627</v>
      </c>
      <c r="I3" s="124" t="s">
        <v>617</v>
      </c>
      <c r="J3" s="125" t="s">
        <v>630</v>
      </c>
      <c r="K3" s="125" t="s">
        <v>631</v>
      </c>
      <c r="L3" s="120" t="s">
        <v>559</v>
      </c>
      <c r="M3" s="126" t="s">
        <v>632</v>
      </c>
    </row>
    <row r="4" spans="1:13" ht="14.25" customHeight="1" x14ac:dyDescent="0.2">
      <c r="A4" s="9" t="str">
        <f>'10'!A4</f>
        <v>Abington Heights SD</v>
      </c>
      <c r="B4" s="10" t="str">
        <f>'10'!B4</f>
        <v>Lackawanna</v>
      </c>
      <c r="C4" s="97">
        <f>'10'!C4</f>
        <v>636</v>
      </c>
      <c r="D4" s="97">
        <f>'10'!D4</f>
        <v>472</v>
      </c>
      <c r="E4" s="97">
        <f>'10'!E4</f>
        <v>1108</v>
      </c>
      <c r="F4" s="11">
        <f>'5'!M4</f>
        <v>14</v>
      </c>
      <c r="G4" s="13">
        <f>'6'!H4</f>
        <v>0</v>
      </c>
      <c r="H4" s="11">
        <f>'7'!F4</f>
        <v>0</v>
      </c>
      <c r="I4" s="11">
        <f>'8'!M4</f>
        <v>136</v>
      </c>
      <c r="J4" s="11">
        <f>'9'!O4+'9'!P4</f>
        <v>118.80833333333334</v>
      </c>
      <c r="K4" s="11">
        <f>'9'!Y4</f>
        <v>59.404166666666669</v>
      </c>
      <c r="L4" s="55">
        <f t="shared" ref="L4" si="0">SUM(F4:J4)</f>
        <v>268.80833333333334</v>
      </c>
      <c r="M4" s="56">
        <f t="shared" ref="M4" si="1">L4/E4</f>
        <v>0.24260679903730445</v>
      </c>
    </row>
    <row r="5" spans="1:13" ht="14.25" customHeight="1" x14ac:dyDescent="0.2">
      <c r="A5" s="9" t="str">
        <f>'10'!A5</f>
        <v>Abington SD</v>
      </c>
      <c r="B5" s="10" t="str">
        <f>'10'!B5</f>
        <v>Montgomery</v>
      </c>
      <c r="C5" s="97">
        <f>'10'!C5</f>
        <v>2058</v>
      </c>
      <c r="D5" s="97">
        <f>'10'!D5</f>
        <v>1313</v>
      </c>
      <c r="E5" s="97">
        <f>'10'!E5</f>
        <v>3371</v>
      </c>
      <c r="F5" s="11">
        <f>'5'!M5</f>
        <v>0</v>
      </c>
      <c r="G5" s="13">
        <f>'6'!H5</f>
        <v>0</v>
      </c>
      <c r="H5" s="11">
        <f>'7'!F5</f>
        <v>0</v>
      </c>
      <c r="I5" s="11">
        <f>'8'!M5</f>
        <v>374</v>
      </c>
      <c r="J5" s="11">
        <f>'9'!O5+'9'!P5</f>
        <v>580.47911832946636</v>
      </c>
      <c r="K5" s="11">
        <f>'9'!Y5</f>
        <v>419.23491879350348</v>
      </c>
      <c r="L5" s="55">
        <f t="shared" ref="L5:L68" si="2">SUM(F5:J5)</f>
        <v>954.47911832946636</v>
      </c>
      <c r="M5" s="56">
        <f t="shared" ref="M5:M68" si="3">L5/E5</f>
        <v>0.28314420597136353</v>
      </c>
    </row>
    <row r="6" spans="1:13" ht="14.25" customHeight="1" x14ac:dyDescent="0.2">
      <c r="A6" s="9" t="str">
        <f>'10'!A6</f>
        <v>Albert Gallatin Area SD</v>
      </c>
      <c r="B6" s="10" t="str">
        <f>'10'!B6</f>
        <v>Fayette</v>
      </c>
      <c r="C6" s="97">
        <f>'10'!C6</f>
        <v>718</v>
      </c>
      <c r="D6" s="97">
        <f>'10'!D6</f>
        <v>551</v>
      </c>
      <c r="E6" s="97">
        <f>'10'!E6</f>
        <v>1269</v>
      </c>
      <c r="F6" s="11">
        <f>'5'!M6</f>
        <v>180</v>
      </c>
      <c r="G6" s="13">
        <f>'6'!H6</f>
        <v>40</v>
      </c>
      <c r="H6" s="11">
        <f>'7'!F6</f>
        <v>0</v>
      </c>
      <c r="I6" s="11">
        <f>'8'!M6</f>
        <v>187</v>
      </c>
      <c r="J6" s="11">
        <f>'9'!O6+'9'!P6</f>
        <v>84.033254156769601</v>
      </c>
      <c r="K6" s="11">
        <f>'9'!Y6</f>
        <v>43.596199524940616</v>
      </c>
      <c r="L6" s="55">
        <f t="shared" si="2"/>
        <v>491.0332541567696</v>
      </c>
      <c r="M6" s="56">
        <f t="shared" si="3"/>
        <v>0.38694503873661906</v>
      </c>
    </row>
    <row r="7" spans="1:13" ht="14.25" customHeight="1" x14ac:dyDescent="0.2">
      <c r="A7" s="9" t="str">
        <f>'10'!A7</f>
        <v>Aliquippa SD</v>
      </c>
      <c r="B7" s="10" t="str">
        <f>'10'!B7</f>
        <v>Beaver</v>
      </c>
      <c r="C7" s="97">
        <f>'10'!C7</f>
        <v>314</v>
      </c>
      <c r="D7" s="97">
        <f>'10'!D7</f>
        <v>266</v>
      </c>
      <c r="E7" s="97">
        <f>'10'!E7</f>
        <v>580</v>
      </c>
      <c r="F7" s="11">
        <f>'5'!M7</f>
        <v>140</v>
      </c>
      <c r="G7" s="13">
        <f>'6'!H7</f>
        <v>0</v>
      </c>
      <c r="H7" s="11">
        <f>'7'!F7</f>
        <v>0</v>
      </c>
      <c r="I7" s="11">
        <f>'8'!M7</f>
        <v>94</v>
      </c>
      <c r="J7" s="11">
        <f>'9'!O7+'9'!P7</f>
        <v>109.20852359208523</v>
      </c>
      <c r="K7" s="11">
        <f>'9'!Y7</f>
        <v>6.8645357686453572</v>
      </c>
      <c r="L7" s="55">
        <f t="shared" si="2"/>
        <v>343.20852359208521</v>
      </c>
      <c r="M7" s="56">
        <f t="shared" si="3"/>
        <v>0.59173883377945724</v>
      </c>
    </row>
    <row r="8" spans="1:13" ht="14.25" customHeight="1" x14ac:dyDescent="0.2">
      <c r="A8" s="9" t="str">
        <f>'10'!A8</f>
        <v>Allegheny Valley SD</v>
      </c>
      <c r="B8" s="10" t="str">
        <f>'10'!B8</f>
        <v>Allegheny</v>
      </c>
      <c r="C8" s="97">
        <f>'10'!C8</f>
        <v>300</v>
      </c>
      <c r="D8" s="97">
        <f>'10'!D8</f>
        <v>189</v>
      </c>
      <c r="E8" s="97">
        <f>'10'!E8</f>
        <v>489</v>
      </c>
      <c r="F8" s="11">
        <f>'5'!M8</f>
        <v>6</v>
      </c>
      <c r="G8" s="13">
        <f>'6'!H8</f>
        <v>0</v>
      </c>
      <c r="H8" s="11">
        <f>'7'!F8</f>
        <v>0</v>
      </c>
      <c r="I8" s="11">
        <f>'8'!M8</f>
        <v>55</v>
      </c>
      <c r="J8" s="11">
        <f>'9'!O8+'9'!P8</f>
        <v>69.284508013096683</v>
      </c>
      <c r="K8" s="11">
        <f>'9'!Y8</f>
        <v>34.642254006548335</v>
      </c>
      <c r="L8" s="55">
        <f t="shared" si="2"/>
        <v>130.28450801309668</v>
      </c>
      <c r="M8" s="56">
        <f t="shared" si="3"/>
        <v>0.26643048673434905</v>
      </c>
    </row>
    <row r="9" spans="1:13" ht="14.25" customHeight="1" x14ac:dyDescent="0.2">
      <c r="A9" s="9" t="str">
        <f>'10'!A9</f>
        <v>Allegheny-Clarion Valley SD</v>
      </c>
      <c r="B9" s="10" t="str">
        <f>'10'!B9</f>
        <v>Clarion</v>
      </c>
      <c r="C9" s="97">
        <f>'10'!C9</f>
        <v>124</v>
      </c>
      <c r="D9" s="97">
        <f>'10'!D9</f>
        <v>118</v>
      </c>
      <c r="E9" s="97">
        <f>'10'!E9</f>
        <v>242</v>
      </c>
      <c r="F9" s="11">
        <f>'5'!M9</f>
        <v>31</v>
      </c>
      <c r="G9" s="13">
        <f>'6'!H9</f>
        <v>18</v>
      </c>
      <c r="H9" s="11">
        <f>'7'!F9</f>
        <v>0</v>
      </c>
      <c r="I9" s="11">
        <f>'8'!M9</f>
        <v>44</v>
      </c>
      <c r="J9" s="11">
        <f>'9'!O9+'9'!P9</f>
        <v>0</v>
      </c>
      <c r="K9" s="11">
        <f>'9'!Y9</f>
        <v>0</v>
      </c>
      <c r="L9" s="55">
        <f t="shared" si="2"/>
        <v>93</v>
      </c>
      <c r="M9" s="56">
        <f t="shared" si="3"/>
        <v>0.38429752066115702</v>
      </c>
    </row>
    <row r="10" spans="1:13" ht="14.25" customHeight="1" x14ac:dyDescent="0.2">
      <c r="A10" s="9" t="str">
        <f>'10'!A10</f>
        <v>Allentown City SD</v>
      </c>
      <c r="B10" s="10" t="str">
        <f>'10'!B10</f>
        <v>Lehigh</v>
      </c>
      <c r="C10" s="97">
        <f>'10'!C10</f>
        <v>5546</v>
      </c>
      <c r="D10" s="97">
        <f>'10'!D10</f>
        <v>3471</v>
      </c>
      <c r="E10" s="97">
        <f>'10'!E10</f>
        <v>9017</v>
      </c>
      <c r="F10" s="11">
        <f>'5'!M10</f>
        <v>628</v>
      </c>
      <c r="G10" s="13">
        <f>'6'!H10</f>
        <v>470</v>
      </c>
      <c r="H10" s="11">
        <f>'7'!F10</f>
        <v>0</v>
      </c>
      <c r="I10" s="11">
        <f>'8'!M10</f>
        <v>1481</v>
      </c>
      <c r="J10" s="11">
        <f>'9'!O10+'9'!P10</f>
        <v>1204.2093189964157</v>
      </c>
      <c r="K10" s="11">
        <f>'9'!Y10</f>
        <v>336.47025089605734</v>
      </c>
      <c r="L10" s="55">
        <f t="shared" si="2"/>
        <v>3783.2093189964157</v>
      </c>
      <c r="M10" s="56">
        <f t="shared" si="3"/>
        <v>0.41956408106869419</v>
      </c>
    </row>
    <row r="11" spans="1:13" ht="14.25" customHeight="1" x14ac:dyDescent="0.2">
      <c r="A11" s="9" t="str">
        <f>'10'!A11</f>
        <v>Altoona Area SD</v>
      </c>
      <c r="B11" s="10" t="str">
        <f>'10'!B11</f>
        <v>Blair</v>
      </c>
      <c r="C11" s="97">
        <f>'10'!C11</f>
        <v>1950</v>
      </c>
      <c r="D11" s="97">
        <f>'10'!D11</f>
        <v>1480</v>
      </c>
      <c r="E11" s="97">
        <f>'10'!E11</f>
        <v>3430</v>
      </c>
      <c r="F11" s="11">
        <f>'5'!M11</f>
        <v>306</v>
      </c>
      <c r="G11" s="13">
        <f>'6'!H11</f>
        <v>116</v>
      </c>
      <c r="H11" s="11">
        <f>'7'!F11</f>
        <v>0</v>
      </c>
      <c r="I11" s="11">
        <f>'8'!M11</f>
        <v>666</v>
      </c>
      <c r="J11" s="11">
        <f>'9'!O11+'9'!P11</f>
        <v>647.83720930232562</v>
      </c>
      <c r="K11" s="11">
        <f>'9'!Y11</f>
        <v>463.62075134168157</v>
      </c>
      <c r="L11" s="55">
        <f t="shared" si="2"/>
        <v>1735.8372093023256</v>
      </c>
      <c r="M11" s="56">
        <f t="shared" si="3"/>
        <v>0.50607498813478879</v>
      </c>
    </row>
    <row r="12" spans="1:13" ht="14.25" customHeight="1" x14ac:dyDescent="0.2">
      <c r="A12" s="9" t="str">
        <f>'10'!A12</f>
        <v>Ambridge Area SD</v>
      </c>
      <c r="B12" s="10" t="str">
        <f>'10'!B12</f>
        <v>Beaver</v>
      </c>
      <c r="C12" s="97">
        <f>'10'!C12</f>
        <v>614</v>
      </c>
      <c r="D12" s="97">
        <f>'10'!D12</f>
        <v>464</v>
      </c>
      <c r="E12" s="97">
        <f>'10'!E12</f>
        <v>1078</v>
      </c>
      <c r="F12" s="11">
        <f>'5'!M12</f>
        <v>82</v>
      </c>
      <c r="G12" s="13">
        <f>'6'!H12</f>
        <v>49</v>
      </c>
      <c r="H12" s="11">
        <f>'7'!F12</f>
        <v>0</v>
      </c>
      <c r="I12" s="11">
        <f>'8'!M12</f>
        <v>195</v>
      </c>
      <c r="J12" s="11">
        <f>'9'!O12+'9'!P12</f>
        <v>33.074581430745809</v>
      </c>
      <c r="K12" s="11">
        <f>'9'!Y12</f>
        <v>0</v>
      </c>
      <c r="L12" s="55">
        <f t="shared" si="2"/>
        <v>359.07458143074581</v>
      </c>
      <c r="M12" s="56">
        <f t="shared" si="3"/>
        <v>0.33309330373909629</v>
      </c>
    </row>
    <row r="13" spans="1:13" ht="14.25" customHeight="1" x14ac:dyDescent="0.2">
      <c r="A13" s="9" t="str">
        <f>'10'!A13</f>
        <v>Annville-Cleona SD</v>
      </c>
      <c r="B13" s="10" t="str">
        <f>'10'!B13</f>
        <v>Lebanon</v>
      </c>
      <c r="C13" s="97">
        <f>'10'!C13</f>
        <v>325</v>
      </c>
      <c r="D13" s="97">
        <f>'10'!D13</f>
        <v>209</v>
      </c>
      <c r="E13" s="97">
        <f>'10'!E13</f>
        <v>534</v>
      </c>
      <c r="F13" s="11">
        <f>'5'!M13</f>
        <v>7</v>
      </c>
      <c r="G13" s="13">
        <f>'6'!H13</f>
        <v>8</v>
      </c>
      <c r="H13" s="11">
        <f>'7'!F13</f>
        <v>0</v>
      </c>
      <c r="I13" s="11">
        <f>'8'!M13</f>
        <v>50</v>
      </c>
      <c r="J13" s="11">
        <f>'9'!O13+'9'!P13</f>
        <v>133.28402366863907</v>
      </c>
      <c r="K13" s="11">
        <f>'9'!Y13</f>
        <v>79.970414201183431</v>
      </c>
      <c r="L13" s="55">
        <f t="shared" si="2"/>
        <v>198.28402366863907</v>
      </c>
      <c r="M13" s="56">
        <f t="shared" si="3"/>
        <v>0.37131839638321923</v>
      </c>
    </row>
    <row r="14" spans="1:13" ht="14.25" customHeight="1" x14ac:dyDescent="0.2">
      <c r="A14" s="9" t="str">
        <f>'10'!A14</f>
        <v>Antietam SD</v>
      </c>
      <c r="B14" s="10" t="str">
        <f>'10'!B14</f>
        <v>Berks</v>
      </c>
      <c r="C14" s="97">
        <f>'10'!C14</f>
        <v>321</v>
      </c>
      <c r="D14" s="97">
        <f>'10'!D14</f>
        <v>299</v>
      </c>
      <c r="E14" s="97">
        <f>'10'!E14</f>
        <v>620</v>
      </c>
      <c r="F14" s="11">
        <f>'5'!M14</f>
        <v>10</v>
      </c>
      <c r="G14" s="13">
        <f>'6'!H14</f>
        <v>0</v>
      </c>
      <c r="H14" s="11">
        <f>'7'!F14</f>
        <v>0</v>
      </c>
      <c r="I14" s="11">
        <f>'8'!M14</f>
        <v>94</v>
      </c>
      <c r="J14" s="11">
        <f>'9'!O14+'9'!P14</f>
        <v>30.484381507705123</v>
      </c>
      <c r="K14" s="11">
        <f>'9'!Y14</f>
        <v>30.484381507705123</v>
      </c>
      <c r="L14" s="55">
        <f t="shared" si="2"/>
        <v>134.48438150770511</v>
      </c>
      <c r="M14" s="56">
        <f t="shared" si="3"/>
        <v>0.21691029275436308</v>
      </c>
    </row>
    <row r="15" spans="1:13" ht="14.25" customHeight="1" x14ac:dyDescent="0.2">
      <c r="A15" s="9" t="str">
        <f>'10'!A15</f>
        <v>Apollo-Ridge SD</v>
      </c>
      <c r="B15" s="10" t="str">
        <f>'10'!B15</f>
        <v>Armstrong</v>
      </c>
      <c r="C15" s="97">
        <f>'10'!C15</f>
        <v>239</v>
      </c>
      <c r="D15" s="97">
        <f>'10'!D15</f>
        <v>172</v>
      </c>
      <c r="E15" s="97">
        <f>'10'!E15</f>
        <v>411</v>
      </c>
      <c r="F15" s="11">
        <f>'5'!M15</f>
        <v>32</v>
      </c>
      <c r="G15" s="13">
        <f>'6'!H15</f>
        <v>0</v>
      </c>
      <c r="H15" s="11">
        <f>'7'!F15</f>
        <v>0</v>
      </c>
      <c r="I15" s="11">
        <f>'8'!M15</f>
        <v>80</v>
      </c>
      <c r="J15" s="11">
        <f>'9'!O15+'9'!P15</f>
        <v>100.57228915662651</v>
      </c>
      <c r="K15" s="11">
        <f>'9'!Y15</f>
        <v>0</v>
      </c>
      <c r="L15" s="55">
        <f t="shared" si="2"/>
        <v>212.57228915662651</v>
      </c>
      <c r="M15" s="56">
        <f t="shared" si="3"/>
        <v>0.51720751619617156</v>
      </c>
    </row>
    <row r="16" spans="1:13" ht="14.25" customHeight="1" x14ac:dyDescent="0.2">
      <c r="A16" s="9" t="str">
        <f>'10'!A16</f>
        <v>Armstrong SD</v>
      </c>
      <c r="B16" s="10" t="str">
        <f>'10'!B16</f>
        <v>Armstrong</v>
      </c>
      <c r="C16" s="97">
        <f>'10'!C16</f>
        <v>1315</v>
      </c>
      <c r="D16" s="97">
        <f>'10'!D16</f>
        <v>990</v>
      </c>
      <c r="E16" s="97">
        <f>'10'!E16</f>
        <v>2305</v>
      </c>
      <c r="F16" s="11">
        <f>'5'!M16</f>
        <v>184</v>
      </c>
      <c r="G16" s="13">
        <f>'6'!H16</f>
        <v>19</v>
      </c>
      <c r="H16" s="11">
        <f>'7'!F16</f>
        <v>0</v>
      </c>
      <c r="I16" s="11">
        <f>'8'!M16</f>
        <v>329</v>
      </c>
      <c r="J16" s="11">
        <f>'9'!O16+'9'!P16</f>
        <v>120.18072289156626</v>
      </c>
      <c r="K16" s="11">
        <f>'9'!Y16</f>
        <v>36.686746987951807</v>
      </c>
      <c r="L16" s="55">
        <f t="shared" si="2"/>
        <v>652.18072289156623</v>
      </c>
      <c r="M16" s="56">
        <f t="shared" si="3"/>
        <v>0.28294174528918276</v>
      </c>
    </row>
    <row r="17" spans="1:13" ht="14.25" customHeight="1" x14ac:dyDescent="0.2">
      <c r="A17" s="9" t="str">
        <f>'10'!A17</f>
        <v>Athens Area SD</v>
      </c>
      <c r="B17" s="10" t="str">
        <f>'10'!B17</f>
        <v>Bradford</v>
      </c>
      <c r="C17" s="97">
        <f>'10'!C17</f>
        <v>440</v>
      </c>
      <c r="D17" s="97">
        <f>'10'!D17</f>
        <v>353</v>
      </c>
      <c r="E17" s="97">
        <f>'10'!E17</f>
        <v>793</v>
      </c>
      <c r="F17" s="11">
        <f>'5'!M17</f>
        <v>79</v>
      </c>
      <c r="G17" s="13">
        <f>'6'!H17</f>
        <v>80</v>
      </c>
      <c r="H17" s="11">
        <f>'7'!F17</f>
        <v>0</v>
      </c>
      <c r="I17" s="11">
        <f>'8'!M17</f>
        <v>118</v>
      </c>
      <c r="J17" s="11">
        <f>'9'!O17+'9'!P17</f>
        <v>226.23076923076923</v>
      </c>
      <c r="K17" s="11">
        <f>'9'!Y17</f>
        <v>7.3192307692307699</v>
      </c>
      <c r="L17" s="55">
        <f t="shared" si="2"/>
        <v>503.23076923076923</v>
      </c>
      <c r="M17" s="56">
        <f t="shared" si="3"/>
        <v>0.63459113396061695</v>
      </c>
    </row>
    <row r="18" spans="1:13" ht="14.25" customHeight="1" x14ac:dyDescent="0.2">
      <c r="A18" s="9" t="str">
        <f>'10'!A18</f>
        <v>Austin Area SD</v>
      </c>
      <c r="B18" s="10" t="str">
        <f>'10'!B18</f>
        <v>Potter</v>
      </c>
      <c r="C18" s="97">
        <f>'10'!C18</f>
        <v>46</v>
      </c>
      <c r="D18" s="97">
        <f>'10'!D18</f>
        <v>18</v>
      </c>
      <c r="E18" s="97">
        <f>'10'!E18</f>
        <v>64</v>
      </c>
      <c r="F18" s="11">
        <f>'5'!M18</f>
        <v>0</v>
      </c>
      <c r="G18" s="13">
        <f>'6'!H18</f>
        <v>8</v>
      </c>
      <c r="H18" s="11">
        <f>'7'!F18</f>
        <v>8</v>
      </c>
      <c r="I18" s="11">
        <f>'8'!M18</f>
        <v>21</v>
      </c>
      <c r="J18" s="11">
        <f>'9'!O18+'9'!P18</f>
        <v>0</v>
      </c>
      <c r="K18" s="11">
        <f>'9'!Y18</f>
        <v>0</v>
      </c>
      <c r="L18" s="55">
        <f t="shared" si="2"/>
        <v>37</v>
      </c>
      <c r="M18" s="56">
        <f t="shared" si="3"/>
        <v>0.578125</v>
      </c>
    </row>
    <row r="19" spans="1:13" ht="14.25" customHeight="1" x14ac:dyDescent="0.2">
      <c r="A19" s="9" t="str">
        <f>'10'!A19</f>
        <v>Avella Area SD</v>
      </c>
      <c r="B19" s="10" t="str">
        <f>'10'!B19</f>
        <v>Washington</v>
      </c>
      <c r="C19" s="97">
        <f>'10'!C19</f>
        <v>97</v>
      </c>
      <c r="D19" s="97">
        <f>'10'!D19</f>
        <v>48</v>
      </c>
      <c r="E19" s="97">
        <f>'10'!E19</f>
        <v>145</v>
      </c>
      <c r="F19" s="11">
        <f>'5'!M19</f>
        <v>0</v>
      </c>
      <c r="G19" s="13">
        <f>'6'!H19</f>
        <v>0</v>
      </c>
      <c r="H19" s="11">
        <f>'7'!F19</f>
        <v>0</v>
      </c>
      <c r="I19" s="11">
        <f>'8'!M19</f>
        <v>12</v>
      </c>
      <c r="J19" s="11">
        <f>'9'!O19+'9'!P19</f>
        <v>0</v>
      </c>
      <c r="K19" s="11">
        <f>'9'!Y19</f>
        <v>0</v>
      </c>
      <c r="L19" s="55">
        <f t="shared" si="2"/>
        <v>12</v>
      </c>
      <c r="M19" s="56">
        <f t="shared" si="3"/>
        <v>8.2758620689655171E-2</v>
      </c>
    </row>
    <row r="20" spans="1:13" ht="14.25" customHeight="1" x14ac:dyDescent="0.2">
      <c r="A20" s="9" t="str">
        <f>'10'!A20</f>
        <v>Avon Grove SD</v>
      </c>
      <c r="B20" s="10" t="str">
        <f>'10'!B20</f>
        <v>Chester</v>
      </c>
      <c r="C20" s="97">
        <f>'10'!C20</f>
        <v>1267</v>
      </c>
      <c r="D20" s="97">
        <f>'10'!D20</f>
        <v>774</v>
      </c>
      <c r="E20" s="97">
        <f>'10'!E20</f>
        <v>2041</v>
      </c>
      <c r="F20" s="11">
        <f>'5'!M20</f>
        <v>22</v>
      </c>
      <c r="G20" s="13">
        <f>'6'!H20</f>
        <v>0</v>
      </c>
      <c r="H20" s="11">
        <f>'7'!F20</f>
        <v>0</v>
      </c>
      <c r="I20" s="11">
        <f>'8'!M20</f>
        <v>223</v>
      </c>
      <c r="J20" s="11">
        <f>'9'!O20+'9'!P20</f>
        <v>328.69329722410293</v>
      </c>
      <c r="K20" s="11">
        <f>'9'!Y20</f>
        <v>65.738659444820584</v>
      </c>
      <c r="L20" s="55">
        <f t="shared" si="2"/>
        <v>573.69329722410293</v>
      </c>
      <c r="M20" s="56">
        <f t="shared" si="3"/>
        <v>0.28108441804218665</v>
      </c>
    </row>
    <row r="21" spans="1:13" ht="14.25" customHeight="1" x14ac:dyDescent="0.2">
      <c r="A21" s="9" t="str">
        <f>'10'!A21</f>
        <v>Avonworth SD</v>
      </c>
      <c r="B21" s="10" t="str">
        <f>'10'!B21</f>
        <v>Allegheny</v>
      </c>
      <c r="C21" s="97">
        <f>'10'!C21</f>
        <v>435</v>
      </c>
      <c r="D21" s="97">
        <f>'10'!D21</f>
        <v>343</v>
      </c>
      <c r="E21" s="97">
        <f>'10'!E21</f>
        <v>778</v>
      </c>
      <c r="F21" s="11">
        <f>'5'!M21</f>
        <v>0</v>
      </c>
      <c r="G21" s="13">
        <f>'6'!H21</f>
        <v>0</v>
      </c>
      <c r="H21" s="11">
        <f>'7'!F21</f>
        <v>0</v>
      </c>
      <c r="I21" s="11">
        <f>'8'!M21</f>
        <v>70</v>
      </c>
      <c r="J21" s="11">
        <f>'9'!O21+'9'!P21</f>
        <v>69.284508013096683</v>
      </c>
      <c r="K21" s="11">
        <f>'9'!Y21</f>
        <v>0</v>
      </c>
      <c r="L21" s="55">
        <f t="shared" si="2"/>
        <v>139.28450801309668</v>
      </c>
      <c r="M21" s="56">
        <f t="shared" si="3"/>
        <v>0.17902893060809341</v>
      </c>
    </row>
    <row r="22" spans="1:13" ht="14.25" customHeight="1" x14ac:dyDescent="0.2">
      <c r="A22" s="9" t="str">
        <f>'10'!A22</f>
        <v>Bald Eagle Area SD</v>
      </c>
      <c r="B22" s="10" t="str">
        <f>'10'!B22</f>
        <v>Centre</v>
      </c>
      <c r="C22" s="97">
        <f>'10'!C22</f>
        <v>353</v>
      </c>
      <c r="D22" s="97">
        <f>'10'!D22</f>
        <v>241</v>
      </c>
      <c r="E22" s="97">
        <f>'10'!E22</f>
        <v>594</v>
      </c>
      <c r="F22" s="11">
        <f>'5'!M22</f>
        <v>77</v>
      </c>
      <c r="G22" s="13">
        <f>'6'!H22</f>
        <v>36</v>
      </c>
      <c r="H22" s="11">
        <f>'7'!F22</f>
        <v>0</v>
      </c>
      <c r="I22" s="11">
        <f>'8'!M22</f>
        <v>78</v>
      </c>
      <c r="J22" s="11">
        <f>'9'!O22+'9'!P22</f>
        <v>31.567032967032965</v>
      </c>
      <c r="K22" s="11">
        <f>'9'!Y22</f>
        <v>0</v>
      </c>
      <c r="L22" s="55">
        <f t="shared" si="2"/>
        <v>222.56703296703296</v>
      </c>
      <c r="M22" s="56">
        <f t="shared" si="3"/>
        <v>0.37469197469197468</v>
      </c>
    </row>
    <row r="23" spans="1:13" ht="14.25" customHeight="1" x14ac:dyDescent="0.2">
      <c r="A23" s="9" t="str">
        <f>'10'!A23</f>
        <v>Baldwin-Whitehall SD</v>
      </c>
      <c r="B23" s="10" t="str">
        <f>'10'!B23</f>
        <v>Allegheny</v>
      </c>
      <c r="C23" s="97">
        <f>'10'!C23</f>
        <v>1399</v>
      </c>
      <c r="D23" s="97">
        <f>'10'!D23</f>
        <v>748</v>
      </c>
      <c r="E23" s="97">
        <f>'10'!E23</f>
        <v>2147</v>
      </c>
      <c r="F23" s="11">
        <f>'5'!M23</f>
        <v>139</v>
      </c>
      <c r="G23" s="13">
        <f>'6'!H23</f>
        <v>0</v>
      </c>
      <c r="H23" s="11">
        <f>'7'!F23</f>
        <v>0</v>
      </c>
      <c r="I23" s="11">
        <f>'8'!M23</f>
        <v>302</v>
      </c>
      <c r="J23" s="11">
        <f>'9'!O23+'9'!P23</f>
        <v>173.21127003274168</v>
      </c>
      <c r="K23" s="11">
        <f>'9'!Y23</f>
        <v>34.642254006548335</v>
      </c>
      <c r="L23" s="55">
        <f t="shared" si="2"/>
        <v>614.21127003274171</v>
      </c>
      <c r="M23" s="56">
        <f t="shared" si="3"/>
        <v>0.2860788402574484</v>
      </c>
    </row>
    <row r="24" spans="1:13" ht="14.25" customHeight="1" x14ac:dyDescent="0.2">
      <c r="A24" s="9" t="str">
        <f>'10'!A24</f>
        <v>Bangor Area SD</v>
      </c>
      <c r="B24" s="10" t="str">
        <f>'10'!B24</f>
        <v>Northampton</v>
      </c>
      <c r="C24" s="97">
        <f>'10'!C24</f>
        <v>628</v>
      </c>
      <c r="D24" s="97">
        <f>'10'!D24</f>
        <v>474</v>
      </c>
      <c r="E24" s="97">
        <f>'10'!E24</f>
        <v>1102</v>
      </c>
      <c r="F24" s="11">
        <f>'5'!M24</f>
        <v>20</v>
      </c>
      <c r="G24" s="13">
        <f>'6'!H24</f>
        <v>20</v>
      </c>
      <c r="H24" s="11">
        <f>'7'!F24</f>
        <v>0</v>
      </c>
      <c r="I24" s="11">
        <f>'8'!M24</f>
        <v>119</v>
      </c>
      <c r="J24" s="11">
        <f>'9'!O24+'9'!P24</f>
        <v>119.54064516129031</v>
      </c>
      <c r="K24" s="11">
        <f>'9'!Y24</f>
        <v>119.54064516129031</v>
      </c>
      <c r="L24" s="55">
        <f t="shared" si="2"/>
        <v>278.54064516129029</v>
      </c>
      <c r="M24" s="56">
        <f t="shared" si="3"/>
        <v>0.25275920613547215</v>
      </c>
    </row>
    <row r="25" spans="1:13" ht="14.25" customHeight="1" x14ac:dyDescent="0.2">
      <c r="A25" s="9" t="str">
        <f>'10'!A25</f>
        <v>Beaver Area SD</v>
      </c>
      <c r="B25" s="10" t="str">
        <f>'10'!B25</f>
        <v>Beaver</v>
      </c>
      <c r="C25" s="97">
        <f>'10'!C25</f>
        <v>445</v>
      </c>
      <c r="D25" s="97">
        <f>'10'!D25</f>
        <v>305</v>
      </c>
      <c r="E25" s="97">
        <f>'10'!E25</f>
        <v>750</v>
      </c>
      <c r="F25" s="11">
        <f>'5'!M25</f>
        <v>2</v>
      </c>
      <c r="G25" s="13">
        <f>'6'!H25</f>
        <v>24</v>
      </c>
      <c r="H25" s="11">
        <f>'7'!F25</f>
        <v>0</v>
      </c>
      <c r="I25" s="11">
        <f>'8'!M25</f>
        <v>124</v>
      </c>
      <c r="J25" s="11">
        <f>'9'!O25+'9'!P25</f>
        <v>99.223744292237441</v>
      </c>
      <c r="K25" s="11">
        <f>'9'!Y25</f>
        <v>66.149162861491618</v>
      </c>
      <c r="L25" s="55">
        <f t="shared" si="2"/>
        <v>249.22374429223743</v>
      </c>
      <c r="M25" s="56">
        <f t="shared" si="3"/>
        <v>0.33229832572298323</v>
      </c>
    </row>
    <row r="26" spans="1:13" ht="14.25" customHeight="1" x14ac:dyDescent="0.2">
      <c r="A26" s="9" t="str">
        <f>'10'!A26</f>
        <v>Bedford Area SD</v>
      </c>
      <c r="B26" s="10" t="str">
        <f>'10'!B26</f>
        <v>Bedford</v>
      </c>
      <c r="C26" s="97">
        <f>'10'!C26</f>
        <v>441</v>
      </c>
      <c r="D26" s="97">
        <f>'10'!D26</f>
        <v>275</v>
      </c>
      <c r="E26" s="97">
        <f>'10'!E26</f>
        <v>716</v>
      </c>
      <c r="F26" s="11">
        <f>'5'!M26</f>
        <v>46</v>
      </c>
      <c r="G26" s="13">
        <f>'6'!H26</f>
        <v>42</v>
      </c>
      <c r="H26" s="11">
        <f>'7'!F26</f>
        <v>0</v>
      </c>
      <c r="I26" s="11">
        <f>'8'!M26</f>
        <v>63</v>
      </c>
      <c r="J26" s="11">
        <f>'9'!O26+'9'!P26</f>
        <v>66.17647058823529</v>
      </c>
      <c r="K26" s="11">
        <f>'9'!Y26</f>
        <v>42.794117647058819</v>
      </c>
      <c r="L26" s="55">
        <f t="shared" si="2"/>
        <v>217.1764705882353</v>
      </c>
      <c r="M26" s="56">
        <f t="shared" si="3"/>
        <v>0.30331909300032861</v>
      </c>
    </row>
    <row r="27" spans="1:13" ht="14.25" customHeight="1" x14ac:dyDescent="0.2">
      <c r="A27" s="9" t="str">
        <f>'10'!A27</f>
        <v>Belle Vernon Area SD</v>
      </c>
      <c r="B27" s="10" t="str">
        <f>'10'!B27</f>
        <v>Westmoreland</v>
      </c>
      <c r="C27" s="97">
        <f>'10'!C27</f>
        <v>473</v>
      </c>
      <c r="D27" s="97">
        <f>'10'!D27</f>
        <v>341</v>
      </c>
      <c r="E27" s="97">
        <f>'10'!E27</f>
        <v>814</v>
      </c>
      <c r="F27" s="11">
        <f>'5'!M27</f>
        <v>5</v>
      </c>
      <c r="G27" s="13">
        <f>'6'!H27</f>
        <v>0</v>
      </c>
      <c r="H27" s="11">
        <f>'7'!F27</f>
        <v>0</v>
      </c>
      <c r="I27" s="11">
        <f>'8'!M27</f>
        <v>136</v>
      </c>
      <c r="J27" s="11">
        <f>'9'!O27+'9'!P27</f>
        <v>100.72864864864866</v>
      </c>
      <c r="K27" s="11">
        <f>'9'!Y27</f>
        <v>0</v>
      </c>
      <c r="L27" s="55">
        <f t="shared" si="2"/>
        <v>241.72864864864866</v>
      </c>
      <c r="M27" s="56">
        <f t="shared" si="3"/>
        <v>0.2969639418288067</v>
      </c>
    </row>
    <row r="28" spans="1:13" ht="14.25" customHeight="1" x14ac:dyDescent="0.2">
      <c r="A28" s="9" t="str">
        <f>'10'!A28</f>
        <v>Bellefonte Area SD</v>
      </c>
      <c r="B28" s="10" t="str">
        <f>'10'!B28</f>
        <v>Centre</v>
      </c>
      <c r="C28" s="97">
        <f>'10'!C28</f>
        <v>1015</v>
      </c>
      <c r="D28" s="97">
        <f>'10'!D28</f>
        <v>521</v>
      </c>
      <c r="E28" s="97">
        <f>'10'!E28</f>
        <v>1536</v>
      </c>
      <c r="F28" s="11">
        <f>'5'!M28</f>
        <v>81</v>
      </c>
      <c r="G28" s="13">
        <f>'6'!H28</f>
        <v>17</v>
      </c>
      <c r="H28" s="11">
        <f>'7'!F28</f>
        <v>0</v>
      </c>
      <c r="I28" s="11">
        <f>'8'!M28</f>
        <v>156</v>
      </c>
      <c r="J28" s="11">
        <f>'9'!O28+'9'!P28</f>
        <v>258.49230769230769</v>
      </c>
      <c r="K28" s="11">
        <f>'9'!Y28</f>
        <v>189.4021978021978</v>
      </c>
      <c r="L28" s="55">
        <f t="shared" si="2"/>
        <v>512.49230769230769</v>
      </c>
      <c r="M28" s="56">
        <f t="shared" si="3"/>
        <v>0.33365384615384613</v>
      </c>
    </row>
    <row r="29" spans="1:13" ht="14.25" customHeight="1" x14ac:dyDescent="0.2">
      <c r="A29" s="9" t="str">
        <f>'10'!A29</f>
        <v>Bellwood-Antis SD</v>
      </c>
      <c r="B29" s="10" t="str">
        <f>'10'!B29</f>
        <v>Blair</v>
      </c>
      <c r="C29" s="97">
        <f>'10'!C29</f>
        <v>251</v>
      </c>
      <c r="D29" s="97">
        <f>'10'!D29</f>
        <v>193</v>
      </c>
      <c r="E29" s="97">
        <f>'10'!E29</f>
        <v>444</v>
      </c>
      <c r="F29" s="11">
        <f>'5'!M29</f>
        <v>0</v>
      </c>
      <c r="G29" s="13">
        <f>'6'!H29</f>
        <v>0</v>
      </c>
      <c r="H29" s="11">
        <f>'7'!F29</f>
        <v>0</v>
      </c>
      <c r="I29" s="11">
        <f>'8'!M29</f>
        <v>50</v>
      </c>
      <c r="J29" s="11">
        <f>'9'!O29+'9'!P29</f>
        <v>89.028622540250453</v>
      </c>
      <c r="K29" s="11">
        <f>'9'!Y29</f>
        <v>0</v>
      </c>
      <c r="L29" s="55">
        <f t="shared" si="2"/>
        <v>139.02862254025047</v>
      </c>
      <c r="M29" s="56">
        <f t="shared" si="3"/>
        <v>0.31312752824380735</v>
      </c>
    </row>
    <row r="30" spans="1:13" ht="14.25" customHeight="1" x14ac:dyDescent="0.2">
      <c r="A30" s="9" t="str">
        <f>'10'!A30</f>
        <v>Bensalem Township SD</v>
      </c>
      <c r="B30" s="10" t="str">
        <f>'10'!B30</f>
        <v>Bucks</v>
      </c>
      <c r="C30" s="97">
        <f>'10'!C30</f>
        <v>2072</v>
      </c>
      <c r="D30" s="97">
        <f>'10'!D30</f>
        <v>1308</v>
      </c>
      <c r="E30" s="97">
        <f>'10'!E30</f>
        <v>3380</v>
      </c>
      <c r="F30" s="11">
        <f>'5'!M30</f>
        <v>0</v>
      </c>
      <c r="G30" s="13">
        <f>'6'!H30</f>
        <v>0</v>
      </c>
      <c r="H30" s="11">
        <f>'7'!F30</f>
        <v>0</v>
      </c>
      <c r="I30" s="11">
        <f>'8'!M30</f>
        <v>465</v>
      </c>
      <c r="J30" s="11">
        <f>'9'!O30+'9'!P30</f>
        <v>588.19664455715952</v>
      </c>
      <c r="K30" s="11">
        <f>'9'!Y30</f>
        <v>357.57939914163086</v>
      </c>
      <c r="L30" s="55">
        <f t="shared" si="2"/>
        <v>1053.1966445571595</v>
      </c>
      <c r="M30" s="56">
        <f t="shared" si="3"/>
        <v>0.31159664040152646</v>
      </c>
    </row>
    <row r="31" spans="1:13" ht="14.25" customHeight="1" x14ac:dyDescent="0.2">
      <c r="A31" s="9" t="str">
        <f>'10'!A31</f>
        <v>Benton Area SD</v>
      </c>
      <c r="B31" s="10" t="str">
        <f>'10'!B31</f>
        <v>Columbia</v>
      </c>
      <c r="C31" s="97">
        <f>'10'!C31</f>
        <v>100</v>
      </c>
      <c r="D31" s="97">
        <f>'10'!D31</f>
        <v>86</v>
      </c>
      <c r="E31" s="97">
        <f>'10'!E31</f>
        <v>186</v>
      </c>
      <c r="F31" s="11">
        <f>'5'!M31</f>
        <v>59</v>
      </c>
      <c r="G31" s="13">
        <f>'6'!H31</f>
        <v>0</v>
      </c>
      <c r="H31" s="11">
        <f>'7'!F31</f>
        <v>0</v>
      </c>
      <c r="I31" s="11">
        <f>'8'!M31</f>
        <v>32</v>
      </c>
      <c r="J31" s="11">
        <f>'9'!O31+'9'!P31</f>
        <v>0</v>
      </c>
      <c r="K31" s="11">
        <f>'9'!Y31</f>
        <v>0</v>
      </c>
      <c r="L31" s="55">
        <f t="shared" si="2"/>
        <v>91</v>
      </c>
      <c r="M31" s="56">
        <f t="shared" si="3"/>
        <v>0.489247311827957</v>
      </c>
    </row>
    <row r="32" spans="1:13" ht="14.25" customHeight="1" x14ac:dyDescent="0.2">
      <c r="A32" s="9" t="str">
        <f>'10'!A32</f>
        <v>Bentworth SD</v>
      </c>
      <c r="B32" s="10" t="str">
        <f>'10'!B32</f>
        <v>Washington</v>
      </c>
      <c r="C32" s="97">
        <f>'10'!C32</f>
        <v>229</v>
      </c>
      <c r="D32" s="97">
        <f>'10'!D32</f>
        <v>175</v>
      </c>
      <c r="E32" s="97">
        <f>'10'!E32</f>
        <v>404</v>
      </c>
      <c r="F32" s="11">
        <f>'5'!M32</f>
        <v>40</v>
      </c>
      <c r="G32" s="13">
        <f>'6'!H32</f>
        <v>17</v>
      </c>
      <c r="H32" s="11">
        <f>'7'!F32</f>
        <v>0</v>
      </c>
      <c r="I32" s="11">
        <f>'8'!M32</f>
        <v>73</v>
      </c>
      <c r="J32" s="11">
        <f>'9'!O32+'9'!P32</f>
        <v>33.318497913769122</v>
      </c>
      <c r="K32" s="11">
        <f>'9'!Y32</f>
        <v>0</v>
      </c>
      <c r="L32" s="55">
        <f t="shared" si="2"/>
        <v>163.31849791376914</v>
      </c>
      <c r="M32" s="56">
        <f t="shared" si="3"/>
        <v>0.40425370770734936</v>
      </c>
    </row>
    <row r="33" spans="1:13" ht="14.25" customHeight="1" x14ac:dyDescent="0.2">
      <c r="A33" s="9" t="str">
        <f>'10'!A33</f>
        <v>Berlin Brothersvalley SD</v>
      </c>
      <c r="B33" s="10" t="str">
        <f>'10'!B33</f>
        <v>Somerset</v>
      </c>
      <c r="C33" s="97">
        <f>'10'!C33</f>
        <v>128</v>
      </c>
      <c r="D33" s="97">
        <f>'10'!D33</f>
        <v>83</v>
      </c>
      <c r="E33" s="97">
        <f>'10'!E33</f>
        <v>211</v>
      </c>
      <c r="F33" s="11">
        <f>'5'!M33</f>
        <v>4</v>
      </c>
      <c r="G33" s="13">
        <f>'6'!H33</f>
        <v>16</v>
      </c>
      <c r="H33" s="11">
        <f>'7'!F33</f>
        <v>0</v>
      </c>
      <c r="I33" s="11">
        <f>'8'!M33</f>
        <v>35</v>
      </c>
      <c r="J33" s="11">
        <f>'9'!O33+'9'!P33</f>
        <v>28.991452991452991</v>
      </c>
      <c r="K33" s="11">
        <f>'9'!Y33</f>
        <v>0</v>
      </c>
      <c r="L33" s="55">
        <f t="shared" si="2"/>
        <v>83.991452991452988</v>
      </c>
      <c r="M33" s="56">
        <f t="shared" si="3"/>
        <v>0.39806375825333168</v>
      </c>
    </row>
    <row r="34" spans="1:13" ht="14.25" customHeight="1" x14ac:dyDescent="0.2">
      <c r="A34" s="9" t="str">
        <f>'10'!A34</f>
        <v>Bermudian Springs SD</v>
      </c>
      <c r="B34" s="10" t="str">
        <f>'10'!B34</f>
        <v>Adams</v>
      </c>
      <c r="C34" s="97">
        <f>'10'!C34</f>
        <v>347</v>
      </c>
      <c r="D34" s="97">
        <f>'10'!D34</f>
        <v>367</v>
      </c>
      <c r="E34" s="97">
        <f>'10'!E34</f>
        <v>714</v>
      </c>
      <c r="F34" s="11">
        <f>'5'!M34</f>
        <v>36</v>
      </c>
      <c r="G34" s="13">
        <f>'6'!H34</f>
        <v>0</v>
      </c>
      <c r="H34" s="11">
        <f>'7'!F34</f>
        <v>0</v>
      </c>
      <c r="I34" s="11">
        <f>'8'!M34</f>
        <v>67</v>
      </c>
      <c r="J34" s="11">
        <f>'9'!O34+'9'!P34</f>
        <v>72.324909747292423</v>
      </c>
      <c r="K34" s="11">
        <f>'9'!Y34</f>
        <v>0</v>
      </c>
      <c r="L34" s="55">
        <f t="shared" si="2"/>
        <v>175.32490974729242</v>
      </c>
      <c r="M34" s="56">
        <f t="shared" si="3"/>
        <v>0.24555309488416305</v>
      </c>
    </row>
    <row r="35" spans="1:13" ht="14.25" customHeight="1" x14ac:dyDescent="0.2">
      <c r="A35" s="9" t="str">
        <f>'10'!A35</f>
        <v>Berwick Area SD</v>
      </c>
      <c r="B35" s="10" t="str">
        <f>'10'!B35</f>
        <v>Columbia</v>
      </c>
      <c r="C35" s="97">
        <f>'10'!C35</f>
        <v>668</v>
      </c>
      <c r="D35" s="97">
        <f>'10'!D35</f>
        <v>405</v>
      </c>
      <c r="E35" s="97">
        <f>'10'!E35</f>
        <v>1073</v>
      </c>
      <c r="F35" s="11">
        <f>'5'!M35</f>
        <v>109</v>
      </c>
      <c r="G35" s="13">
        <f>'6'!H35</f>
        <v>0</v>
      </c>
      <c r="H35" s="11">
        <f>'7'!F35</f>
        <v>33</v>
      </c>
      <c r="I35" s="11">
        <f>'8'!M35</f>
        <v>146</v>
      </c>
      <c r="J35" s="11">
        <f>'9'!O35+'9'!P35</f>
        <v>52.5859375</v>
      </c>
      <c r="K35" s="11">
        <f>'9'!Y35</f>
        <v>0</v>
      </c>
      <c r="L35" s="55">
        <f t="shared" si="2"/>
        <v>340.5859375</v>
      </c>
      <c r="M35" s="56">
        <f t="shared" si="3"/>
        <v>0.31741466682199443</v>
      </c>
    </row>
    <row r="36" spans="1:13" ht="14.25" customHeight="1" x14ac:dyDescent="0.2">
      <c r="A36" s="9" t="str">
        <f>'10'!A36</f>
        <v>Bethel Park SD</v>
      </c>
      <c r="B36" s="10" t="str">
        <f>'10'!B36</f>
        <v>Allegheny</v>
      </c>
      <c r="C36" s="97">
        <f>'10'!C36</f>
        <v>825</v>
      </c>
      <c r="D36" s="97">
        <f>'10'!D36</f>
        <v>657</v>
      </c>
      <c r="E36" s="97">
        <f>'10'!E36</f>
        <v>1482</v>
      </c>
      <c r="F36" s="11">
        <f>'5'!M36</f>
        <v>5</v>
      </c>
      <c r="G36" s="13">
        <f>'6'!H36</f>
        <v>30</v>
      </c>
      <c r="H36" s="11">
        <f>'7'!F36</f>
        <v>0</v>
      </c>
      <c r="I36" s="11">
        <f>'8'!M36</f>
        <v>200</v>
      </c>
      <c r="J36" s="11">
        <f>'9'!O36+'9'!P36</f>
        <v>349.69067723591252</v>
      </c>
      <c r="K36" s="11">
        <f>'9'!Y36</f>
        <v>72.552645183525769</v>
      </c>
      <c r="L36" s="55">
        <f t="shared" si="2"/>
        <v>584.69067723591252</v>
      </c>
      <c r="M36" s="56">
        <f t="shared" si="3"/>
        <v>0.39452812229143897</v>
      </c>
    </row>
    <row r="37" spans="1:13" ht="14.25" customHeight="1" x14ac:dyDescent="0.2">
      <c r="A37" s="9" t="str">
        <f>'10'!A37</f>
        <v>Bethlehem Area SD</v>
      </c>
      <c r="B37" s="10" t="str">
        <f>'10'!B37</f>
        <v>Northampton</v>
      </c>
      <c r="C37" s="97">
        <f>'10'!C37</f>
        <v>3698</v>
      </c>
      <c r="D37" s="97">
        <f>'10'!D37</f>
        <v>2244</v>
      </c>
      <c r="E37" s="97">
        <f>'10'!E37</f>
        <v>5942</v>
      </c>
      <c r="F37" s="11">
        <f>'5'!M37</f>
        <v>254</v>
      </c>
      <c r="G37" s="13">
        <f>'6'!H37</f>
        <v>149</v>
      </c>
      <c r="H37" s="11">
        <f>'7'!F37</f>
        <v>0</v>
      </c>
      <c r="I37" s="11">
        <f>'8'!M37</f>
        <v>832</v>
      </c>
      <c r="J37" s="11">
        <f>'9'!O37+'9'!P37</f>
        <v>1000.8709677419354</v>
      </c>
      <c r="K37" s="11">
        <f>'9'!Y37</f>
        <v>484.36516129032253</v>
      </c>
      <c r="L37" s="55">
        <f t="shared" si="2"/>
        <v>2235.8709677419356</v>
      </c>
      <c r="M37" s="56">
        <f t="shared" si="3"/>
        <v>0.37628255936417632</v>
      </c>
    </row>
    <row r="38" spans="1:13" ht="14.25" customHeight="1" x14ac:dyDescent="0.2">
      <c r="A38" s="9" t="str">
        <f>'10'!A38</f>
        <v>Bethlehem-Center SD</v>
      </c>
      <c r="B38" s="10" t="str">
        <f>'10'!B38</f>
        <v>Washington</v>
      </c>
      <c r="C38" s="97">
        <f>'10'!C38</f>
        <v>239</v>
      </c>
      <c r="D38" s="97">
        <f>'10'!D38</f>
        <v>202</v>
      </c>
      <c r="E38" s="97">
        <f>'10'!E38</f>
        <v>441</v>
      </c>
      <c r="F38" s="11">
        <f>'5'!M38</f>
        <v>0</v>
      </c>
      <c r="G38" s="13">
        <f>'6'!H38</f>
        <v>17</v>
      </c>
      <c r="H38" s="11">
        <f>'7'!F38</f>
        <v>0</v>
      </c>
      <c r="I38" s="11">
        <f>'8'!M38</f>
        <v>68</v>
      </c>
      <c r="J38" s="11">
        <f>'9'!O38+'9'!P38</f>
        <v>0</v>
      </c>
      <c r="K38" s="11">
        <f>'9'!Y38</f>
        <v>0</v>
      </c>
      <c r="L38" s="55">
        <f t="shared" si="2"/>
        <v>85</v>
      </c>
      <c r="M38" s="56">
        <f t="shared" si="3"/>
        <v>0.1927437641723356</v>
      </c>
    </row>
    <row r="39" spans="1:13" ht="14.25" customHeight="1" x14ac:dyDescent="0.2">
      <c r="A39" s="9" t="str">
        <f>'10'!A39</f>
        <v>Big Beaver Falls Area SD</v>
      </c>
      <c r="B39" s="10" t="str">
        <f>'10'!B39</f>
        <v>Beaver</v>
      </c>
      <c r="C39" s="97">
        <f>'10'!C39</f>
        <v>433</v>
      </c>
      <c r="D39" s="97">
        <f>'10'!D39</f>
        <v>454</v>
      </c>
      <c r="E39" s="97">
        <f>'10'!E39</f>
        <v>887</v>
      </c>
      <c r="F39" s="11">
        <f>'5'!M39</f>
        <v>120</v>
      </c>
      <c r="G39" s="13">
        <f>'6'!H39</f>
        <v>31</v>
      </c>
      <c r="H39" s="11">
        <f>'7'!F39</f>
        <v>22</v>
      </c>
      <c r="I39" s="11">
        <f>'8'!M39</f>
        <v>124</v>
      </c>
      <c r="J39" s="11">
        <f>'9'!O39+'9'!P39</f>
        <v>66.149162861491618</v>
      </c>
      <c r="K39" s="11">
        <f>'9'!Y39</f>
        <v>33.074581430745809</v>
      </c>
      <c r="L39" s="55">
        <f t="shared" si="2"/>
        <v>363.14916286149162</v>
      </c>
      <c r="M39" s="56">
        <f t="shared" si="3"/>
        <v>0.40941281044136596</v>
      </c>
    </row>
    <row r="40" spans="1:13" ht="14.25" customHeight="1" x14ac:dyDescent="0.2">
      <c r="A40" s="9" t="str">
        <f>'10'!A40</f>
        <v>Big Spring SD</v>
      </c>
      <c r="B40" s="10" t="str">
        <f>'10'!B40</f>
        <v>Cumberland</v>
      </c>
      <c r="C40" s="97">
        <f>'10'!C40</f>
        <v>788</v>
      </c>
      <c r="D40" s="97">
        <f>'10'!D40</f>
        <v>537</v>
      </c>
      <c r="E40" s="97">
        <f>'10'!E40</f>
        <v>1325</v>
      </c>
      <c r="F40" s="11">
        <f>'5'!M40</f>
        <v>24</v>
      </c>
      <c r="G40" s="13">
        <f>'6'!H40</f>
        <v>18</v>
      </c>
      <c r="H40" s="11">
        <f>'7'!F40</f>
        <v>0</v>
      </c>
      <c r="I40" s="11">
        <f>'8'!M40</f>
        <v>66</v>
      </c>
      <c r="J40" s="11">
        <f>'9'!O40+'9'!P40</f>
        <v>37.360655737704917</v>
      </c>
      <c r="K40" s="11">
        <f>'9'!Y40</f>
        <v>37.360655737704917</v>
      </c>
      <c r="L40" s="55">
        <f t="shared" si="2"/>
        <v>145.36065573770492</v>
      </c>
      <c r="M40" s="56">
        <f t="shared" si="3"/>
        <v>0.10970615527373956</v>
      </c>
    </row>
    <row r="41" spans="1:13" ht="14.25" customHeight="1" x14ac:dyDescent="0.2">
      <c r="A41" s="9" t="str">
        <f>'10'!A41</f>
        <v>Blackhawk SD</v>
      </c>
      <c r="B41" s="10" t="str">
        <f>'10'!B41</f>
        <v>Beaver</v>
      </c>
      <c r="C41" s="97">
        <f>'10'!C41</f>
        <v>469</v>
      </c>
      <c r="D41" s="97">
        <f>'10'!D41</f>
        <v>279</v>
      </c>
      <c r="E41" s="97">
        <f>'10'!E41</f>
        <v>748</v>
      </c>
      <c r="F41" s="11">
        <f>'5'!M41</f>
        <v>23</v>
      </c>
      <c r="G41" s="13">
        <f>'6'!H41</f>
        <v>20</v>
      </c>
      <c r="H41" s="11">
        <f>'7'!F41</f>
        <v>0</v>
      </c>
      <c r="I41" s="11">
        <f>'8'!M41</f>
        <v>126</v>
      </c>
      <c r="J41" s="11">
        <f>'9'!O41+'9'!P41</f>
        <v>99.223744292237441</v>
      </c>
      <c r="K41" s="11">
        <f>'9'!Y41</f>
        <v>33.074581430745809</v>
      </c>
      <c r="L41" s="55">
        <f t="shared" si="2"/>
        <v>268.22374429223743</v>
      </c>
      <c r="M41" s="56">
        <f t="shared" si="3"/>
        <v>0.35858789343882008</v>
      </c>
    </row>
    <row r="42" spans="1:13" ht="14.25" customHeight="1" x14ac:dyDescent="0.2">
      <c r="A42" s="9" t="str">
        <f>'10'!A42</f>
        <v>Blacklick Valley SD</v>
      </c>
      <c r="B42" s="10" t="str">
        <f>'10'!B42</f>
        <v>Cambria</v>
      </c>
      <c r="C42" s="97">
        <f>'10'!C42</f>
        <v>206</v>
      </c>
      <c r="D42" s="97">
        <f>'10'!D42</f>
        <v>114</v>
      </c>
      <c r="E42" s="97">
        <f>'10'!E42</f>
        <v>320</v>
      </c>
      <c r="F42" s="11">
        <f>'5'!M42</f>
        <v>0</v>
      </c>
      <c r="G42" s="13">
        <f>'6'!H42</f>
        <v>0</v>
      </c>
      <c r="H42" s="11">
        <f>'7'!F42</f>
        <v>25</v>
      </c>
      <c r="I42" s="11">
        <f>'8'!M42</f>
        <v>37</v>
      </c>
      <c r="J42" s="11">
        <f>'9'!O42+'9'!P42</f>
        <v>14.567567567567568</v>
      </c>
      <c r="K42" s="11">
        <f>'9'!Y42</f>
        <v>7.2837837837837842</v>
      </c>
      <c r="L42" s="55">
        <f t="shared" si="2"/>
        <v>76.567567567567565</v>
      </c>
      <c r="M42" s="56">
        <f t="shared" si="3"/>
        <v>0.23927364864864864</v>
      </c>
    </row>
    <row r="43" spans="1:13" ht="14.25" customHeight="1" x14ac:dyDescent="0.2">
      <c r="A43" s="9" t="str">
        <f>'10'!A43</f>
        <v>Blairsville-Saltsburg SD</v>
      </c>
      <c r="B43" s="10" t="str">
        <f>'10'!B43</f>
        <v>Indiana</v>
      </c>
      <c r="C43" s="97">
        <f>'10'!C43</f>
        <v>452</v>
      </c>
      <c r="D43" s="97">
        <f>'10'!D43</f>
        <v>319</v>
      </c>
      <c r="E43" s="97">
        <f>'10'!E43</f>
        <v>771</v>
      </c>
      <c r="F43" s="11">
        <f>'5'!M43</f>
        <v>7</v>
      </c>
      <c r="G43" s="13">
        <f>'6'!H43</f>
        <v>73</v>
      </c>
      <c r="H43" s="11">
        <f>'7'!F43</f>
        <v>39</v>
      </c>
      <c r="I43" s="11">
        <f>'8'!M43</f>
        <v>110</v>
      </c>
      <c r="J43" s="11">
        <f>'9'!O43+'9'!P43</f>
        <v>40.816326530612244</v>
      </c>
      <c r="K43" s="11">
        <f>'9'!Y43</f>
        <v>33.801020408163268</v>
      </c>
      <c r="L43" s="55">
        <f t="shared" si="2"/>
        <v>269.81632653061223</v>
      </c>
      <c r="M43" s="56">
        <f t="shared" si="3"/>
        <v>0.34995632494242829</v>
      </c>
    </row>
    <row r="44" spans="1:13" ht="14.25" customHeight="1" x14ac:dyDescent="0.2">
      <c r="A44" s="9" t="str">
        <f>'10'!A44</f>
        <v>Bloomsburg Area SD</v>
      </c>
      <c r="B44" s="10" t="str">
        <f>'10'!B44</f>
        <v>Columbia</v>
      </c>
      <c r="C44" s="97">
        <f>'10'!C44</f>
        <v>620</v>
      </c>
      <c r="D44" s="97">
        <f>'10'!D44</f>
        <v>269</v>
      </c>
      <c r="E44" s="97">
        <f>'10'!E44</f>
        <v>889</v>
      </c>
      <c r="F44" s="11">
        <f>'5'!M44</f>
        <v>72</v>
      </c>
      <c r="G44" s="13">
        <f>'6'!H44</f>
        <v>0</v>
      </c>
      <c r="H44" s="11">
        <f>'7'!F44</f>
        <v>0</v>
      </c>
      <c r="I44" s="11">
        <f>'8'!M44</f>
        <v>72</v>
      </c>
      <c r="J44" s="11">
        <f>'9'!O44+'9'!P44</f>
        <v>194.96484375</v>
      </c>
      <c r="K44" s="11">
        <f>'9'!Y44</f>
        <v>52.5859375</v>
      </c>
      <c r="L44" s="55">
        <f t="shared" si="2"/>
        <v>338.96484375</v>
      </c>
      <c r="M44" s="56">
        <f t="shared" si="3"/>
        <v>0.38128778824521936</v>
      </c>
    </row>
    <row r="45" spans="1:13" ht="14.25" customHeight="1" x14ac:dyDescent="0.2">
      <c r="A45" s="9" t="str">
        <f>'10'!A45</f>
        <v>Blue Mountain SD</v>
      </c>
      <c r="B45" s="10" t="str">
        <f>'10'!B45</f>
        <v>Schuylkill</v>
      </c>
      <c r="C45" s="97">
        <f>'10'!C45</f>
        <v>452</v>
      </c>
      <c r="D45" s="97">
        <f>'10'!D45</f>
        <v>458</v>
      </c>
      <c r="E45" s="97">
        <f>'10'!E45</f>
        <v>910</v>
      </c>
      <c r="F45" s="11">
        <f>'5'!M45</f>
        <v>4</v>
      </c>
      <c r="G45" s="13">
        <f>'6'!H45</f>
        <v>0</v>
      </c>
      <c r="H45" s="11">
        <f>'7'!F45</f>
        <v>0</v>
      </c>
      <c r="I45" s="11">
        <f>'8'!M45</f>
        <v>104</v>
      </c>
      <c r="J45" s="11">
        <f>'9'!O45+'9'!P45</f>
        <v>37.963636363636361</v>
      </c>
      <c r="K45" s="11">
        <f>'9'!Y45</f>
        <v>3.2727272727272725</v>
      </c>
      <c r="L45" s="55">
        <f t="shared" si="2"/>
        <v>145.96363636363637</v>
      </c>
      <c r="M45" s="56">
        <f t="shared" si="3"/>
        <v>0.16039960039960041</v>
      </c>
    </row>
    <row r="46" spans="1:13" ht="14.25" customHeight="1" x14ac:dyDescent="0.2">
      <c r="A46" s="9" t="str">
        <f>'10'!A46</f>
        <v>Blue Ridge SD</v>
      </c>
      <c r="B46" s="10" t="str">
        <f>'10'!B46</f>
        <v>Susquehanna</v>
      </c>
      <c r="C46" s="97">
        <f>'10'!C46</f>
        <v>257</v>
      </c>
      <c r="D46" s="97">
        <f>'10'!D46</f>
        <v>106</v>
      </c>
      <c r="E46" s="97">
        <f>'10'!E46</f>
        <v>363</v>
      </c>
      <c r="F46" s="11">
        <f>'5'!M46</f>
        <v>44</v>
      </c>
      <c r="G46" s="13">
        <f>'6'!H46</f>
        <v>0</v>
      </c>
      <c r="H46" s="11">
        <f>'7'!F46</f>
        <v>60</v>
      </c>
      <c r="I46" s="11">
        <f>'8'!M46</f>
        <v>53</v>
      </c>
      <c r="J46" s="11">
        <f>'9'!O46+'9'!P46</f>
        <v>68.246575342465746</v>
      </c>
      <c r="K46" s="11">
        <f>'9'!Y46</f>
        <v>34.123287671232873</v>
      </c>
      <c r="L46" s="55">
        <f t="shared" si="2"/>
        <v>225.24657534246575</v>
      </c>
      <c r="M46" s="56">
        <f t="shared" si="3"/>
        <v>0.6205139816596853</v>
      </c>
    </row>
    <row r="47" spans="1:13" ht="14.25" customHeight="1" x14ac:dyDescent="0.2">
      <c r="A47" s="9" t="str">
        <f>'10'!A47</f>
        <v>Boyertown Area SD</v>
      </c>
      <c r="B47" s="10" t="str">
        <f>'10'!B47</f>
        <v>Berks</v>
      </c>
      <c r="C47" s="97">
        <f>'10'!C47</f>
        <v>1489</v>
      </c>
      <c r="D47" s="97">
        <f>'10'!D47</f>
        <v>879</v>
      </c>
      <c r="E47" s="97">
        <f>'10'!E47</f>
        <v>2368</v>
      </c>
      <c r="F47" s="11">
        <f>'5'!M47</f>
        <v>4</v>
      </c>
      <c r="G47" s="13">
        <f>'6'!H47</f>
        <v>0</v>
      </c>
      <c r="H47" s="11">
        <f>'7'!F47</f>
        <v>0</v>
      </c>
      <c r="I47" s="11">
        <f>'8'!M47</f>
        <v>313</v>
      </c>
      <c r="J47" s="11">
        <f>'9'!O47+'9'!P47</f>
        <v>487.75010412328197</v>
      </c>
      <c r="K47" s="11">
        <f>'9'!Y47</f>
        <v>304.8438150770512</v>
      </c>
      <c r="L47" s="55">
        <f t="shared" si="2"/>
        <v>804.75010412328197</v>
      </c>
      <c r="M47" s="56">
        <f t="shared" si="3"/>
        <v>0.33984379397098058</v>
      </c>
    </row>
    <row r="48" spans="1:13" ht="14.25" customHeight="1" x14ac:dyDescent="0.2">
      <c r="A48" s="9" t="str">
        <f>'10'!A48</f>
        <v>Bradford Area SD</v>
      </c>
      <c r="B48" s="10" t="str">
        <f>'10'!B48</f>
        <v>McKean</v>
      </c>
      <c r="C48" s="97">
        <f>'10'!C48</f>
        <v>606</v>
      </c>
      <c r="D48" s="97">
        <f>'10'!D48</f>
        <v>493</v>
      </c>
      <c r="E48" s="97">
        <f>'10'!E48</f>
        <v>1099</v>
      </c>
      <c r="F48" s="11">
        <f>'5'!M48</f>
        <v>56</v>
      </c>
      <c r="G48" s="13">
        <f>'6'!H48</f>
        <v>49</v>
      </c>
      <c r="H48" s="11">
        <f>'7'!F48</f>
        <v>102</v>
      </c>
      <c r="I48" s="11">
        <f>'8'!M48</f>
        <v>218</v>
      </c>
      <c r="J48" s="11">
        <f>'9'!O48+'9'!P48</f>
        <v>190.21276595744678</v>
      </c>
      <c r="K48" s="11">
        <f>'9'!Y48</f>
        <v>33.829787234042556</v>
      </c>
      <c r="L48" s="55">
        <f t="shared" si="2"/>
        <v>615.21276595744678</v>
      </c>
      <c r="M48" s="56">
        <f t="shared" si="3"/>
        <v>0.55979323563006989</v>
      </c>
    </row>
    <row r="49" spans="1:13" ht="14.25" customHeight="1" x14ac:dyDescent="0.2">
      <c r="A49" s="9" t="str">
        <f>'10'!A49</f>
        <v>Brandywine Heights Area SD</v>
      </c>
      <c r="B49" s="10" t="str">
        <f>'10'!B49</f>
        <v>Berks</v>
      </c>
      <c r="C49" s="97">
        <f>'10'!C49</f>
        <v>335</v>
      </c>
      <c r="D49" s="97">
        <f>'10'!D49</f>
        <v>255</v>
      </c>
      <c r="E49" s="97">
        <f>'10'!E49</f>
        <v>590</v>
      </c>
      <c r="F49" s="11">
        <f>'5'!M49</f>
        <v>3</v>
      </c>
      <c r="G49" s="13">
        <f>'6'!H49</f>
        <v>0</v>
      </c>
      <c r="H49" s="11">
        <f>'7'!F49</f>
        <v>0</v>
      </c>
      <c r="I49" s="11">
        <f>'8'!M49</f>
        <v>76</v>
      </c>
      <c r="J49" s="11">
        <f>'9'!O49+'9'!P49</f>
        <v>30.484381507705123</v>
      </c>
      <c r="K49" s="11">
        <f>'9'!Y49</f>
        <v>30.484381507705123</v>
      </c>
      <c r="L49" s="55">
        <f t="shared" si="2"/>
        <v>109.48438150770512</v>
      </c>
      <c r="M49" s="56">
        <f t="shared" si="3"/>
        <v>0.18556674831814426</v>
      </c>
    </row>
    <row r="50" spans="1:13" ht="14.25" customHeight="1" x14ac:dyDescent="0.2">
      <c r="A50" s="9" t="str">
        <f>'10'!A50</f>
        <v>Brentwood Borough SD</v>
      </c>
      <c r="B50" s="10" t="str">
        <f>'10'!B50</f>
        <v>Allegheny</v>
      </c>
      <c r="C50" s="97">
        <f>'10'!C50</f>
        <v>270</v>
      </c>
      <c r="D50" s="97">
        <f>'10'!D50</f>
        <v>165</v>
      </c>
      <c r="E50" s="97">
        <f>'10'!E50</f>
        <v>435</v>
      </c>
      <c r="F50" s="11">
        <f>'5'!M50</f>
        <v>8</v>
      </c>
      <c r="G50" s="13">
        <f>'6'!H50</f>
        <v>0</v>
      </c>
      <c r="H50" s="11">
        <f>'7'!F50</f>
        <v>0</v>
      </c>
      <c r="I50" s="11">
        <f>'8'!M50</f>
        <v>96</v>
      </c>
      <c r="J50" s="11">
        <f>'9'!O50+'9'!P50</f>
        <v>103.92676201964501</v>
      </c>
      <c r="K50" s="11">
        <f>'9'!Y50</f>
        <v>34.642254006548335</v>
      </c>
      <c r="L50" s="55">
        <f t="shared" si="2"/>
        <v>207.92676201964503</v>
      </c>
      <c r="M50" s="56">
        <f t="shared" si="3"/>
        <v>0.47799255636700005</v>
      </c>
    </row>
    <row r="51" spans="1:13" ht="14.25" customHeight="1" x14ac:dyDescent="0.2">
      <c r="A51" s="9" t="str">
        <f>'10'!A51</f>
        <v>Bristol Borough SD</v>
      </c>
      <c r="B51" s="10" t="str">
        <f>'10'!B51</f>
        <v>Bucks</v>
      </c>
      <c r="C51" s="97">
        <f>'10'!C51</f>
        <v>199</v>
      </c>
      <c r="D51" s="97">
        <f>'10'!D51</f>
        <v>288</v>
      </c>
      <c r="E51" s="97">
        <f>'10'!E51</f>
        <v>487</v>
      </c>
      <c r="F51" s="11">
        <f>'5'!M51</f>
        <v>0</v>
      </c>
      <c r="G51" s="13">
        <f>'6'!H51</f>
        <v>20</v>
      </c>
      <c r="H51" s="11">
        <f>'7'!F51</f>
        <v>0</v>
      </c>
      <c r="I51" s="11">
        <f>'8'!M51</f>
        <v>75</v>
      </c>
      <c r="J51" s="11">
        <f>'9'!O51+'9'!P51</f>
        <v>97.521654311353871</v>
      </c>
      <c r="K51" s="11">
        <f>'9'!Y51</f>
        <v>65.014436207569247</v>
      </c>
      <c r="L51" s="55">
        <f t="shared" si="2"/>
        <v>192.52165431135387</v>
      </c>
      <c r="M51" s="56">
        <f t="shared" si="3"/>
        <v>0.3953216720972359</v>
      </c>
    </row>
    <row r="52" spans="1:13" ht="14.25" customHeight="1" x14ac:dyDescent="0.2">
      <c r="A52" s="9" t="str">
        <f>'10'!A52</f>
        <v>Bristol Township SD</v>
      </c>
      <c r="B52" s="10" t="str">
        <f>'10'!B52</f>
        <v>Bucks</v>
      </c>
      <c r="C52" s="97">
        <f>'10'!C52</f>
        <v>2072</v>
      </c>
      <c r="D52" s="97">
        <f>'10'!D52</f>
        <v>1203</v>
      </c>
      <c r="E52" s="97">
        <f>'10'!E52</f>
        <v>3275</v>
      </c>
      <c r="F52" s="11">
        <f>'5'!M52</f>
        <v>8</v>
      </c>
      <c r="G52" s="13">
        <f>'6'!H52</f>
        <v>25</v>
      </c>
      <c r="H52" s="11">
        <f>'7'!F52</f>
        <v>0</v>
      </c>
      <c r="I52" s="11">
        <f>'8'!M52</f>
        <v>436</v>
      </c>
      <c r="J52" s="11">
        <f>'9'!O52+'9'!P52</f>
        <v>461.23449083105731</v>
      </c>
      <c r="K52" s="11">
        <f>'9'!Y52</f>
        <v>230.61724541552866</v>
      </c>
      <c r="L52" s="55">
        <f t="shared" si="2"/>
        <v>930.23449083105731</v>
      </c>
      <c r="M52" s="56">
        <f t="shared" si="3"/>
        <v>0.28404106590261291</v>
      </c>
    </row>
    <row r="53" spans="1:13" ht="14.25" customHeight="1" x14ac:dyDescent="0.2">
      <c r="A53" s="9" t="str">
        <f>'10'!A53</f>
        <v>Brockway Area SD</v>
      </c>
      <c r="B53" s="10" t="str">
        <f>'10'!B53</f>
        <v>Jefferson</v>
      </c>
      <c r="C53" s="97">
        <f>'10'!C53</f>
        <v>278</v>
      </c>
      <c r="D53" s="97">
        <f>'10'!D53</f>
        <v>173</v>
      </c>
      <c r="E53" s="97">
        <f>'10'!E53</f>
        <v>451</v>
      </c>
      <c r="F53" s="11">
        <f>'5'!M53</f>
        <v>30</v>
      </c>
      <c r="G53" s="13">
        <f>'6'!H53</f>
        <v>15</v>
      </c>
      <c r="H53" s="11">
        <f>'7'!F53</f>
        <v>0</v>
      </c>
      <c r="I53" s="11">
        <f>'8'!M53</f>
        <v>56</v>
      </c>
      <c r="J53" s="11">
        <f>'9'!O53+'9'!P53</f>
        <v>72.669064748201436</v>
      </c>
      <c r="K53" s="11">
        <f>'9'!Y53</f>
        <v>72.66906474820145</v>
      </c>
      <c r="L53" s="55">
        <f t="shared" si="2"/>
        <v>173.66906474820144</v>
      </c>
      <c r="M53" s="56">
        <f t="shared" si="3"/>
        <v>0.38507553159246438</v>
      </c>
    </row>
    <row r="54" spans="1:13" ht="14.25" customHeight="1" x14ac:dyDescent="0.2">
      <c r="A54" s="9" t="str">
        <f>'10'!A54</f>
        <v>Brookville Area SD</v>
      </c>
      <c r="B54" s="10" t="str">
        <f>'10'!B54</f>
        <v>Jefferson</v>
      </c>
      <c r="C54" s="97">
        <f>'10'!C54</f>
        <v>315</v>
      </c>
      <c r="D54" s="97">
        <f>'10'!D54</f>
        <v>242</v>
      </c>
      <c r="E54" s="97">
        <f>'10'!E54</f>
        <v>557</v>
      </c>
      <c r="F54" s="11">
        <f>'5'!M54</f>
        <v>60</v>
      </c>
      <c r="G54" s="13">
        <f>'6'!H54</f>
        <v>31</v>
      </c>
      <c r="H54" s="11">
        <f>'7'!F54</f>
        <v>0</v>
      </c>
      <c r="I54" s="11">
        <f>'8'!M54</f>
        <v>86</v>
      </c>
      <c r="J54" s="11">
        <f>'9'!O54+'9'!P54</f>
        <v>145.33812949640287</v>
      </c>
      <c r="K54" s="11">
        <f>'9'!Y54</f>
        <v>0</v>
      </c>
      <c r="L54" s="55">
        <f t="shared" si="2"/>
        <v>322.33812949640287</v>
      </c>
      <c r="M54" s="56">
        <f t="shared" si="3"/>
        <v>0.57870400268654021</v>
      </c>
    </row>
    <row r="55" spans="1:13" ht="14.25" customHeight="1" x14ac:dyDescent="0.2">
      <c r="A55" s="9" t="str">
        <f>'10'!A55</f>
        <v>Brownsville Area SD</v>
      </c>
      <c r="B55" s="10" t="str">
        <f>'10'!B55</f>
        <v>Fayette</v>
      </c>
      <c r="C55" s="97">
        <f>'10'!C55</f>
        <v>456</v>
      </c>
      <c r="D55" s="97">
        <f>'10'!D55</f>
        <v>264</v>
      </c>
      <c r="E55" s="97">
        <f>'10'!E55</f>
        <v>720</v>
      </c>
      <c r="F55" s="11">
        <f>'5'!M55</f>
        <v>161</v>
      </c>
      <c r="G55" s="13">
        <f>'6'!H55</f>
        <v>0</v>
      </c>
      <c r="H55" s="11">
        <f>'7'!F55</f>
        <v>0</v>
      </c>
      <c r="I55" s="11">
        <f>'8'!M55</f>
        <v>112</v>
      </c>
      <c r="J55" s="11">
        <f>'9'!O55+'9'!P55</f>
        <v>0</v>
      </c>
      <c r="K55" s="11">
        <f>'9'!Y55</f>
        <v>0</v>
      </c>
      <c r="L55" s="55">
        <f t="shared" si="2"/>
        <v>273</v>
      </c>
      <c r="M55" s="56">
        <f t="shared" si="3"/>
        <v>0.37916666666666665</v>
      </c>
    </row>
    <row r="56" spans="1:13" ht="14.25" customHeight="1" x14ac:dyDescent="0.2">
      <c r="A56" s="9" t="str">
        <f>'10'!A56</f>
        <v>Bryn Athyn SD</v>
      </c>
      <c r="B56" s="10" t="str">
        <f>'10'!B56</f>
        <v>Montgomery</v>
      </c>
      <c r="C56" s="97">
        <f>'10'!C56</f>
        <v>26</v>
      </c>
      <c r="D56" s="97">
        <f>'10'!D56</f>
        <v>37</v>
      </c>
      <c r="E56" s="97">
        <f>'10'!E56</f>
        <v>63</v>
      </c>
      <c r="F56" s="11">
        <f>'5'!M56</f>
        <v>0</v>
      </c>
      <c r="G56" s="13">
        <f>'6'!H56</f>
        <v>0</v>
      </c>
      <c r="H56" s="11">
        <f>'7'!F56</f>
        <v>0</v>
      </c>
      <c r="I56" s="11">
        <f>'8'!M56</f>
        <v>1</v>
      </c>
      <c r="J56" s="11">
        <f>'9'!O56+'9'!P56</f>
        <v>0</v>
      </c>
      <c r="K56" s="11">
        <f>'9'!Y56</f>
        <v>0</v>
      </c>
      <c r="L56" s="55">
        <f t="shared" si="2"/>
        <v>1</v>
      </c>
      <c r="M56" s="56">
        <f t="shared" si="3"/>
        <v>1.5873015873015872E-2</v>
      </c>
    </row>
    <row r="57" spans="1:13" ht="14.25" customHeight="1" x14ac:dyDescent="0.2">
      <c r="A57" s="9" t="str">
        <f>'10'!A57</f>
        <v>Burgettstown Area SD</v>
      </c>
      <c r="B57" s="10" t="str">
        <f>'10'!B57</f>
        <v>Washington</v>
      </c>
      <c r="C57" s="97">
        <f>'10'!C57</f>
        <v>213</v>
      </c>
      <c r="D57" s="97">
        <f>'10'!D57</f>
        <v>193</v>
      </c>
      <c r="E57" s="97">
        <f>'10'!E57</f>
        <v>406</v>
      </c>
      <c r="F57" s="11">
        <f>'5'!M57</f>
        <v>26</v>
      </c>
      <c r="G57" s="13">
        <f>'6'!H57</f>
        <v>17</v>
      </c>
      <c r="H57" s="11">
        <f>'7'!F57</f>
        <v>0</v>
      </c>
      <c r="I57" s="11">
        <f>'8'!M57</f>
        <v>52</v>
      </c>
      <c r="J57" s="11">
        <f>'9'!O57+'9'!P57</f>
        <v>36.461752433936027</v>
      </c>
      <c r="K57" s="11">
        <f>'9'!Y57</f>
        <v>0</v>
      </c>
      <c r="L57" s="55">
        <f t="shared" si="2"/>
        <v>131.46175243393603</v>
      </c>
      <c r="M57" s="56">
        <f t="shared" si="3"/>
        <v>0.32379741978801979</v>
      </c>
    </row>
    <row r="58" spans="1:13" ht="14.25" customHeight="1" x14ac:dyDescent="0.2">
      <c r="A58" s="9" t="str">
        <f>'10'!A58</f>
        <v>Burrell SD</v>
      </c>
      <c r="B58" s="10" t="str">
        <f>'10'!B58</f>
        <v>Westmoreland</v>
      </c>
      <c r="C58" s="97">
        <f>'10'!C58</f>
        <v>338</v>
      </c>
      <c r="D58" s="97">
        <f>'10'!D58</f>
        <v>205</v>
      </c>
      <c r="E58" s="97">
        <f>'10'!E58</f>
        <v>543</v>
      </c>
      <c r="F58" s="11">
        <f>'5'!M58</f>
        <v>3</v>
      </c>
      <c r="G58" s="13">
        <f>'6'!H58</f>
        <v>0</v>
      </c>
      <c r="H58" s="11">
        <f>'7'!F58</f>
        <v>0</v>
      </c>
      <c r="I58" s="11">
        <f>'8'!M58</f>
        <v>74</v>
      </c>
      <c r="J58" s="11">
        <f>'9'!O58+'9'!P58</f>
        <v>100.72864864864866</v>
      </c>
      <c r="K58" s="11">
        <f>'9'!Y58</f>
        <v>0</v>
      </c>
      <c r="L58" s="55">
        <f t="shared" si="2"/>
        <v>177.72864864864866</v>
      </c>
      <c r="M58" s="56">
        <f t="shared" si="3"/>
        <v>0.3273087452092977</v>
      </c>
    </row>
    <row r="59" spans="1:13" ht="14.25" customHeight="1" x14ac:dyDescent="0.2">
      <c r="A59" s="9" t="str">
        <f>'10'!A59</f>
        <v>Butler Area SD</v>
      </c>
      <c r="B59" s="10" t="str">
        <f>'10'!B59</f>
        <v>Butler</v>
      </c>
      <c r="C59" s="97">
        <f>'10'!C59</f>
        <v>1768</v>
      </c>
      <c r="D59" s="97">
        <f>'10'!D59</f>
        <v>1453</v>
      </c>
      <c r="E59" s="97">
        <f>'10'!E59</f>
        <v>3221</v>
      </c>
      <c r="F59" s="11">
        <f>'5'!M59</f>
        <v>247</v>
      </c>
      <c r="G59" s="13">
        <f>'6'!H59</f>
        <v>49</v>
      </c>
      <c r="H59" s="11">
        <f>'7'!F59</f>
        <v>0</v>
      </c>
      <c r="I59" s="11">
        <f>'8'!M59</f>
        <v>423</v>
      </c>
      <c r="J59" s="11">
        <f>'9'!O59+'9'!P59</f>
        <v>359.18575851393189</v>
      </c>
      <c r="K59" s="11">
        <f>'9'!Y59</f>
        <v>170.04334365325079</v>
      </c>
      <c r="L59" s="55">
        <f t="shared" si="2"/>
        <v>1078.1857585139319</v>
      </c>
      <c r="M59" s="56">
        <f t="shared" si="3"/>
        <v>0.33473634228932997</v>
      </c>
    </row>
    <row r="60" spans="1:13" ht="14.25" customHeight="1" x14ac:dyDescent="0.2">
      <c r="A60" s="9" t="str">
        <f>'10'!A60</f>
        <v>California Area SD</v>
      </c>
      <c r="B60" s="10" t="str">
        <f>'10'!B60</f>
        <v>Washington</v>
      </c>
      <c r="C60" s="97">
        <f>'10'!C60</f>
        <v>192</v>
      </c>
      <c r="D60" s="97">
        <f>'10'!D60</f>
        <v>131</v>
      </c>
      <c r="E60" s="97">
        <f>'10'!E60</f>
        <v>323</v>
      </c>
      <c r="F60" s="11">
        <f>'5'!M60</f>
        <v>7</v>
      </c>
      <c r="G60" s="13">
        <f>'6'!H60</f>
        <v>0</v>
      </c>
      <c r="H60" s="11">
        <f>'7'!F60</f>
        <v>0</v>
      </c>
      <c r="I60" s="11">
        <f>'8'!M60</f>
        <v>41</v>
      </c>
      <c r="J60" s="11">
        <f>'9'!O60+'9'!P60</f>
        <v>66.636995827538243</v>
      </c>
      <c r="K60" s="11">
        <f>'9'!Y60</f>
        <v>33.318497913769122</v>
      </c>
      <c r="L60" s="55">
        <f t="shared" si="2"/>
        <v>114.63699582753824</v>
      </c>
      <c r="M60" s="56">
        <f t="shared" si="3"/>
        <v>0.35491329977566022</v>
      </c>
    </row>
    <row r="61" spans="1:13" ht="14.25" customHeight="1" x14ac:dyDescent="0.2">
      <c r="A61" s="9" t="str">
        <f>'10'!A61</f>
        <v>Cambria Heights SD</v>
      </c>
      <c r="B61" s="10" t="str">
        <f>'10'!B61</f>
        <v>Cambria</v>
      </c>
      <c r="C61" s="97">
        <f>'10'!C61</f>
        <v>255</v>
      </c>
      <c r="D61" s="97">
        <f>'10'!D61</f>
        <v>239</v>
      </c>
      <c r="E61" s="97">
        <f>'10'!E61</f>
        <v>494</v>
      </c>
      <c r="F61" s="11">
        <f>'5'!M61</f>
        <v>0</v>
      </c>
      <c r="G61" s="13">
        <f>'6'!H61</f>
        <v>17</v>
      </c>
      <c r="H61" s="11">
        <f>'7'!F61</f>
        <v>0</v>
      </c>
      <c r="I61" s="11">
        <f>'8'!M61</f>
        <v>59</v>
      </c>
      <c r="J61" s="11">
        <f>'9'!O61+'9'!P61</f>
        <v>35.094594594594597</v>
      </c>
      <c r="K61" s="11">
        <f>'9'!Y61</f>
        <v>0</v>
      </c>
      <c r="L61" s="55">
        <f t="shared" si="2"/>
        <v>111.0945945945946</v>
      </c>
      <c r="M61" s="56">
        <f t="shared" si="3"/>
        <v>0.22488784330889594</v>
      </c>
    </row>
    <row r="62" spans="1:13" ht="14.25" customHeight="1" x14ac:dyDescent="0.2">
      <c r="A62" s="9" t="str">
        <f>'10'!A62</f>
        <v>Cameron County SD</v>
      </c>
      <c r="B62" s="10" t="str">
        <f>'10'!B62</f>
        <v>Cameron</v>
      </c>
      <c r="C62" s="97">
        <f>'10'!C62</f>
        <v>83</v>
      </c>
      <c r="D62" s="97">
        <f>'10'!D62</f>
        <v>128</v>
      </c>
      <c r="E62" s="97">
        <f>'10'!E62</f>
        <v>211</v>
      </c>
      <c r="F62" s="11">
        <f>'5'!M62</f>
        <v>30</v>
      </c>
      <c r="G62" s="13">
        <f>'6'!H62</f>
        <v>15</v>
      </c>
      <c r="H62" s="11">
        <f>'7'!F62</f>
        <v>0</v>
      </c>
      <c r="I62" s="11">
        <f>'8'!M62</f>
        <v>55</v>
      </c>
      <c r="J62" s="11">
        <f>'9'!O62+'9'!P62</f>
        <v>53</v>
      </c>
      <c r="K62" s="11">
        <f>'9'!Y62</f>
        <v>53</v>
      </c>
      <c r="L62" s="55">
        <f t="shared" si="2"/>
        <v>153</v>
      </c>
      <c r="M62" s="56">
        <f t="shared" si="3"/>
        <v>0.72511848341232232</v>
      </c>
    </row>
    <row r="63" spans="1:13" ht="14.25" customHeight="1" x14ac:dyDescent="0.2">
      <c r="A63" s="9" t="str">
        <f>'10'!A63</f>
        <v>Camp Hill SD</v>
      </c>
      <c r="B63" s="10" t="str">
        <f>'10'!B63</f>
        <v>Cumberland</v>
      </c>
      <c r="C63" s="97">
        <f>'10'!C63</f>
        <v>125</v>
      </c>
      <c r="D63" s="97">
        <f>'10'!D63</f>
        <v>222</v>
      </c>
      <c r="E63" s="97">
        <f>'10'!E63</f>
        <v>347</v>
      </c>
      <c r="F63" s="11">
        <f>'5'!M63</f>
        <v>0</v>
      </c>
      <c r="G63" s="13">
        <f>'6'!H63</f>
        <v>0</v>
      </c>
      <c r="H63" s="11">
        <f>'7'!F63</f>
        <v>0</v>
      </c>
      <c r="I63" s="11">
        <f>'8'!M63</f>
        <v>47</v>
      </c>
      <c r="J63" s="11">
        <f>'9'!O63+'9'!P63</f>
        <v>112.08196721311475</v>
      </c>
      <c r="K63" s="11">
        <f>'9'!Y63</f>
        <v>0</v>
      </c>
      <c r="L63" s="55">
        <f t="shared" si="2"/>
        <v>159.08196721311475</v>
      </c>
      <c r="M63" s="56">
        <f t="shared" si="3"/>
        <v>0.45844947323664192</v>
      </c>
    </row>
    <row r="64" spans="1:13" ht="14.25" customHeight="1" x14ac:dyDescent="0.2">
      <c r="A64" s="9" t="str">
        <f>'10'!A64</f>
        <v>Canon-McMillan SD</v>
      </c>
      <c r="B64" s="10" t="str">
        <f>'10'!B64</f>
        <v>Washington</v>
      </c>
      <c r="C64" s="97">
        <f>'10'!C64</f>
        <v>1184</v>
      </c>
      <c r="D64" s="97">
        <f>'10'!D64</f>
        <v>919</v>
      </c>
      <c r="E64" s="97">
        <f>'10'!E64</f>
        <v>2103</v>
      </c>
      <c r="F64" s="11">
        <f>'5'!M64</f>
        <v>67</v>
      </c>
      <c r="G64" s="13">
        <f>'6'!H64</f>
        <v>15</v>
      </c>
      <c r="H64" s="11">
        <f>'7'!F64</f>
        <v>0</v>
      </c>
      <c r="I64" s="11">
        <f>'8'!M64</f>
        <v>245</v>
      </c>
      <c r="J64" s="11">
        <f>'9'!O64+'9'!P64</f>
        <v>233.22948539638389</v>
      </c>
      <c r="K64" s="11">
        <f>'9'!Y64</f>
        <v>99.955493741307365</v>
      </c>
      <c r="L64" s="55">
        <f t="shared" si="2"/>
        <v>560.22948539638389</v>
      </c>
      <c r="M64" s="56">
        <f t="shared" si="3"/>
        <v>0.26639538059742457</v>
      </c>
    </row>
    <row r="65" spans="1:13" ht="14.25" customHeight="1" x14ac:dyDescent="0.2">
      <c r="A65" s="9" t="str">
        <f>'10'!A65</f>
        <v>Canton Area SD</v>
      </c>
      <c r="B65" s="10" t="str">
        <f>'10'!B65</f>
        <v>Bradford</v>
      </c>
      <c r="C65" s="97">
        <f>'10'!C65</f>
        <v>299</v>
      </c>
      <c r="D65" s="97">
        <f>'10'!D65</f>
        <v>145</v>
      </c>
      <c r="E65" s="97">
        <f>'10'!E65</f>
        <v>444</v>
      </c>
      <c r="F65" s="11">
        <f>'5'!M65</f>
        <v>61</v>
      </c>
      <c r="G65" s="13">
        <f>'6'!H65</f>
        <v>0</v>
      </c>
      <c r="H65" s="11">
        <f>'7'!F65</f>
        <v>0</v>
      </c>
      <c r="I65" s="11">
        <f>'8'!M65</f>
        <v>48</v>
      </c>
      <c r="J65" s="11">
        <f>'9'!O65+'9'!P65</f>
        <v>35.265384615384619</v>
      </c>
      <c r="K65" s="11">
        <f>'9'!Y65</f>
        <v>0</v>
      </c>
      <c r="L65" s="55">
        <f t="shared" si="2"/>
        <v>144.26538461538462</v>
      </c>
      <c r="M65" s="56">
        <f t="shared" si="3"/>
        <v>0.32492203742203746</v>
      </c>
    </row>
    <row r="66" spans="1:13" ht="14.25" customHeight="1" x14ac:dyDescent="0.2">
      <c r="A66" s="9" t="str">
        <f>'10'!A66</f>
        <v>Carbondale Area SD</v>
      </c>
      <c r="B66" s="10" t="str">
        <f>'10'!B66</f>
        <v>Lackawanna</v>
      </c>
      <c r="C66" s="97">
        <f>'10'!C66</f>
        <v>280</v>
      </c>
      <c r="D66" s="97">
        <f>'10'!D66</f>
        <v>268</v>
      </c>
      <c r="E66" s="97">
        <f>'10'!E66</f>
        <v>548</v>
      </c>
      <c r="F66" s="11">
        <f>'5'!M66</f>
        <v>154</v>
      </c>
      <c r="G66" s="13">
        <f>'6'!H66</f>
        <v>63</v>
      </c>
      <c r="H66" s="11">
        <f>'7'!F66</f>
        <v>79</v>
      </c>
      <c r="I66" s="11">
        <f>'8'!M66</f>
        <v>117</v>
      </c>
      <c r="J66" s="11">
        <f>'9'!O66+'9'!P66</f>
        <v>148.51041666666666</v>
      </c>
      <c r="K66" s="11">
        <f>'9'!Y66</f>
        <v>89.106250000000003</v>
      </c>
      <c r="L66" s="55">
        <f t="shared" si="2"/>
        <v>561.51041666666663</v>
      </c>
      <c r="M66" s="56">
        <f t="shared" si="3"/>
        <v>1.0246540450121653</v>
      </c>
    </row>
    <row r="67" spans="1:13" ht="14.25" customHeight="1" x14ac:dyDescent="0.2">
      <c r="A67" s="9" t="str">
        <f>'10'!A67</f>
        <v>Carlisle Area SD</v>
      </c>
      <c r="B67" s="10" t="str">
        <f>'10'!B67</f>
        <v>Cumberland</v>
      </c>
      <c r="C67" s="97">
        <f>'10'!C67</f>
        <v>1216</v>
      </c>
      <c r="D67" s="97">
        <f>'10'!D67</f>
        <v>943</v>
      </c>
      <c r="E67" s="97">
        <f>'10'!E67</f>
        <v>2159</v>
      </c>
      <c r="F67" s="11">
        <f>'5'!M67</f>
        <v>83</v>
      </c>
      <c r="G67" s="13">
        <f>'6'!H67</f>
        <v>18</v>
      </c>
      <c r="H67" s="11">
        <f>'7'!F67</f>
        <v>0</v>
      </c>
      <c r="I67" s="11">
        <f>'8'!M67</f>
        <v>228</v>
      </c>
      <c r="J67" s="11">
        <f>'9'!O67+'9'!P67</f>
        <v>190.32786885245901</v>
      </c>
      <c r="K67" s="11">
        <f>'9'!Y67</f>
        <v>149.44262295081967</v>
      </c>
      <c r="L67" s="55">
        <f t="shared" si="2"/>
        <v>519.32786885245901</v>
      </c>
      <c r="M67" s="56">
        <f t="shared" si="3"/>
        <v>0.24054093045505281</v>
      </c>
    </row>
    <row r="68" spans="1:13" ht="14.25" customHeight="1" x14ac:dyDescent="0.2">
      <c r="A68" s="9" t="str">
        <f>'10'!A68</f>
        <v>Carlynton SD</v>
      </c>
      <c r="B68" s="10" t="str">
        <f>'10'!B68</f>
        <v>Allegheny</v>
      </c>
      <c r="C68" s="97">
        <f>'10'!C68</f>
        <v>785</v>
      </c>
      <c r="D68" s="97">
        <f>'10'!D68</f>
        <v>267</v>
      </c>
      <c r="E68" s="97">
        <f>'10'!E68</f>
        <v>1052</v>
      </c>
      <c r="F68" s="11">
        <f>'5'!M68</f>
        <v>52</v>
      </c>
      <c r="G68" s="13">
        <f>'6'!H68</f>
        <v>28</v>
      </c>
      <c r="H68" s="11">
        <f>'7'!F68</f>
        <v>0</v>
      </c>
      <c r="I68" s="11">
        <f>'8'!M68</f>
        <v>135</v>
      </c>
      <c r="J68" s="11">
        <f>'9'!O68+'9'!P68</f>
        <v>103.92676201964501</v>
      </c>
      <c r="K68" s="11">
        <f>'9'!Y68</f>
        <v>0</v>
      </c>
      <c r="L68" s="55">
        <f t="shared" si="2"/>
        <v>318.92676201964503</v>
      </c>
      <c r="M68" s="56">
        <f t="shared" si="3"/>
        <v>0.30316232131144966</v>
      </c>
    </row>
    <row r="69" spans="1:13" ht="14.25" customHeight="1" x14ac:dyDescent="0.2">
      <c r="A69" s="9" t="str">
        <f>'10'!A69</f>
        <v>Carmichaels Area SD</v>
      </c>
      <c r="B69" s="10" t="str">
        <f>'10'!B69</f>
        <v>Greene</v>
      </c>
      <c r="C69" s="97">
        <f>'10'!C69</f>
        <v>233</v>
      </c>
      <c r="D69" s="97">
        <f>'10'!D69</f>
        <v>302</v>
      </c>
      <c r="E69" s="97">
        <f>'10'!E69</f>
        <v>535</v>
      </c>
      <c r="F69" s="11">
        <f>'5'!M69</f>
        <v>51</v>
      </c>
      <c r="G69" s="13">
        <f>'6'!H69</f>
        <v>17</v>
      </c>
      <c r="H69" s="11">
        <f>'7'!F69</f>
        <v>19</v>
      </c>
      <c r="I69" s="11">
        <f>'8'!M69</f>
        <v>85</v>
      </c>
      <c r="J69" s="11">
        <f>'9'!O69+'9'!P69</f>
        <v>50.805970149253731</v>
      </c>
      <c r="K69" s="11">
        <f>'9'!Y69</f>
        <v>0</v>
      </c>
      <c r="L69" s="55">
        <f t="shared" ref="L69:L132" si="4">SUM(F69:J69)</f>
        <v>222.80597014925374</v>
      </c>
      <c r="M69" s="56">
        <f t="shared" ref="M69:M132" si="5">L69/E69</f>
        <v>0.41645975728832474</v>
      </c>
    </row>
    <row r="70" spans="1:13" ht="14.25" customHeight="1" x14ac:dyDescent="0.2">
      <c r="A70" s="9" t="str">
        <f>'10'!A70</f>
        <v>Catasauqua Area SD</v>
      </c>
      <c r="B70" s="10" t="str">
        <f>'10'!B70</f>
        <v>Lehigh</v>
      </c>
      <c r="C70" s="97">
        <f>'10'!C70</f>
        <v>417</v>
      </c>
      <c r="D70" s="97">
        <f>'10'!D70</f>
        <v>245</v>
      </c>
      <c r="E70" s="97">
        <f>'10'!E70</f>
        <v>662</v>
      </c>
      <c r="F70" s="11">
        <f>'5'!M70</f>
        <v>0</v>
      </c>
      <c r="G70" s="13">
        <f>'6'!H70</f>
        <v>0</v>
      </c>
      <c r="H70" s="11">
        <f>'7'!F70</f>
        <v>0</v>
      </c>
      <c r="I70" s="11">
        <f>'8'!M70</f>
        <v>91</v>
      </c>
      <c r="J70" s="11">
        <f>'9'!O70+'9'!P70</f>
        <v>58.660931899641568</v>
      </c>
      <c r="K70" s="11">
        <f>'9'!Y70</f>
        <v>0</v>
      </c>
      <c r="L70" s="55">
        <f t="shared" si="4"/>
        <v>149.66093189964158</v>
      </c>
      <c r="M70" s="56">
        <f t="shared" si="5"/>
        <v>0.22607391525625617</v>
      </c>
    </row>
    <row r="71" spans="1:13" ht="14.25" customHeight="1" x14ac:dyDescent="0.2">
      <c r="A71" s="9" t="str">
        <f>'10'!A71</f>
        <v>Centennial SD</v>
      </c>
      <c r="B71" s="10" t="str">
        <f>'10'!B71</f>
        <v>Bucks</v>
      </c>
      <c r="C71" s="97">
        <f>'10'!C71</f>
        <v>1451</v>
      </c>
      <c r="D71" s="97">
        <f>'10'!D71</f>
        <v>1106</v>
      </c>
      <c r="E71" s="97">
        <f>'10'!E71</f>
        <v>2557</v>
      </c>
      <c r="F71" s="11">
        <f>'5'!M71</f>
        <v>0</v>
      </c>
      <c r="G71" s="13">
        <f>'6'!H71</f>
        <v>18</v>
      </c>
      <c r="H71" s="11">
        <f>'7'!F71</f>
        <v>0</v>
      </c>
      <c r="I71" s="11">
        <f>'8'!M71</f>
        <v>269</v>
      </c>
      <c r="J71" s="11">
        <f>'9'!O71+'9'!P71</f>
        <v>422.59383534920016</v>
      </c>
      <c r="K71" s="11">
        <f>'9'!Y71</f>
        <v>97.521654311353871</v>
      </c>
      <c r="L71" s="55">
        <f t="shared" si="4"/>
        <v>709.59383534920016</v>
      </c>
      <c r="M71" s="56">
        <f t="shared" si="5"/>
        <v>0.27751029931529142</v>
      </c>
    </row>
    <row r="72" spans="1:13" ht="14.25" customHeight="1" x14ac:dyDescent="0.2">
      <c r="A72" s="9" t="str">
        <f>'10'!A72</f>
        <v>Central Valley SD</v>
      </c>
      <c r="B72" s="10" t="str">
        <f>'10'!B72</f>
        <v>Beaver</v>
      </c>
      <c r="C72" s="97">
        <f>'10'!C72</f>
        <v>350</v>
      </c>
      <c r="D72" s="97">
        <f>'10'!D72</f>
        <v>428</v>
      </c>
      <c r="E72" s="97">
        <f>'10'!E72</f>
        <v>778</v>
      </c>
      <c r="F72" s="11">
        <f>'5'!M72</f>
        <v>54</v>
      </c>
      <c r="G72" s="13">
        <f>'6'!H72</f>
        <v>20</v>
      </c>
      <c r="H72" s="11">
        <f>'7'!F72</f>
        <v>0</v>
      </c>
      <c r="I72" s="11">
        <f>'8'!M72</f>
        <v>152</v>
      </c>
      <c r="J72" s="11">
        <f>'9'!O72+'9'!P72</f>
        <v>73.013698630136986</v>
      </c>
      <c r="K72" s="11">
        <f>'9'!Y72</f>
        <v>0</v>
      </c>
      <c r="L72" s="55">
        <f t="shared" si="4"/>
        <v>299.01369863013701</v>
      </c>
      <c r="M72" s="56">
        <f t="shared" si="5"/>
        <v>0.38433637356058742</v>
      </c>
    </row>
    <row r="73" spans="1:13" ht="14.25" customHeight="1" x14ac:dyDescent="0.2">
      <c r="A73" s="9" t="str">
        <f>'10'!A73</f>
        <v>Central Bucks SD</v>
      </c>
      <c r="B73" s="10" t="str">
        <f>'10'!B73</f>
        <v>Bucks</v>
      </c>
      <c r="C73" s="97">
        <f>'10'!C73</f>
        <v>2670</v>
      </c>
      <c r="D73" s="97">
        <f>'10'!D73</f>
        <v>2531</v>
      </c>
      <c r="E73" s="97">
        <f>'10'!E73</f>
        <v>5201</v>
      </c>
      <c r="F73" s="11">
        <f>'5'!M73</f>
        <v>0</v>
      </c>
      <c r="G73" s="13">
        <f>'6'!H73</f>
        <v>16</v>
      </c>
      <c r="H73" s="11">
        <f>'7'!F73</f>
        <v>0</v>
      </c>
      <c r="I73" s="11">
        <f>'8'!M73</f>
        <v>933</v>
      </c>
      <c r="J73" s="11">
        <f>'9'!O73+'9'!P73</f>
        <v>1397.8103784627388</v>
      </c>
      <c r="K73" s="11">
        <f>'9'!Y73</f>
        <v>455.10105345298473</v>
      </c>
      <c r="L73" s="55">
        <f t="shared" si="4"/>
        <v>2346.8103784627388</v>
      </c>
      <c r="M73" s="56">
        <f t="shared" si="5"/>
        <v>0.45122291452850199</v>
      </c>
    </row>
    <row r="74" spans="1:13" ht="14.25" customHeight="1" x14ac:dyDescent="0.2">
      <c r="A74" s="9" t="str">
        <f>'10'!A74</f>
        <v>Central Cambria SD</v>
      </c>
      <c r="B74" s="10" t="str">
        <f>'10'!B74</f>
        <v>Cambria</v>
      </c>
      <c r="C74" s="97">
        <f>'10'!C74</f>
        <v>280</v>
      </c>
      <c r="D74" s="97">
        <f>'10'!D74</f>
        <v>238</v>
      </c>
      <c r="E74" s="97">
        <f>'10'!E74</f>
        <v>518</v>
      </c>
      <c r="F74" s="11">
        <f>'5'!M74</f>
        <v>62</v>
      </c>
      <c r="G74" s="13">
        <f>'6'!H74</f>
        <v>36</v>
      </c>
      <c r="H74" s="11">
        <f>'7'!F74</f>
        <v>0</v>
      </c>
      <c r="I74" s="11">
        <f>'8'!M74</f>
        <v>78</v>
      </c>
      <c r="J74" s="11">
        <f>'9'!O74+'9'!P74</f>
        <v>143.68918918918919</v>
      </c>
      <c r="K74" s="11">
        <f>'9'!Y74</f>
        <v>35.094594594594597</v>
      </c>
      <c r="L74" s="55">
        <f t="shared" si="4"/>
        <v>319.68918918918916</v>
      </c>
      <c r="M74" s="56">
        <f t="shared" si="5"/>
        <v>0.61716059689032654</v>
      </c>
    </row>
    <row r="75" spans="1:13" ht="14.25" customHeight="1" x14ac:dyDescent="0.2">
      <c r="A75" s="9" t="str">
        <f>'10'!A75</f>
        <v>Central Columbia SD</v>
      </c>
      <c r="B75" s="10" t="str">
        <f>'10'!B75</f>
        <v>Columbia</v>
      </c>
      <c r="C75" s="97">
        <f>'10'!C75</f>
        <v>336</v>
      </c>
      <c r="D75" s="97">
        <f>'10'!D75</f>
        <v>369</v>
      </c>
      <c r="E75" s="97">
        <f>'10'!E75</f>
        <v>705</v>
      </c>
      <c r="F75" s="11">
        <f>'5'!M75</f>
        <v>6</v>
      </c>
      <c r="G75" s="13">
        <f>'6'!H75</f>
        <v>0</v>
      </c>
      <c r="H75" s="11">
        <f>'7'!F75</f>
        <v>0</v>
      </c>
      <c r="I75" s="11">
        <f>'8'!M75</f>
        <v>73</v>
      </c>
      <c r="J75" s="11">
        <f>'9'!O75+'9'!P75</f>
        <v>110.62890625</v>
      </c>
      <c r="K75" s="11">
        <f>'9'!Y75</f>
        <v>52.5859375</v>
      </c>
      <c r="L75" s="55">
        <f t="shared" si="4"/>
        <v>189.62890625</v>
      </c>
      <c r="M75" s="56">
        <f t="shared" si="5"/>
        <v>0.26897717198581561</v>
      </c>
    </row>
    <row r="76" spans="1:13" ht="14.25" customHeight="1" x14ac:dyDescent="0.2">
      <c r="A76" s="9" t="str">
        <f>'10'!A76</f>
        <v>Central Dauphin SD</v>
      </c>
      <c r="B76" s="10" t="str">
        <f>'10'!B76</f>
        <v>Dauphin</v>
      </c>
      <c r="C76" s="97">
        <f>'10'!C76</f>
        <v>3230</v>
      </c>
      <c r="D76" s="97">
        <f>'10'!D76</f>
        <v>2100</v>
      </c>
      <c r="E76" s="97">
        <f>'10'!E76</f>
        <v>5330</v>
      </c>
      <c r="F76" s="11">
        <f>'5'!M76</f>
        <v>64</v>
      </c>
      <c r="G76" s="13">
        <f>'6'!H76</f>
        <v>0</v>
      </c>
      <c r="H76" s="11">
        <f>'7'!F76</f>
        <v>0</v>
      </c>
      <c r="I76" s="11">
        <f>'8'!M76</f>
        <v>541</v>
      </c>
      <c r="J76" s="11">
        <f>'9'!O76+'9'!P76</f>
        <v>828.85675675675679</v>
      </c>
      <c r="K76" s="11">
        <f>'9'!Y76</f>
        <v>269.94594594594594</v>
      </c>
      <c r="L76" s="55">
        <f t="shared" si="4"/>
        <v>1433.8567567567568</v>
      </c>
      <c r="M76" s="56">
        <f t="shared" si="5"/>
        <v>0.26901627706505754</v>
      </c>
    </row>
    <row r="77" spans="1:13" ht="14.25" customHeight="1" x14ac:dyDescent="0.2">
      <c r="A77" s="9" t="str">
        <f>'10'!A77</f>
        <v>Central Fulton SD</v>
      </c>
      <c r="B77" s="10" t="str">
        <f>'10'!B77</f>
        <v>Fulton</v>
      </c>
      <c r="C77" s="97">
        <f>'10'!C77</f>
        <v>224</v>
      </c>
      <c r="D77" s="97">
        <f>'10'!D77</f>
        <v>217</v>
      </c>
      <c r="E77" s="97">
        <f>'10'!E77</f>
        <v>441</v>
      </c>
      <c r="F77" s="11">
        <f>'5'!M77</f>
        <v>50</v>
      </c>
      <c r="G77" s="13">
        <f>'6'!H77</f>
        <v>0</v>
      </c>
      <c r="H77" s="11">
        <f>'7'!F77</f>
        <v>52</v>
      </c>
      <c r="I77" s="11">
        <f>'8'!M77</f>
        <v>67</v>
      </c>
      <c r="J77" s="11">
        <f>'9'!O77+'9'!P77</f>
        <v>53</v>
      </c>
      <c r="K77" s="11">
        <f>'9'!Y77</f>
        <v>0</v>
      </c>
      <c r="L77" s="55">
        <f t="shared" si="4"/>
        <v>222</v>
      </c>
      <c r="M77" s="56">
        <f t="shared" si="5"/>
        <v>0.50340136054421769</v>
      </c>
    </row>
    <row r="78" spans="1:13" ht="14.25" customHeight="1" x14ac:dyDescent="0.2">
      <c r="A78" s="9" t="str">
        <f>'10'!A78</f>
        <v>Central Greene SD</v>
      </c>
      <c r="B78" s="10" t="str">
        <f>'10'!B78</f>
        <v>Greene</v>
      </c>
      <c r="C78" s="97">
        <f>'10'!C78</f>
        <v>352</v>
      </c>
      <c r="D78" s="97">
        <f>'10'!D78</f>
        <v>299</v>
      </c>
      <c r="E78" s="97">
        <f>'10'!E78</f>
        <v>651</v>
      </c>
      <c r="F78" s="11">
        <f>'5'!M78</f>
        <v>62</v>
      </c>
      <c r="G78" s="13">
        <f>'6'!H78</f>
        <v>26</v>
      </c>
      <c r="H78" s="11">
        <f>'7'!F78</f>
        <v>0</v>
      </c>
      <c r="I78" s="11">
        <f>'8'!M78</f>
        <v>121</v>
      </c>
      <c r="J78" s="11">
        <f>'9'!O78+'9'!P78</f>
        <v>36.388059701492537</v>
      </c>
      <c r="K78" s="11">
        <f>'9'!Y78</f>
        <v>0</v>
      </c>
      <c r="L78" s="55">
        <f t="shared" si="4"/>
        <v>245.38805970149252</v>
      </c>
      <c r="M78" s="56">
        <f t="shared" si="5"/>
        <v>0.37694018387326039</v>
      </c>
    </row>
    <row r="79" spans="1:13" ht="14.25" customHeight="1" x14ac:dyDescent="0.2">
      <c r="A79" s="9" t="str">
        <f>'10'!A79</f>
        <v>Central York SD</v>
      </c>
      <c r="B79" s="10" t="str">
        <f>'10'!B79</f>
        <v>York</v>
      </c>
      <c r="C79" s="97">
        <f>'10'!C79</f>
        <v>1059</v>
      </c>
      <c r="D79" s="97">
        <f>'10'!D79</f>
        <v>688</v>
      </c>
      <c r="E79" s="97">
        <f>'10'!E79</f>
        <v>1747</v>
      </c>
      <c r="F79" s="11">
        <f>'5'!M79</f>
        <v>10</v>
      </c>
      <c r="G79" s="13">
        <f>'6'!H79</f>
        <v>0</v>
      </c>
      <c r="H79" s="11">
        <f>'7'!F79</f>
        <v>0</v>
      </c>
      <c r="I79" s="11">
        <f>'8'!M79</f>
        <v>216</v>
      </c>
      <c r="J79" s="11">
        <f>'9'!O79+'9'!P79</f>
        <v>244.2703071672355</v>
      </c>
      <c r="K79" s="11">
        <f>'9'!Y79</f>
        <v>91.601365187713299</v>
      </c>
      <c r="L79" s="55">
        <f t="shared" si="4"/>
        <v>470.2703071672355</v>
      </c>
      <c r="M79" s="56">
        <f t="shared" si="5"/>
        <v>0.26918735384501175</v>
      </c>
    </row>
    <row r="80" spans="1:13" ht="14.25" customHeight="1" x14ac:dyDescent="0.2">
      <c r="A80" s="9" t="str">
        <f>'10'!A80</f>
        <v>Chambersburg Area SD</v>
      </c>
      <c r="B80" s="10" t="str">
        <f>'10'!B80</f>
        <v>Franklin</v>
      </c>
      <c r="C80" s="97">
        <f>'10'!C80</f>
        <v>2358</v>
      </c>
      <c r="D80" s="97">
        <f>'10'!D80</f>
        <v>1919</v>
      </c>
      <c r="E80" s="97">
        <f>'10'!E80</f>
        <v>4277</v>
      </c>
      <c r="F80" s="11">
        <f>'5'!M80</f>
        <v>231</v>
      </c>
      <c r="G80" s="13">
        <f>'6'!H80</f>
        <v>97</v>
      </c>
      <c r="H80" s="11">
        <f>'7'!F80</f>
        <v>0</v>
      </c>
      <c r="I80" s="11">
        <f>'8'!M80</f>
        <v>497</v>
      </c>
      <c r="J80" s="11">
        <f>'9'!O80+'9'!P80</f>
        <v>533.87628865979389</v>
      </c>
      <c r="K80" s="11">
        <f>'9'!Y80</f>
        <v>88.515463917525778</v>
      </c>
      <c r="L80" s="55">
        <f t="shared" si="4"/>
        <v>1358.8762886597938</v>
      </c>
      <c r="M80" s="56">
        <f t="shared" si="5"/>
        <v>0.31771715891040303</v>
      </c>
    </row>
    <row r="81" spans="1:13" ht="14.25" customHeight="1" x14ac:dyDescent="0.2">
      <c r="A81" s="9" t="str">
        <f>'10'!A81</f>
        <v>Charleroi SD</v>
      </c>
      <c r="B81" s="10" t="str">
        <f>'10'!B81</f>
        <v>Washington</v>
      </c>
      <c r="C81" s="97">
        <f>'10'!C81</f>
        <v>308</v>
      </c>
      <c r="D81" s="97">
        <f>'10'!D81</f>
        <v>234</v>
      </c>
      <c r="E81" s="97">
        <f>'10'!E81</f>
        <v>542</v>
      </c>
      <c r="F81" s="11">
        <f>'5'!M81</f>
        <v>72</v>
      </c>
      <c r="G81" s="13">
        <f>'6'!H81</f>
        <v>0</v>
      </c>
      <c r="H81" s="11">
        <f>'7'!F81</f>
        <v>0</v>
      </c>
      <c r="I81" s="11">
        <f>'8'!M81</f>
        <v>105</v>
      </c>
      <c r="J81" s="11">
        <f>'9'!O81+'9'!P81</f>
        <v>33.318497913769122</v>
      </c>
      <c r="K81" s="11">
        <f>'9'!Y81</f>
        <v>0</v>
      </c>
      <c r="L81" s="55">
        <f t="shared" si="4"/>
        <v>210.31849791376914</v>
      </c>
      <c r="M81" s="56">
        <f t="shared" si="5"/>
        <v>0.38804150906599472</v>
      </c>
    </row>
    <row r="82" spans="1:13" ht="14.25" customHeight="1" x14ac:dyDescent="0.2">
      <c r="A82" s="9" t="str">
        <f>'10'!A82</f>
        <v>Chartiers Valley SD</v>
      </c>
      <c r="B82" s="10" t="str">
        <f>'10'!B82</f>
        <v>Allegheny</v>
      </c>
      <c r="C82" s="97">
        <f>'10'!C82</f>
        <v>725</v>
      </c>
      <c r="D82" s="97">
        <f>'10'!D82</f>
        <v>606</v>
      </c>
      <c r="E82" s="97">
        <f>'10'!E82</f>
        <v>1331</v>
      </c>
      <c r="F82" s="11">
        <f>'5'!M82</f>
        <v>3</v>
      </c>
      <c r="G82" s="13">
        <f>'6'!H82</f>
        <v>19</v>
      </c>
      <c r="H82" s="11">
        <f>'7'!F82</f>
        <v>0</v>
      </c>
      <c r="I82" s="11">
        <f>'8'!M82</f>
        <v>201</v>
      </c>
      <c r="J82" s="11">
        <f>'9'!O82+'9'!P82</f>
        <v>311.78028605893508</v>
      </c>
      <c r="K82" s="11">
        <f>'9'!Y82</f>
        <v>173.21127003274168</v>
      </c>
      <c r="L82" s="55">
        <f t="shared" si="4"/>
        <v>534.78028605893508</v>
      </c>
      <c r="M82" s="56">
        <f t="shared" si="5"/>
        <v>0.40178834414645759</v>
      </c>
    </row>
    <row r="83" spans="1:13" ht="14.25" customHeight="1" x14ac:dyDescent="0.2">
      <c r="A83" s="9" t="str">
        <f>'10'!A83</f>
        <v>Chartiers-Houston SD</v>
      </c>
      <c r="B83" s="10" t="str">
        <f>'10'!B83</f>
        <v>Washington</v>
      </c>
      <c r="C83" s="97">
        <f>'10'!C83</f>
        <v>203</v>
      </c>
      <c r="D83" s="97">
        <f>'10'!D83</f>
        <v>206</v>
      </c>
      <c r="E83" s="97">
        <f>'10'!E83</f>
        <v>409</v>
      </c>
      <c r="F83" s="11">
        <f>'5'!M83</f>
        <v>2</v>
      </c>
      <c r="G83" s="13">
        <f>'6'!H83</f>
        <v>17</v>
      </c>
      <c r="H83" s="11">
        <f>'7'!F83</f>
        <v>0</v>
      </c>
      <c r="I83" s="11">
        <f>'8'!M83</f>
        <v>43</v>
      </c>
      <c r="J83" s="11">
        <f>'9'!O83+'9'!P83</f>
        <v>76.695410292072324</v>
      </c>
      <c r="K83" s="11">
        <f>'9'!Y83</f>
        <v>33.318497913769122</v>
      </c>
      <c r="L83" s="55">
        <f t="shared" si="4"/>
        <v>138.69541029207232</v>
      </c>
      <c r="M83" s="56">
        <f t="shared" si="5"/>
        <v>0.33910858262120375</v>
      </c>
    </row>
    <row r="84" spans="1:13" ht="14.25" customHeight="1" x14ac:dyDescent="0.2">
      <c r="A84" s="9" t="str">
        <f>'10'!A84</f>
        <v>Cheltenham Township SD</v>
      </c>
      <c r="B84" s="10" t="str">
        <f>'10'!B84</f>
        <v>Montgomery</v>
      </c>
      <c r="C84" s="97">
        <f>'10'!C84</f>
        <v>1103</v>
      </c>
      <c r="D84" s="97">
        <f>'10'!D84</f>
        <v>729</v>
      </c>
      <c r="E84" s="97">
        <f>'10'!E84</f>
        <v>1832</v>
      </c>
      <c r="F84" s="11">
        <f>'5'!M84</f>
        <v>0</v>
      </c>
      <c r="G84" s="13">
        <f>'6'!H84</f>
        <v>0</v>
      </c>
      <c r="H84" s="11">
        <f>'7'!F84</f>
        <v>0</v>
      </c>
      <c r="I84" s="11">
        <f>'8'!M84</f>
        <v>212</v>
      </c>
      <c r="J84" s="11">
        <f>'9'!O84+'9'!P84</f>
        <v>354.73723897911833</v>
      </c>
      <c r="K84" s="11">
        <f>'9'!Y84</f>
        <v>128.9953596287703</v>
      </c>
      <c r="L84" s="55">
        <f t="shared" si="4"/>
        <v>566.73723897911827</v>
      </c>
      <c r="M84" s="56">
        <f t="shared" si="5"/>
        <v>0.30935438808903837</v>
      </c>
    </row>
    <row r="85" spans="1:13" ht="14.25" customHeight="1" x14ac:dyDescent="0.2">
      <c r="A85" s="9" t="str">
        <f>'10'!A85</f>
        <v>Chester-Upland SD</v>
      </c>
      <c r="B85" s="10" t="str">
        <f>'10'!B85</f>
        <v>Delaware</v>
      </c>
      <c r="C85" s="97">
        <f>'10'!C85</f>
        <v>1483</v>
      </c>
      <c r="D85" s="97">
        <f>'10'!D85</f>
        <v>1162</v>
      </c>
      <c r="E85" s="97">
        <f>'10'!E85</f>
        <v>2645</v>
      </c>
      <c r="F85" s="11">
        <f>'5'!M85</f>
        <v>232</v>
      </c>
      <c r="G85" s="13">
        <f>'6'!H85</f>
        <v>97</v>
      </c>
      <c r="H85" s="11">
        <f>'7'!F85</f>
        <v>100</v>
      </c>
      <c r="I85" s="11">
        <f>'8'!M85</f>
        <v>380</v>
      </c>
      <c r="J85" s="11">
        <f>'9'!O85+'9'!P85</f>
        <v>479.68827930174564</v>
      </c>
      <c r="K85" s="11">
        <f>'9'!Y85</f>
        <v>56.324688279301753</v>
      </c>
      <c r="L85" s="55">
        <f t="shared" si="4"/>
        <v>1288.6882793017458</v>
      </c>
      <c r="M85" s="56">
        <f t="shared" si="5"/>
        <v>0.48721674075680371</v>
      </c>
    </row>
    <row r="86" spans="1:13" ht="14.25" customHeight="1" x14ac:dyDescent="0.2">
      <c r="A86" s="9" t="str">
        <f>'10'!A86</f>
        <v>Chestnut Ridge SD</v>
      </c>
      <c r="B86" s="10" t="str">
        <f>'10'!B86</f>
        <v>Bedford</v>
      </c>
      <c r="C86" s="97">
        <f>'10'!C86</f>
        <v>276</v>
      </c>
      <c r="D86" s="97">
        <f>'10'!D86</f>
        <v>261</v>
      </c>
      <c r="E86" s="97">
        <f>'10'!E86</f>
        <v>537</v>
      </c>
      <c r="F86" s="11">
        <f>'5'!M86</f>
        <v>38</v>
      </c>
      <c r="G86" s="13">
        <f>'6'!H86</f>
        <v>32</v>
      </c>
      <c r="H86" s="11">
        <f>'7'!F86</f>
        <v>34</v>
      </c>
      <c r="I86" s="11">
        <f>'8'!M86</f>
        <v>46</v>
      </c>
      <c r="J86" s="11">
        <f>'9'!O86+'9'!P86</f>
        <v>23.382352941176471</v>
      </c>
      <c r="K86" s="11">
        <f>'9'!Y86</f>
        <v>0</v>
      </c>
      <c r="L86" s="55">
        <f t="shared" si="4"/>
        <v>173.38235294117646</v>
      </c>
      <c r="M86" s="56">
        <f t="shared" si="5"/>
        <v>0.32287216562602694</v>
      </c>
    </row>
    <row r="87" spans="1:13" ht="14.25" customHeight="1" x14ac:dyDescent="0.2">
      <c r="A87" s="9" t="str">
        <f>'10'!A87</f>
        <v>Chichester SD</v>
      </c>
      <c r="B87" s="10" t="str">
        <f>'10'!B87</f>
        <v>Delaware</v>
      </c>
      <c r="C87" s="97">
        <f>'10'!C87</f>
        <v>1064</v>
      </c>
      <c r="D87" s="97">
        <f>'10'!D87</f>
        <v>533</v>
      </c>
      <c r="E87" s="97">
        <f>'10'!E87</f>
        <v>1597</v>
      </c>
      <c r="F87" s="11">
        <f>'5'!M87</f>
        <v>81</v>
      </c>
      <c r="G87" s="13">
        <f>'6'!H87</f>
        <v>43</v>
      </c>
      <c r="H87" s="11">
        <f>'7'!F87</f>
        <v>0</v>
      </c>
      <c r="I87" s="11">
        <f>'8'!M87</f>
        <v>136</v>
      </c>
      <c r="J87" s="11">
        <f>'9'!O87+'9'!P87</f>
        <v>137.40748129675811</v>
      </c>
      <c r="K87" s="11">
        <f>'9'!Y87</f>
        <v>65.608977556109735</v>
      </c>
      <c r="L87" s="55">
        <f t="shared" si="4"/>
        <v>397.40748129675808</v>
      </c>
      <c r="M87" s="56">
        <f t="shared" si="5"/>
        <v>0.24884626255276021</v>
      </c>
    </row>
    <row r="88" spans="1:13" ht="14.25" customHeight="1" x14ac:dyDescent="0.2">
      <c r="A88" s="9" t="str">
        <f>'10'!A88</f>
        <v>Clairton City SD</v>
      </c>
      <c r="B88" s="10" t="str">
        <f>'10'!B88</f>
        <v>Allegheny</v>
      </c>
      <c r="C88" s="97">
        <f>'10'!C88</f>
        <v>201</v>
      </c>
      <c r="D88" s="97">
        <f>'10'!D88</f>
        <v>223</v>
      </c>
      <c r="E88" s="97">
        <f>'10'!E88</f>
        <v>424</v>
      </c>
      <c r="F88" s="11">
        <f>'5'!M88</f>
        <v>54</v>
      </c>
      <c r="G88" s="13">
        <f>'6'!H88</f>
        <v>18</v>
      </c>
      <c r="H88" s="11">
        <f>'7'!F88</f>
        <v>0</v>
      </c>
      <c r="I88" s="11">
        <f>'8'!M88</f>
        <v>114</v>
      </c>
      <c r="J88" s="11">
        <f>'9'!O88+'9'!P88</f>
        <v>21.569705324831986</v>
      </c>
      <c r="K88" s="11">
        <f>'9'!Y88</f>
        <v>7.1899017749439942</v>
      </c>
      <c r="L88" s="55">
        <f t="shared" si="4"/>
        <v>207.569705324832</v>
      </c>
      <c r="M88" s="56">
        <f t="shared" si="5"/>
        <v>0.48955119180384904</v>
      </c>
    </row>
    <row r="89" spans="1:13" ht="14.25" customHeight="1" x14ac:dyDescent="0.2">
      <c r="A89" s="9" t="str">
        <f>'10'!A89</f>
        <v>Clarion Area SD</v>
      </c>
      <c r="B89" s="10" t="str">
        <f>'10'!B89</f>
        <v>Clarion</v>
      </c>
      <c r="C89" s="97">
        <f>'10'!C89</f>
        <v>211</v>
      </c>
      <c r="D89" s="97">
        <f>'10'!D89</f>
        <v>107</v>
      </c>
      <c r="E89" s="97">
        <f>'10'!E89</f>
        <v>318</v>
      </c>
      <c r="F89" s="11">
        <f>'5'!M89</f>
        <v>22</v>
      </c>
      <c r="G89" s="13">
        <f>'6'!H89</f>
        <v>17</v>
      </c>
      <c r="H89" s="11">
        <f>'7'!F89</f>
        <v>0</v>
      </c>
      <c r="I89" s="11">
        <f>'8'!M89</f>
        <v>44</v>
      </c>
      <c r="J89" s="11">
        <f>'9'!O89+'9'!P89</f>
        <v>109.08139534883721</v>
      </c>
      <c r="K89" s="11">
        <f>'9'!Y89</f>
        <v>0</v>
      </c>
      <c r="L89" s="55">
        <f t="shared" si="4"/>
        <v>192.08139534883719</v>
      </c>
      <c r="M89" s="56">
        <f t="shared" si="5"/>
        <v>0.60402954512212959</v>
      </c>
    </row>
    <row r="90" spans="1:13" ht="14.25" customHeight="1" x14ac:dyDescent="0.2">
      <c r="A90" s="9" t="str">
        <f>'10'!A90</f>
        <v>Clarion-Limestone Area SD</v>
      </c>
      <c r="B90" s="10" t="str">
        <f>'10'!B90</f>
        <v>Clarion</v>
      </c>
      <c r="C90" s="97">
        <f>'10'!C90</f>
        <v>256</v>
      </c>
      <c r="D90" s="97">
        <f>'10'!D90</f>
        <v>102</v>
      </c>
      <c r="E90" s="97">
        <f>'10'!E90</f>
        <v>358</v>
      </c>
      <c r="F90" s="11">
        <f>'5'!M90</f>
        <v>24</v>
      </c>
      <c r="G90" s="13">
        <f>'6'!H90</f>
        <v>0</v>
      </c>
      <c r="H90" s="11">
        <f>'7'!F90</f>
        <v>15</v>
      </c>
      <c r="I90" s="11">
        <f>'8'!M90</f>
        <v>69</v>
      </c>
      <c r="J90" s="11">
        <f>'9'!O90+'9'!P90</f>
        <v>72.720930232558146</v>
      </c>
      <c r="K90" s="11">
        <f>'9'!Y90</f>
        <v>72.720930232558146</v>
      </c>
      <c r="L90" s="55">
        <f t="shared" si="4"/>
        <v>180.72093023255815</v>
      </c>
      <c r="M90" s="56">
        <f t="shared" si="5"/>
        <v>0.50480706768870987</v>
      </c>
    </row>
    <row r="91" spans="1:13" ht="14.25" customHeight="1" x14ac:dyDescent="0.2">
      <c r="A91" s="9" t="str">
        <f>'10'!A91</f>
        <v>Claysburg-Kimmel SD</v>
      </c>
      <c r="B91" s="10" t="str">
        <f>'10'!B91</f>
        <v>Blair</v>
      </c>
      <c r="C91" s="97">
        <f>'10'!C91</f>
        <v>271</v>
      </c>
      <c r="D91" s="97">
        <f>'10'!D91</f>
        <v>200</v>
      </c>
      <c r="E91" s="97">
        <f>'10'!E91</f>
        <v>471</v>
      </c>
      <c r="F91" s="11">
        <f>'5'!M91</f>
        <v>34</v>
      </c>
      <c r="G91" s="13">
        <f>'6'!H91</f>
        <v>17</v>
      </c>
      <c r="H91" s="11">
        <f>'7'!F91</f>
        <v>0</v>
      </c>
      <c r="I91" s="11">
        <f>'8'!M91</f>
        <v>47</v>
      </c>
      <c r="J91" s="11">
        <f>'9'!O91+'9'!P91</f>
        <v>44.234347048300542</v>
      </c>
      <c r="K91" s="11">
        <f>'9'!Y91</f>
        <v>0</v>
      </c>
      <c r="L91" s="55">
        <f t="shared" si="4"/>
        <v>142.23434704830055</v>
      </c>
      <c r="M91" s="56">
        <f t="shared" si="5"/>
        <v>0.3019837516949056</v>
      </c>
    </row>
    <row r="92" spans="1:13" ht="14.25" customHeight="1" x14ac:dyDescent="0.2">
      <c r="A92" s="9" t="str">
        <f>'10'!A92</f>
        <v>Clearfield Area SD</v>
      </c>
      <c r="B92" s="10" t="str">
        <f>'10'!B92</f>
        <v>Clearfield</v>
      </c>
      <c r="C92" s="97">
        <f>'10'!C92</f>
        <v>589</v>
      </c>
      <c r="D92" s="97">
        <f>'10'!D92</f>
        <v>555</v>
      </c>
      <c r="E92" s="97">
        <f>'10'!E92</f>
        <v>1144</v>
      </c>
      <c r="F92" s="11">
        <f>'5'!M92</f>
        <v>181</v>
      </c>
      <c r="G92" s="13">
        <f>'6'!H92</f>
        <v>36</v>
      </c>
      <c r="H92" s="11">
        <f>'7'!F92</f>
        <v>0</v>
      </c>
      <c r="I92" s="11">
        <f>'8'!M92</f>
        <v>232</v>
      </c>
      <c r="J92" s="11">
        <f>'9'!O92+'9'!P92</f>
        <v>164.57510729613733</v>
      </c>
      <c r="K92" s="11">
        <f>'9'!Y92</f>
        <v>80.63519313304721</v>
      </c>
      <c r="L92" s="55">
        <f t="shared" si="4"/>
        <v>613.57510729613728</v>
      </c>
      <c r="M92" s="56">
        <f t="shared" si="5"/>
        <v>0.536341877007113</v>
      </c>
    </row>
    <row r="93" spans="1:13" ht="14.25" customHeight="1" x14ac:dyDescent="0.2">
      <c r="A93" s="9" t="str">
        <f>'10'!A93</f>
        <v>Coatesville Area SD</v>
      </c>
      <c r="B93" s="10" t="str">
        <f>'10'!B93</f>
        <v>Chester</v>
      </c>
      <c r="C93" s="97">
        <f>'10'!C93</f>
        <v>2974</v>
      </c>
      <c r="D93" s="97">
        <f>'10'!D93</f>
        <v>2104</v>
      </c>
      <c r="E93" s="97">
        <f>'10'!E93</f>
        <v>5078</v>
      </c>
      <c r="F93" s="11">
        <f>'5'!M93</f>
        <v>182</v>
      </c>
      <c r="G93" s="13">
        <f>'6'!H93</f>
        <v>15</v>
      </c>
      <c r="H93" s="11">
        <f>'7'!F93</f>
        <v>0</v>
      </c>
      <c r="I93" s="11">
        <f>'8'!M93</f>
        <v>649</v>
      </c>
      <c r="J93" s="11">
        <f>'9'!O93+'9'!P93</f>
        <v>539.55314827352743</v>
      </c>
      <c r="K93" s="11">
        <f>'9'!Y93</f>
        <v>98.607989167230883</v>
      </c>
      <c r="L93" s="55">
        <f t="shared" si="4"/>
        <v>1385.5531482735273</v>
      </c>
      <c r="M93" s="56">
        <f t="shared" si="5"/>
        <v>0.27285410560723261</v>
      </c>
    </row>
    <row r="94" spans="1:13" ht="14.25" customHeight="1" x14ac:dyDescent="0.2">
      <c r="A94" s="9" t="str">
        <f>'10'!A94</f>
        <v>Cocalico SD</v>
      </c>
      <c r="B94" s="10" t="str">
        <f>'10'!B94</f>
        <v>Lancaster</v>
      </c>
      <c r="C94" s="97">
        <f>'10'!C94</f>
        <v>1174</v>
      </c>
      <c r="D94" s="97">
        <f>'10'!D94</f>
        <v>582</v>
      </c>
      <c r="E94" s="97">
        <f>'10'!E94</f>
        <v>1756</v>
      </c>
      <c r="F94" s="11">
        <f>'5'!M94</f>
        <v>0</v>
      </c>
      <c r="G94" s="13">
        <f>'6'!H94</f>
        <v>132</v>
      </c>
      <c r="H94" s="11">
        <f>'7'!F94</f>
        <v>0</v>
      </c>
      <c r="I94" s="11">
        <f>'8'!M94</f>
        <v>125</v>
      </c>
      <c r="J94" s="11">
        <f>'9'!O94+'9'!P94</f>
        <v>92.502336448598129</v>
      </c>
      <c r="K94" s="11">
        <f>'9'!Y94</f>
        <v>61.668224299065422</v>
      </c>
      <c r="L94" s="55">
        <f t="shared" si="4"/>
        <v>349.50233644859816</v>
      </c>
      <c r="M94" s="56">
        <f t="shared" si="5"/>
        <v>0.19903322121218575</v>
      </c>
    </row>
    <row r="95" spans="1:13" ht="14.25" customHeight="1" x14ac:dyDescent="0.2">
      <c r="A95" s="9" t="str">
        <f>'10'!A95</f>
        <v>Colonial SD</v>
      </c>
      <c r="B95" s="10" t="str">
        <f>'10'!B95</f>
        <v>Montgomery</v>
      </c>
      <c r="C95" s="97">
        <f>'10'!C95</f>
        <v>1618</v>
      </c>
      <c r="D95" s="97">
        <f>'10'!D95</f>
        <v>900</v>
      </c>
      <c r="E95" s="97">
        <f>'10'!E95</f>
        <v>2518</v>
      </c>
      <c r="F95" s="11">
        <f>'5'!M95</f>
        <v>0</v>
      </c>
      <c r="G95" s="13">
        <f>'6'!H95</f>
        <v>0</v>
      </c>
      <c r="H95" s="11">
        <f>'7'!F95</f>
        <v>0</v>
      </c>
      <c r="I95" s="11">
        <f>'8'!M95</f>
        <v>303</v>
      </c>
      <c r="J95" s="11">
        <f>'9'!O95+'9'!P95</f>
        <v>483.73259860788863</v>
      </c>
      <c r="K95" s="11">
        <f>'9'!Y95</f>
        <v>225.74187935034803</v>
      </c>
      <c r="L95" s="55">
        <f t="shared" si="4"/>
        <v>786.73259860788858</v>
      </c>
      <c r="M95" s="56">
        <f t="shared" si="5"/>
        <v>0.31244344662743789</v>
      </c>
    </row>
    <row r="96" spans="1:13" ht="14.25" customHeight="1" x14ac:dyDescent="0.2">
      <c r="A96" s="9" t="str">
        <f>'10'!A96</f>
        <v>Columbia Borough SD</v>
      </c>
      <c r="B96" s="10" t="str">
        <f>'10'!B96</f>
        <v>Lancaster</v>
      </c>
      <c r="C96" s="97">
        <f>'10'!C96</f>
        <v>503</v>
      </c>
      <c r="D96" s="97">
        <f>'10'!D96</f>
        <v>461</v>
      </c>
      <c r="E96" s="97">
        <f>'10'!E96</f>
        <v>964</v>
      </c>
      <c r="F96" s="11">
        <f>'5'!M96</f>
        <v>156</v>
      </c>
      <c r="G96" s="13">
        <f>'6'!H96</f>
        <v>0</v>
      </c>
      <c r="H96" s="11">
        <f>'7'!F96</f>
        <v>0</v>
      </c>
      <c r="I96" s="11">
        <f>'8'!M96</f>
        <v>102</v>
      </c>
      <c r="J96" s="11">
        <f>'9'!O96+'9'!P96</f>
        <v>92.502336448598129</v>
      </c>
      <c r="K96" s="11">
        <f>'9'!Y96</f>
        <v>30.834112149532711</v>
      </c>
      <c r="L96" s="55">
        <f t="shared" si="4"/>
        <v>350.50233644859816</v>
      </c>
      <c r="M96" s="56">
        <f t="shared" si="5"/>
        <v>0.36359163532012256</v>
      </c>
    </row>
    <row r="97" spans="1:13" ht="14.25" customHeight="1" x14ac:dyDescent="0.2">
      <c r="A97" s="9" t="str">
        <f>'10'!A97</f>
        <v>Commodore Perry SD</v>
      </c>
      <c r="B97" s="10" t="str">
        <f>'10'!B97</f>
        <v>Mercer</v>
      </c>
      <c r="C97" s="97">
        <f>'10'!C97</f>
        <v>131</v>
      </c>
      <c r="D97" s="97">
        <f>'10'!D97</f>
        <v>122</v>
      </c>
      <c r="E97" s="97">
        <f>'10'!E97</f>
        <v>253</v>
      </c>
      <c r="F97" s="11">
        <f>'5'!M97</f>
        <v>19</v>
      </c>
      <c r="G97" s="13">
        <f>'6'!H97</f>
        <v>0</v>
      </c>
      <c r="H97" s="11">
        <f>'7'!F97</f>
        <v>0</v>
      </c>
      <c r="I97" s="11">
        <f>'8'!M97</f>
        <v>21</v>
      </c>
      <c r="J97" s="11">
        <f>'9'!O97+'9'!P97</f>
        <v>37.302547770700642</v>
      </c>
      <c r="K97" s="11">
        <f>'9'!Y97</f>
        <v>37.302547770700635</v>
      </c>
      <c r="L97" s="55">
        <f t="shared" si="4"/>
        <v>77.302547770700642</v>
      </c>
      <c r="M97" s="56">
        <f t="shared" si="5"/>
        <v>0.30554366707786818</v>
      </c>
    </row>
    <row r="98" spans="1:13" ht="14.25" customHeight="1" x14ac:dyDescent="0.2">
      <c r="A98" s="9" t="str">
        <f>'10'!A98</f>
        <v>Conemaugh Township Area SD</v>
      </c>
      <c r="B98" s="10" t="str">
        <f>'10'!B98</f>
        <v>Somerset</v>
      </c>
      <c r="C98" s="97">
        <f>'10'!C98</f>
        <v>184</v>
      </c>
      <c r="D98" s="97">
        <f>'10'!D98</f>
        <v>162</v>
      </c>
      <c r="E98" s="97">
        <f>'10'!E98</f>
        <v>346</v>
      </c>
      <c r="F98" s="11">
        <f>'5'!M98</f>
        <v>19</v>
      </c>
      <c r="G98" s="13">
        <f>'6'!H98</f>
        <v>14</v>
      </c>
      <c r="H98" s="11">
        <f>'7'!F98</f>
        <v>0</v>
      </c>
      <c r="I98" s="11">
        <f>'8'!M98</f>
        <v>34</v>
      </c>
      <c r="J98" s="11">
        <f>'9'!O98+'9'!P98</f>
        <v>28.991452991452991</v>
      </c>
      <c r="K98" s="11">
        <f>'9'!Y98</f>
        <v>0</v>
      </c>
      <c r="L98" s="55">
        <f t="shared" si="4"/>
        <v>95.991452991452988</v>
      </c>
      <c r="M98" s="56">
        <f t="shared" si="5"/>
        <v>0.27743194506200286</v>
      </c>
    </row>
    <row r="99" spans="1:13" ht="14.25" customHeight="1" x14ac:dyDescent="0.2">
      <c r="A99" s="9" t="str">
        <f>'10'!A99</f>
        <v>Conemaugh Valley SD</v>
      </c>
      <c r="B99" s="10" t="str">
        <f>'10'!B99</f>
        <v>Cambria</v>
      </c>
      <c r="C99" s="97">
        <f>'10'!C99</f>
        <v>253</v>
      </c>
      <c r="D99" s="97">
        <f>'10'!D99</f>
        <v>103</v>
      </c>
      <c r="E99" s="97">
        <f>'10'!E99</f>
        <v>356</v>
      </c>
      <c r="F99" s="11">
        <f>'5'!M99</f>
        <v>3</v>
      </c>
      <c r="G99" s="13">
        <f>'6'!H99</f>
        <v>25</v>
      </c>
      <c r="H99" s="11">
        <f>'7'!F99</f>
        <v>0</v>
      </c>
      <c r="I99" s="11">
        <f>'8'!M99</f>
        <v>48</v>
      </c>
      <c r="J99" s="11">
        <f>'9'!O99+'9'!P99</f>
        <v>35.094594594594597</v>
      </c>
      <c r="K99" s="11">
        <f>'9'!Y99</f>
        <v>35.094594594594597</v>
      </c>
      <c r="L99" s="55">
        <f t="shared" si="4"/>
        <v>111.0945945945946</v>
      </c>
      <c r="M99" s="56">
        <f t="shared" si="5"/>
        <v>0.31206346796234435</v>
      </c>
    </row>
    <row r="100" spans="1:13" ht="14.25" customHeight="1" x14ac:dyDescent="0.2">
      <c r="A100" s="9" t="str">
        <f>'10'!A100</f>
        <v>Conestoga Valley SD</v>
      </c>
      <c r="B100" s="10" t="str">
        <f>'10'!B100</f>
        <v>Lancaster</v>
      </c>
      <c r="C100" s="97">
        <f>'10'!C100</f>
        <v>1439</v>
      </c>
      <c r="D100" s="97">
        <f>'10'!D100</f>
        <v>933</v>
      </c>
      <c r="E100" s="97">
        <f>'10'!E100</f>
        <v>2372</v>
      </c>
      <c r="F100" s="11">
        <f>'5'!M100</f>
        <v>0</v>
      </c>
      <c r="G100" s="13">
        <f>'6'!H100</f>
        <v>24</v>
      </c>
      <c r="H100" s="11">
        <f>'7'!F100</f>
        <v>0</v>
      </c>
      <c r="I100" s="11">
        <f>'8'!M100</f>
        <v>200</v>
      </c>
      <c r="J100" s="11">
        <f>'9'!O100+'9'!P100</f>
        <v>277.50700934579442</v>
      </c>
      <c r="K100" s="11">
        <f>'9'!Y100</f>
        <v>185.00467289719626</v>
      </c>
      <c r="L100" s="55">
        <f t="shared" si="4"/>
        <v>501.50700934579442</v>
      </c>
      <c r="M100" s="56">
        <f t="shared" si="5"/>
        <v>0.21142791287765364</v>
      </c>
    </row>
    <row r="101" spans="1:13" ht="14.25" customHeight="1" x14ac:dyDescent="0.2">
      <c r="A101" s="9" t="str">
        <f>'10'!A101</f>
        <v>Conewago Valley SD</v>
      </c>
      <c r="B101" s="10" t="str">
        <f>'10'!B101</f>
        <v>Adams</v>
      </c>
      <c r="C101" s="97">
        <f>'10'!C101</f>
        <v>898</v>
      </c>
      <c r="D101" s="97">
        <f>'10'!D101</f>
        <v>676</v>
      </c>
      <c r="E101" s="97">
        <f>'10'!E101</f>
        <v>1574</v>
      </c>
      <c r="F101" s="11">
        <f>'5'!M101</f>
        <v>54</v>
      </c>
      <c r="G101" s="13">
        <f>'6'!H101</f>
        <v>38</v>
      </c>
      <c r="H101" s="11">
        <f>'7'!F101</f>
        <v>0</v>
      </c>
      <c r="I101" s="11">
        <f>'8'!M101</f>
        <v>160</v>
      </c>
      <c r="J101" s="11">
        <f>'9'!O101+'9'!P101</f>
        <v>216.97472924187724</v>
      </c>
      <c r="K101" s="11">
        <f>'9'!Y101</f>
        <v>36.162454873646205</v>
      </c>
      <c r="L101" s="55">
        <f t="shared" si="4"/>
        <v>468.97472924187724</v>
      </c>
      <c r="M101" s="56">
        <f t="shared" si="5"/>
        <v>0.29795090803168822</v>
      </c>
    </row>
    <row r="102" spans="1:13" ht="14.25" customHeight="1" x14ac:dyDescent="0.2">
      <c r="A102" s="9" t="str">
        <f>'10'!A102</f>
        <v>Conneaut SD</v>
      </c>
      <c r="B102" s="10" t="str">
        <f>'10'!B102</f>
        <v>Crawford</v>
      </c>
      <c r="C102" s="97">
        <f>'10'!C102</f>
        <v>403</v>
      </c>
      <c r="D102" s="97">
        <f>'10'!D102</f>
        <v>298</v>
      </c>
      <c r="E102" s="97">
        <f>'10'!E102</f>
        <v>701</v>
      </c>
      <c r="F102" s="11">
        <f>'5'!M102</f>
        <v>31</v>
      </c>
      <c r="G102" s="13">
        <f>'6'!H102</f>
        <v>50</v>
      </c>
      <c r="H102" s="11">
        <f>'7'!F102</f>
        <v>0</v>
      </c>
      <c r="I102" s="11">
        <f>'8'!M102</f>
        <v>79</v>
      </c>
      <c r="J102" s="11">
        <f>'9'!O102+'9'!P102</f>
        <v>92.75</v>
      </c>
      <c r="K102" s="11">
        <f>'9'!Y102</f>
        <v>61.833333333333329</v>
      </c>
      <c r="L102" s="55">
        <f t="shared" si="4"/>
        <v>252.75</v>
      </c>
      <c r="M102" s="56">
        <f t="shared" si="5"/>
        <v>0.36055634807417974</v>
      </c>
    </row>
    <row r="103" spans="1:13" ht="14.25" customHeight="1" x14ac:dyDescent="0.2">
      <c r="A103" s="9" t="str">
        <f>'10'!A103</f>
        <v>Connellsville Area SD</v>
      </c>
      <c r="B103" s="10" t="str">
        <f>'10'!B103</f>
        <v>Fayette</v>
      </c>
      <c r="C103" s="97">
        <f>'10'!C103</f>
        <v>1012</v>
      </c>
      <c r="D103" s="97">
        <f>'10'!D103</f>
        <v>828</v>
      </c>
      <c r="E103" s="97">
        <f>'10'!E103</f>
        <v>1840</v>
      </c>
      <c r="F103" s="11">
        <f>'5'!M103</f>
        <v>276</v>
      </c>
      <c r="G103" s="13">
        <f>'6'!H103</f>
        <v>27</v>
      </c>
      <c r="H103" s="11">
        <f>'7'!F103</f>
        <v>0</v>
      </c>
      <c r="I103" s="11">
        <f>'8'!M103</f>
        <v>242</v>
      </c>
      <c r="J103" s="11">
        <f>'9'!O103+'9'!P103</f>
        <v>204.08076009501187</v>
      </c>
      <c r="K103" s="11">
        <f>'9'!Y103</f>
        <v>33.486935866983373</v>
      </c>
      <c r="L103" s="55">
        <f t="shared" si="4"/>
        <v>749.0807600950119</v>
      </c>
      <c r="M103" s="56">
        <f t="shared" si="5"/>
        <v>0.40710910874728906</v>
      </c>
    </row>
    <row r="104" spans="1:13" ht="14.25" customHeight="1" x14ac:dyDescent="0.2">
      <c r="A104" s="9" t="str">
        <f>'10'!A104</f>
        <v>Conrad Weiser Area SD</v>
      </c>
      <c r="B104" s="10" t="str">
        <f>'10'!B104</f>
        <v>Berks</v>
      </c>
      <c r="C104" s="97">
        <f>'10'!C104</f>
        <v>588</v>
      </c>
      <c r="D104" s="97">
        <f>'10'!D104</f>
        <v>409</v>
      </c>
      <c r="E104" s="97">
        <f>'10'!E104</f>
        <v>997</v>
      </c>
      <c r="F104" s="11">
        <f>'5'!M104</f>
        <v>15</v>
      </c>
      <c r="G104" s="13">
        <f>'6'!H104</f>
        <v>17</v>
      </c>
      <c r="H104" s="11">
        <f>'7'!F104</f>
        <v>0</v>
      </c>
      <c r="I104" s="11">
        <f>'8'!M104</f>
        <v>132</v>
      </c>
      <c r="J104" s="11">
        <f>'9'!O104+'9'!P104</f>
        <v>30.484381507705123</v>
      </c>
      <c r="K104" s="11">
        <f>'9'!Y104</f>
        <v>0</v>
      </c>
      <c r="L104" s="55">
        <f t="shared" si="4"/>
        <v>194.48438150770511</v>
      </c>
      <c r="M104" s="56">
        <f t="shared" si="5"/>
        <v>0.19506959027854073</v>
      </c>
    </row>
    <row r="105" spans="1:13" ht="14.25" customHeight="1" x14ac:dyDescent="0.2">
      <c r="A105" s="9" t="str">
        <f>'10'!A105</f>
        <v>Cornell SD</v>
      </c>
      <c r="B105" s="10" t="str">
        <f>'10'!B105</f>
        <v>Allegheny</v>
      </c>
      <c r="C105" s="97">
        <f>'10'!C105</f>
        <v>279</v>
      </c>
      <c r="D105" s="97">
        <f>'10'!D105</f>
        <v>86</v>
      </c>
      <c r="E105" s="97">
        <f>'10'!E105</f>
        <v>365</v>
      </c>
      <c r="F105" s="11">
        <f>'5'!M105</f>
        <v>19</v>
      </c>
      <c r="G105" s="13">
        <f>'6'!H105</f>
        <v>0</v>
      </c>
      <c r="H105" s="11">
        <f>'7'!F105</f>
        <v>0</v>
      </c>
      <c r="I105" s="11">
        <f>'8'!M105</f>
        <v>48</v>
      </c>
      <c r="J105" s="11">
        <f>'9'!O105+'9'!P105</f>
        <v>0</v>
      </c>
      <c r="K105" s="11">
        <f>'9'!Y105</f>
        <v>0</v>
      </c>
      <c r="L105" s="55">
        <f t="shared" si="4"/>
        <v>67</v>
      </c>
      <c r="M105" s="56">
        <f t="shared" si="5"/>
        <v>0.18356164383561643</v>
      </c>
    </row>
    <row r="106" spans="1:13" ht="14.25" customHeight="1" x14ac:dyDescent="0.2">
      <c r="A106" s="9" t="str">
        <f>'10'!A106</f>
        <v>Cornwall-Lebanon SD</v>
      </c>
      <c r="B106" s="10" t="str">
        <f>'10'!B106</f>
        <v>Lebanon</v>
      </c>
      <c r="C106" s="97">
        <f>'10'!C106</f>
        <v>1269</v>
      </c>
      <c r="D106" s="97">
        <f>'10'!D106</f>
        <v>885</v>
      </c>
      <c r="E106" s="97">
        <f>'10'!E106</f>
        <v>2154</v>
      </c>
      <c r="F106" s="11">
        <f>'5'!M106</f>
        <v>67</v>
      </c>
      <c r="G106" s="13">
        <f>'6'!H106</f>
        <v>0</v>
      </c>
      <c r="H106" s="11">
        <f>'7'!F106</f>
        <v>0</v>
      </c>
      <c r="I106" s="11">
        <f>'8'!M106</f>
        <v>218</v>
      </c>
      <c r="J106" s="11">
        <f>'9'!O106+'9'!P106</f>
        <v>194.14201183431953</v>
      </c>
      <c r="K106" s="11">
        <f>'9'!Y106</f>
        <v>106.62721893491124</v>
      </c>
      <c r="L106" s="55">
        <f t="shared" si="4"/>
        <v>479.14201183431953</v>
      </c>
      <c r="M106" s="56">
        <f t="shared" si="5"/>
        <v>0.22244290243004622</v>
      </c>
    </row>
    <row r="107" spans="1:13" ht="14.25" customHeight="1" x14ac:dyDescent="0.2">
      <c r="A107" s="9" t="str">
        <f>'10'!A107</f>
        <v>Corry Area SD</v>
      </c>
      <c r="B107" s="10" t="str">
        <f>'10'!B107</f>
        <v>Erie</v>
      </c>
      <c r="C107" s="97">
        <f>'10'!C107</f>
        <v>729</v>
      </c>
      <c r="D107" s="97">
        <f>'10'!D107</f>
        <v>420</v>
      </c>
      <c r="E107" s="97">
        <f>'10'!E107</f>
        <v>1149</v>
      </c>
      <c r="F107" s="11">
        <f>'5'!M107</f>
        <v>36</v>
      </c>
      <c r="G107" s="13">
        <f>'6'!H107</f>
        <v>55</v>
      </c>
      <c r="H107" s="11">
        <f>'7'!F107</f>
        <v>60</v>
      </c>
      <c r="I107" s="11">
        <f>'8'!M107</f>
        <v>118</v>
      </c>
      <c r="J107" s="11">
        <f>'9'!O107+'9'!P107</f>
        <v>71.48164929768916</v>
      </c>
      <c r="K107" s="11">
        <f>'9'!Y107</f>
        <v>65.319438151336655</v>
      </c>
      <c r="L107" s="55">
        <f t="shared" si="4"/>
        <v>340.48164929768916</v>
      </c>
      <c r="M107" s="56">
        <f t="shared" si="5"/>
        <v>0.29632867649929429</v>
      </c>
    </row>
    <row r="108" spans="1:13" ht="14.25" customHeight="1" x14ac:dyDescent="0.2">
      <c r="A108" s="9" t="str">
        <f>'10'!A108</f>
        <v>Coudersport Area SD</v>
      </c>
      <c r="B108" s="10" t="str">
        <f>'10'!B108</f>
        <v>Potter</v>
      </c>
      <c r="C108" s="97">
        <f>'10'!C108</f>
        <v>188</v>
      </c>
      <c r="D108" s="97">
        <f>'10'!D108</f>
        <v>173</v>
      </c>
      <c r="E108" s="97">
        <f>'10'!E108</f>
        <v>361</v>
      </c>
      <c r="F108" s="11">
        <f>'5'!M108</f>
        <v>22</v>
      </c>
      <c r="G108" s="13">
        <f>'6'!H108</f>
        <v>0</v>
      </c>
      <c r="H108" s="11">
        <f>'7'!F108</f>
        <v>0</v>
      </c>
      <c r="I108" s="11">
        <f>'8'!M108</f>
        <v>60</v>
      </c>
      <c r="J108" s="11">
        <f>'9'!O108+'9'!P108</f>
        <v>23.555555555555554</v>
      </c>
      <c r="K108" s="11">
        <f>'9'!Y108</f>
        <v>0</v>
      </c>
      <c r="L108" s="55">
        <f t="shared" si="4"/>
        <v>105.55555555555556</v>
      </c>
      <c r="M108" s="56">
        <f t="shared" si="5"/>
        <v>0.29239766081871343</v>
      </c>
    </row>
    <row r="109" spans="1:13" ht="14.25" customHeight="1" x14ac:dyDescent="0.2">
      <c r="A109" s="9" t="str">
        <f>'10'!A109</f>
        <v>Council Rock SD</v>
      </c>
      <c r="B109" s="10" t="str">
        <f>'10'!B109</f>
        <v>Bucks</v>
      </c>
      <c r="C109" s="97">
        <f>'10'!C109</f>
        <v>1795</v>
      </c>
      <c r="D109" s="97">
        <f>'10'!D109</f>
        <v>1645</v>
      </c>
      <c r="E109" s="97">
        <f>'10'!E109</f>
        <v>3440</v>
      </c>
      <c r="F109" s="11">
        <f>'5'!M109</f>
        <v>0</v>
      </c>
      <c r="G109" s="13">
        <f>'6'!H109</f>
        <v>5</v>
      </c>
      <c r="H109" s="11">
        <f>'7'!F109</f>
        <v>0</v>
      </c>
      <c r="I109" s="11">
        <f>'8'!M109</f>
        <v>533</v>
      </c>
      <c r="J109" s="11">
        <f>'9'!O109+'9'!P109</f>
        <v>487.60827155676941</v>
      </c>
      <c r="K109" s="11">
        <f>'9'!Y109</f>
        <v>227.55052672649236</v>
      </c>
      <c r="L109" s="55">
        <f t="shared" si="4"/>
        <v>1025.6082715567695</v>
      </c>
      <c r="M109" s="56">
        <f t="shared" si="5"/>
        <v>0.29814193940603767</v>
      </c>
    </row>
    <row r="110" spans="1:13" ht="14.25" customHeight="1" x14ac:dyDescent="0.2">
      <c r="A110" s="9" t="str">
        <f>'10'!A110</f>
        <v>Cranberry Area SD</v>
      </c>
      <c r="B110" s="10" t="str">
        <f>'10'!B110</f>
        <v>Venango</v>
      </c>
      <c r="C110" s="97">
        <f>'10'!C110</f>
        <v>277</v>
      </c>
      <c r="D110" s="97">
        <f>'10'!D110</f>
        <v>308</v>
      </c>
      <c r="E110" s="97">
        <f>'10'!E110</f>
        <v>585</v>
      </c>
      <c r="F110" s="11">
        <f>'5'!M110</f>
        <v>26</v>
      </c>
      <c r="G110" s="13">
        <f>'6'!H110</f>
        <v>38</v>
      </c>
      <c r="H110" s="11">
        <f>'7'!F110</f>
        <v>0</v>
      </c>
      <c r="I110" s="11">
        <f>'8'!M110</f>
        <v>83</v>
      </c>
      <c r="J110" s="11">
        <f>'9'!O110+'9'!P110</f>
        <v>32.263665594855311</v>
      </c>
      <c r="K110" s="11">
        <f>'9'!Y110</f>
        <v>29.482315112540192</v>
      </c>
      <c r="L110" s="55">
        <f t="shared" si="4"/>
        <v>179.2636655948553</v>
      </c>
      <c r="M110" s="56">
        <f t="shared" si="5"/>
        <v>0.30643361640146205</v>
      </c>
    </row>
    <row r="111" spans="1:13" ht="14.25" customHeight="1" x14ac:dyDescent="0.2">
      <c r="A111" s="9" t="str">
        <f>'10'!A111</f>
        <v>Crawford Central SD</v>
      </c>
      <c r="B111" s="10" t="str">
        <f>'10'!B111</f>
        <v>Crawford</v>
      </c>
      <c r="C111" s="97">
        <f>'10'!C111</f>
        <v>972</v>
      </c>
      <c r="D111" s="97">
        <f>'10'!D111</f>
        <v>862</v>
      </c>
      <c r="E111" s="97">
        <f>'10'!E111</f>
        <v>1834</v>
      </c>
      <c r="F111" s="11">
        <f>'5'!M111</f>
        <v>116</v>
      </c>
      <c r="G111" s="13">
        <f>'6'!H111</f>
        <v>83</v>
      </c>
      <c r="H111" s="11">
        <f>'7'!F111</f>
        <v>0</v>
      </c>
      <c r="I111" s="11">
        <f>'8'!M111</f>
        <v>214</v>
      </c>
      <c r="J111" s="11">
        <f>'9'!O111+'9'!P111</f>
        <v>506.33333333333331</v>
      </c>
      <c r="K111" s="11">
        <f>'9'!Y111</f>
        <v>219.33333333333331</v>
      </c>
      <c r="L111" s="55">
        <f t="shared" si="4"/>
        <v>919.33333333333326</v>
      </c>
      <c r="M111" s="56">
        <f t="shared" si="5"/>
        <v>0.50127226463104324</v>
      </c>
    </row>
    <row r="112" spans="1:13" ht="14.25" customHeight="1" x14ac:dyDescent="0.2">
      <c r="A112" s="9" t="str">
        <f>'10'!A112</f>
        <v>Crestwood SD</v>
      </c>
      <c r="B112" s="10" t="str">
        <f>'10'!B112</f>
        <v>Luzerne</v>
      </c>
      <c r="C112" s="97">
        <f>'10'!C112</f>
        <v>462</v>
      </c>
      <c r="D112" s="97">
        <f>'10'!D112</f>
        <v>489</v>
      </c>
      <c r="E112" s="97">
        <f>'10'!E112</f>
        <v>951</v>
      </c>
      <c r="F112" s="11">
        <f>'5'!M112</f>
        <v>0</v>
      </c>
      <c r="G112" s="13">
        <f>'6'!H112</f>
        <v>0</v>
      </c>
      <c r="H112" s="11">
        <f>'7'!F112</f>
        <v>0</v>
      </c>
      <c r="I112" s="11">
        <f>'8'!M112</f>
        <v>72</v>
      </c>
      <c r="J112" s="11">
        <f>'9'!O112+'9'!P112</f>
        <v>202.71455576559546</v>
      </c>
      <c r="K112" s="11">
        <f>'9'!Y112</f>
        <v>0</v>
      </c>
      <c r="L112" s="55">
        <f t="shared" si="4"/>
        <v>274.71455576559549</v>
      </c>
      <c r="M112" s="56">
        <f t="shared" si="5"/>
        <v>0.28886914381240325</v>
      </c>
    </row>
    <row r="113" spans="1:13" ht="14.25" customHeight="1" x14ac:dyDescent="0.2">
      <c r="A113" s="9" t="str">
        <f>'10'!A113</f>
        <v>Cumberland Valley SD</v>
      </c>
      <c r="B113" s="10" t="str">
        <f>'10'!B113</f>
        <v>Cumberland</v>
      </c>
      <c r="C113" s="97">
        <f>'10'!C113</f>
        <v>1521</v>
      </c>
      <c r="D113" s="97">
        <f>'10'!D113</f>
        <v>1311</v>
      </c>
      <c r="E113" s="97">
        <f>'10'!E113</f>
        <v>2832</v>
      </c>
      <c r="F113" s="11">
        <f>'5'!M113</f>
        <v>0</v>
      </c>
      <c r="G113" s="13">
        <f>'6'!H113</f>
        <v>0</v>
      </c>
      <c r="H113" s="11">
        <f>'7'!F113</f>
        <v>0</v>
      </c>
      <c r="I113" s="11">
        <f>'8'!M113</f>
        <v>326</v>
      </c>
      <c r="J113" s="11">
        <f>'9'!O113+'9'!P113</f>
        <v>227.68852459016392</v>
      </c>
      <c r="K113" s="11">
        <f>'9'!Y113</f>
        <v>78.245901639344268</v>
      </c>
      <c r="L113" s="55">
        <f t="shared" si="4"/>
        <v>553.68852459016398</v>
      </c>
      <c r="M113" s="56">
        <f t="shared" si="5"/>
        <v>0.19551148467166807</v>
      </c>
    </row>
    <row r="114" spans="1:13" ht="14.25" customHeight="1" x14ac:dyDescent="0.2">
      <c r="A114" s="9" t="str">
        <f>'10'!A114</f>
        <v>Curwensville Area SD</v>
      </c>
      <c r="B114" s="10" t="str">
        <f>'10'!B114</f>
        <v>Clearfield</v>
      </c>
      <c r="C114" s="97">
        <f>'10'!C114</f>
        <v>231</v>
      </c>
      <c r="D114" s="97">
        <f>'10'!D114</f>
        <v>151</v>
      </c>
      <c r="E114" s="97">
        <f>'10'!E114</f>
        <v>382</v>
      </c>
      <c r="F114" s="11">
        <f>'5'!M114</f>
        <v>49</v>
      </c>
      <c r="G114" s="13">
        <f>'6'!H114</f>
        <v>16</v>
      </c>
      <c r="H114" s="11">
        <f>'7'!F114</f>
        <v>0</v>
      </c>
      <c r="I114" s="11">
        <f>'8'!M114</f>
        <v>54</v>
      </c>
      <c r="J114" s="11">
        <f>'9'!O114+'9'!P114</f>
        <v>27.759656652360519</v>
      </c>
      <c r="K114" s="11">
        <f>'9'!Y114</f>
        <v>10.57510729613734</v>
      </c>
      <c r="L114" s="55">
        <f t="shared" si="4"/>
        <v>146.75965665236052</v>
      </c>
      <c r="M114" s="56">
        <f t="shared" si="5"/>
        <v>0.38418758285958249</v>
      </c>
    </row>
    <row r="115" spans="1:13" ht="14.25" customHeight="1" x14ac:dyDescent="0.2">
      <c r="A115" s="9" t="str">
        <f>'10'!A115</f>
        <v>Dallas SD</v>
      </c>
      <c r="B115" s="10" t="str">
        <f>'10'!B115</f>
        <v>Luzerne</v>
      </c>
      <c r="C115" s="97">
        <f>'10'!C115</f>
        <v>478</v>
      </c>
      <c r="D115" s="97">
        <f>'10'!D115</f>
        <v>342</v>
      </c>
      <c r="E115" s="97">
        <f>'10'!E115</f>
        <v>820</v>
      </c>
      <c r="F115" s="11">
        <f>'5'!M115</f>
        <v>16</v>
      </c>
      <c r="G115" s="13">
        <f>'6'!H115</f>
        <v>0</v>
      </c>
      <c r="H115" s="11">
        <f>'7'!F115</f>
        <v>0</v>
      </c>
      <c r="I115" s="11">
        <f>'8'!M115</f>
        <v>65</v>
      </c>
      <c r="J115" s="11">
        <f>'9'!O115+'9'!P115</f>
        <v>166.31379962192818</v>
      </c>
      <c r="K115" s="11">
        <f>'9'!Y115</f>
        <v>66.525519848771268</v>
      </c>
      <c r="L115" s="55">
        <f t="shared" si="4"/>
        <v>247.31379962192818</v>
      </c>
      <c r="M115" s="56">
        <f t="shared" si="5"/>
        <v>0.301602194660888</v>
      </c>
    </row>
    <row r="116" spans="1:13" ht="14.25" customHeight="1" x14ac:dyDescent="0.2">
      <c r="A116" s="9" t="str">
        <f>'10'!A116</f>
        <v>Dallastown Area SD</v>
      </c>
      <c r="B116" s="10" t="str">
        <f>'10'!B116</f>
        <v>York</v>
      </c>
      <c r="C116" s="97">
        <f>'10'!C116</f>
        <v>1133</v>
      </c>
      <c r="D116" s="97">
        <f>'10'!D116</f>
        <v>831</v>
      </c>
      <c r="E116" s="97">
        <f>'10'!E116</f>
        <v>1964</v>
      </c>
      <c r="F116" s="11">
        <f>'5'!M116</f>
        <v>4</v>
      </c>
      <c r="G116" s="13">
        <f>'6'!H116</f>
        <v>0</v>
      </c>
      <c r="H116" s="11">
        <f>'7'!F116</f>
        <v>0</v>
      </c>
      <c r="I116" s="11">
        <f>'8'!M116</f>
        <v>262</v>
      </c>
      <c r="J116" s="11">
        <f>'9'!O116+'9'!P116</f>
        <v>158.43003412969284</v>
      </c>
      <c r="K116" s="11">
        <f>'9'!Y116</f>
        <v>0</v>
      </c>
      <c r="L116" s="55">
        <f t="shared" si="4"/>
        <v>424.43003412969284</v>
      </c>
      <c r="M116" s="56">
        <f t="shared" si="5"/>
        <v>0.21610490536135074</v>
      </c>
    </row>
    <row r="117" spans="1:13" ht="14.25" customHeight="1" x14ac:dyDescent="0.2">
      <c r="A117" s="9" t="str">
        <f>'10'!A117</f>
        <v>Daniel Boone Area SD</v>
      </c>
      <c r="B117" s="10" t="str">
        <f>'10'!B117</f>
        <v>Berks</v>
      </c>
      <c r="C117" s="97">
        <f>'10'!C117</f>
        <v>458</v>
      </c>
      <c r="D117" s="97">
        <f>'10'!D117</f>
        <v>446</v>
      </c>
      <c r="E117" s="97">
        <f>'10'!E117</f>
        <v>904</v>
      </c>
      <c r="F117" s="11">
        <f>'5'!M117</f>
        <v>10</v>
      </c>
      <c r="G117" s="13">
        <f>'6'!H117</f>
        <v>13</v>
      </c>
      <c r="H117" s="11">
        <f>'7'!F117</f>
        <v>0</v>
      </c>
      <c r="I117" s="11">
        <f>'8'!M117</f>
        <v>126</v>
      </c>
      <c r="J117" s="11">
        <f>'9'!O117+'9'!P117</f>
        <v>155.2977925864223</v>
      </c>
      <c r="K117" s="11">
        <f>'9'!Y117</f>
        <v>121.93752603082049</v>
      </c>
      <c r="L117" s="55">
        <f t="shared" si="4"/>
        <v>304.2977925864223</v>
      </c>
      <c r="M117" s="56">
        <f t="shared" si="5"/>
        <v>0.33661260241860874</v>
      </c>
    </row>
    <row r="118" spans="1:13" ht="14.25" customHeight="1" x14ac:dyDescent="0.2">
      <c r="A118" s="9" t="str">
        <f>'10'!A118</f>
        <v>Danville Area SD</v>
      </c>
      <c r="B118" s="10" t="str">
        <f>'10'!B118</f>
        <v>Montour</v>
      </c>
      <c r="C118" s="97">
        <f>'10'!C118</f>
        <v>680</v>
      </c>
      <c r="D118" s="97">
        <f>'10'!D118</f>
        <v>366</v>
      </c>
      <c r="E118" s="97">
        <f>'10'!E118</f>
        <v>1046</v>
      </c>
      <c r="F118" s="11">
        <f>'5'!M118</f>
        <v>85</v>
      </c>
      <c r="G118" s="13">
        <f>'6'!H118</f>
        <v>34</v>
      </c>
      <c r="H118" s="11">
        <f>'7'!F118</f>
        <v>0</v>
      </c>
      <c r="I118" s="11">
        <f>'8'!M118</f>
        <v>121</v>
      </c>
      <c r="J118" s="11">
        <f>'9'!O118+'9'!P118</f>
        <v>167.75</v>
      </c>
      <c r="K118" s="11">
        <f>'9'!Y118</f>
        <v>127.27884615384613</v>
      </c>
      <c r="L118" s="55">
        <f t="shared" si="4"/>
        <v>407.75</v>
      </c>
      <c r="M118" s="56">
        <f t="shared" si="5"/>
        <v>0.38981835564053535</v>
      </c>
    </row>
    <row r="119" spans="1:13" ht="14.25" customHeight="1" x14ac:dyDescent="0.2">
      <c r="A119" s="9" t="str">
        <f>'10'!A119</f>
        <v>Deer Lakes SD</v>
      </c>
      <c r="B119" s="10" t="str">
        <f>'10'!B119</f>
        <v>Allegheny</v>
      </c>
      <c r="C119" s="97">
        <f>'10'!C119</f>
        <v>355</v>
      </c>
      <c r="D119" s="97">
        <f>'10'!D119</f>
        <v>391</v>
      </c>
      <c r="E119" s="97">
        <f>'10'!E119</f>
        <v>746</v>
      </c>
      <c r="F119" s="11">
        <f>'5'!M119</f>
        <v>8</v>
      </c>
      <c r="G119" s="13">
        <f>'6'!H119</f>
        <v>0</v>
      </c>
      <c r="H119" s="11">
        <f>'7'!F119</f>
        <v>0</v>
      </c>
      <c r="I119" s="11">
        <f>'8'!M119</f>
        <v>93</v>
      </c>
      <c r="J119" s="11">
        <f>'9'!O119+'9'!P119</f>
        <v>69.284508013096683</v>
      </c>
      <c r="K119" s="11">
        <f>'9'!Y119</f>
        <v>0</v>
      </c>
      <c r="L119" s="55">
        <f t="shared" si="4"/>
        <v>170.28450801309668</v>
      </c>
      <c r="M119" s="56">
        <f t="shared" si="5"/>
        <v>0.22826341556715374</v>
      </c>
    </row>
    <row r="120" spans="1:13" ht="14.25" customHeight="1" x14ac:dyDescent="0.2">
      <c r="A120" s="9" t="str">
        <f>'10'!A120</f>
        <v>Delaware Valley SD</v>
      </c>
      <c r="B120" s="10" t="str">
        <f>'10'!B120</f>
        <v>Pike</v>
      </c>
      <c r="C120" s="97">
        <f>'10'!C120</f>
        <v>734</v>
      </c>
      <c r="D120" s="97">
        <f>'10'!D120</f>
        <v>398</v>
      </c>
      <c r="E120" s="97">
        <f>'10'!E120</f>
        <v>1132</v>
      </c>
      <c r="F120" s="11">
        <f>'5'!M120</f>
        <v>113</v>
      </c>
      <c r="G120" s="13">
        <f>'6'!H120</f>
        <v>66</v>
      </c>
      <c r="H120" s="11">
        <f>'7'!F120</f>
        <v>64</v>
      </c>
      <c r="I120" s="11">
        <f>'8'!M120</f>
        <v>170</v>
      </c>
      <c r="J120" s="11">
        <f>'9'!O120+'9'!P120</f>
        <v>220.15384615384616</v>
      </c>
      <c r="K120" s="11">
        <f>'9'!Y120</f>
        <v>165.11538461538464</v>
      </c>
      <c r="L120" s="55">
        <f t="shared" si="4"/>
        <v>633.15384615384619</v>
      </c>
      <c r="M120" s="56">
        <f t="shared" si="5"/>
        <v>0.55932318564827399</v>
      </c>
    </row>
    <row r="121" spans="1:13" ht="14.25" customHeight="1" x14ac:dyDescent="0.2">
      <c r="A121" s="9" t="str">
        <f>'10'!A121</f>
        <v>Derry Area SD</v>
      </c>
      <c r="B121" s="10" t="str">
        <f>'10'!B121</f>
        <v>Westmoreland</v>
      </c>
      <c r="C121" s="97">
        <f>'10'!C121</f>
        <v>431</v>
      </c>
      <c r="D121" s="97">
        <f>'10'!D121</f>
        <v>430</v>
      </c>
      <c r="E121" s="97">
        <f>'10'!E121</f>
        <v>861</v>
      </c>
      <c r="F121" s="11">
        <f>'5'!M121</f>
        <v>60</v>
      </c>
      <c r="G121" s="13">
        <f>'6'!H121</f>
        <v>0</v>
      </c>
      <c r="H121" s="11">
        <f>'7'!F121</f>
        <v>0</v>
      </c>
      <c r="I121" s="11">
        <f>'8'!M121</f>
        <v>131</v>
      </c>
      <c r="J121" s="11">
        <f>'9'!O121+'9'!P121</f>
        <v>33.576216216216217</v>
      </c>
      <c r="K121" s="11">
        <f>'9'!Y121</f>
        <v>33.576216216216217</v>
      </c>
      <c r="L121" s="55">
        <f t="shared" si="4"/>
        <v>224.57621621621621</v>
      </c>
      <c r="M121" s="56">
        <f t="shared" si="5"/>
        <v>0.26083184229525691</v>
      </c>
    </row>
    <row r="122" spans="1:13" ht="14.25" customHeight="1" x14ac:dyDescent="0.2">
      <c r="A122" s="9" t="str">
        <f>'10'!A122</f>
        <v>Derry Township SD</v>
      </c>
      <c r="B122" s="10" t="str">
        <f>'10'!B122</f>
        <v>Dauphin</v>
      </c>
      <c r="C122" s="97">
        <f>'10'!C122</f>
        <v>711</v>
      </c>
      <c r="D122" s="97">
        <f>'10'!D122</f>
        <v>449</v>
      </c>
      <c r="E122" s="97">
        <f>'10'!E122</f>
        <v>1160</v>
      </c>
      <c r="F122" s="11">
        <f>'5'!M122</f>
        <v>44</v>
      </c>
      <c r="G122" s="13">
        <f>'6'!H122</f>
        <v>0</v>
      </c>
      <c r="H122" s="11">
        <f>'7'!F122</f>
        <v>0</v>
      </c>
      <c r="I122" s="11">
        <f>'8'!M122</f>
        <v>109</v>
      </c>
      <c r="J122" s="11">
        <f>'9'!O122+'9'!P122</f>
        <v>263.19729729729727</v>
      </c>
      <c r="K122" s="11">
        <f>'9'!Y122</f>
        <v>68.099999999999994</v>
      </c>
      <c r="L122" s="55">
        <f t="shared" si="4"/>
        <v>416.19729729729727</v>
      </c>
      <c r="M122" s="56">
        <f t="shared" si="5"/>
        <v>0.35879077353215283</v>
      </c>
    </row>
    <row r="123" spans="1:13" ht="14.25" customHeight="1" x14ac:dyDescent="0.2">
      <c r="A123" s="9" t="str">
        <f>'10'!A123</f>
        <v>Donegal SD</v>
      </c>
      <c r="B123" s="10" t="str">
        <f>'10'!B123</f>
        <v>Lancaster</v>
      </c>
      <c r="C123" s="97">
        <f>'10'!C123</f>
        <v>743</v>
      </c>
      <c r="D123" s="97">
        <f>'10'!D123</f>
        <v>457</v>
      </c>
      <c r="E123" s="97">
        <f>'10'!E123</f>
        <v>1200</v>
      </c>
      <c r="F123" s="11">
        <f>'5'!M123</f>
        <v>38</v>
      </c>
      <c r="G123" s="13">
        <f>'6'!H123</f>
        <v>8</v>
      </c>
      <c r="H123" s="11">
        <f>'7'!F123</f>
        <v>0</v>
      </c>
      <c r="I123" s="11">
        <f>'8'!M123</f>
        <v>186</v>
      </c>
      <c r="J123" s="11">
        <f>'9'!O123+'9'!P123</f>
        <v>154.17056074766356</v>
      </c>
      <c r="K123" s="11">
        <f>'9'!Y123</f>
        <v>123.33644859813084</v>
      </c>
      <c r="L123" s="55">
        <f t="shared" si="4"/>
        <v>386.17056074766356</v>
      </c>
      <c r="M123" s="56">
        <f t="shared" si="5"/>
        <v>0.32180880062305295</v>
      </c>
    </row>
    <row r="124" spans="1:13" ht="14.25" customHeight="1" x14ac:dyDescent="0.2">
      <c r="A124" s="9" t="str">
        <f>'10'!A124</f>
        <v>Dover Area SD</v>
      </c>
      <c r="B124" s="10" t="str">
        <f>'10'!B124</f>
        <v>York</v>
      </c>
      <c r="C124" s="97">
        <f>'10'!C124</f>
        <v>896</v>
      </c>
      <c r="D124" s="97">
        <f>'10'!D124</f>
        <v>795</v>
      </c>
      <c r="E124" s="97">
        <f>'10'!E124</f>
        <v>1691</v>
      </c>
      <c r="F124" s="11">
        <f>'5'!M124</f>
        <v>4</v>
      </c>
      <c r="G124" s="13">
        <f>'6'!H124</f>
        <v>0</v>
      </c>
      <c r="H124" s="11">
        <f>'7'!F124</f>
        <v>0</v>
      </c>
      <c r="I124" s="11">
        <f>'8'!M124</f>
        <v>161</v>
      </c>
      <c r="J124" s="11">
        <f>'9'!O124+'9'!P124</f>
        <v>345.08941979522183</v>
      </c>
      <c r="K124" s="11">
        <f>'9'!Y124</f>
        <v>91.601365187713299</v>
      </c>
      <c r="L124" s="55">
        <f t="shared" si="4"/>
        <v>510.08941979522183</v>
      </c>
      <c r="M124" s="56">
        <f t="shared" si="5"/>
        <v>0.30164956818168054</v>
      </c>
    </row>
    <row r="125" spans="1:13" ht="14.25" customHeight="1" x14ac:dyDescent="0.2">
      <c r="A125" s="9" t="str">
        <f>'10'!A125</f>
        <v>Downingtown Area SD</v>
      </c>
      <c r="B125" s="10" t="str">
        <f>'10'!B125</f>
        <v>Chester</v>
      </c>
      <c r="C125" s="97">
        <f>'10'!C125</f>
        <v>2572</v>
      </c>
      <c r="D125" s="97">
        <f>'10'!D125</f>
        <v>1672</v>
      </c>
      <c r="E125" s="97">
        <f>'10'!E125</f>
        <v>4244</v>
      </c>
      <c r="F125" s="11">
        <f>'5'!M125</f>
        <v>19</v>
      </c>
      <c r="G125" s="13">
        <f>'6'!H125</f>
        <v>16</v>
      </c>
      <c r="H125" s="11">
        <f>'7'!F125</f>
        <v>0</v>
      </c>
      <c r="I125" s="11">
        <f>'8'!M125</f>
        <v>649</v>
      </c>
      <c r="J125" s="11">
        <f>'9'!O125+'9'!P125</f>
        <v>262.95463777928234</v>
      </c>
      <c r="K125" s="11">
        <f>'9'!Y125</f>
        <v>164.34664861205147</v>
      </c>
      <c r="L125" s="55">
        <f t="shared" si="4"/>
        <v>946.95463777928239</v>
      </c>
      <c r="M125" s="56">
        <f t="shared" si="5"/>
        <v>0.22312785998569332</v>
      </c>
    </row>
    <row r="126" spans="1:13" ht="14.25" customHeight="1" x14ac:dyDescent="0.2">
      <c r="A126" s="9" t="str">
        <f>'10'!A126</f>
        <v>DuBois Area SD</v>
      </c>
      <c r="B126" s="10" t="str">
        <f>'10'!B126</f>
        <v>Clearfield</v>
      </c>
      <c r="C126" s="97">
        <f>'10'!C126</f>
        <v>836</v>
      </c>
      <c r="D126" s="97">
        <f>'10'!D126</f>
        <v>565</v>
      </c>
      <c r="E126" s="97">
        <f>'10'!E126</f>
        <v>1401</v>
      </c>
      <c r="F126" s="11">
        <f>'5'!M126</f>
        <v>203</v>
      </c>
      <c r="G126" s="13">
        <f>'6'!H126</f>
        <v>37</v>
      </c>
      <c r="H126" s="11">
        <f>'7'!F126</f>
        <v>0</v>
      </c>
      <c r="I126" s="11">
        <f>'8'!M126</f>
        <v>262</v>
      </c>
      <c r="J126" s="11">
        <f>'9'!O126+'9'!P126</f>
        <v>185.72532188841203</v>
      </c>
      <c r="K126" s="11">
        <f>'9'!Y126</f>
        <v>70.060085836909877</v>
      </c>
      <c r="L126" s="55">
        <f t="shared" si="4"/>
        <v>687.72532188841205</v>
      </c>
      <c r="M126" s="56">
        <f t="shared" si="5"/>
        <v>0.49088174296103643</v>
      </c>
    </row>
    <row r="127" spans="1:13" ht="14.25" customHeight="1" x14ac:dyDescent="0.2">
      <c r="A127" s="9" t="str">
        <f>'10'!A127</f>
        <v>Dunmore SD</v>
      </c>
      <c r="B127" s="10" t="str">
        <f>'10'!B127</f>
        <v>Lackawanna</v>
      </c>
      <c r="C127" s="97">
        <f>'10'!C127</f>
        <v>339</v>
      </c>
      <c r="D127" s="97">
        <f>'10'!D127</f>
        <v>326</v>
      </c>
      <c r="E127" s="97">
        <f>'10'!E127</f>
        <v>665</v>
      </c>
      <c r="F127" s="11">
        <f>'5'!M127</f>
        <v>35</v>
      </c>
      <c r="G127" s="13">
        <f>'6'!H127</f>
        <v>0</v>
      </c>
      <c r="H127" s="11">
        <f>'7'!F127</f>
        <v>0</v>
      </c>
      <c r="I127" s="11">
        <f>'8'!M127</f>
        <v>69</v>
      </c>
      <c r="J127" s="11">
        <f>'9'!O127+'9'!P127</f>
        <v>89.106250000000003</v>
      </c>
      <c r="K127" s="11">
        <f>'9'!Y127</f>
        <v>0</v>
      </c>
      <c r="L127" s="55">
        <f t="shared" si="4"/>
        <v>193.10624999999999</v>
      </c>
      <c r="M127" s="56">
        <f t="shared" si="5"/>
        <v>0.29038533834586466</v>
      </c>
    </row>
    <row r="128" spans="1:13" ht="14.25" customHeight="1" x14ac:dyDescent="0.2">
      <c r="A128" s="9" t="str">
        <f>'10'!A128</f>
        <v>Duquesne City SD</v>
      </c>
      <c r="B128" s="10" t="str">
        <f>'10'!B128</f>
        <v>Allegheny</v>
      </c>
      <c r="C128" s="97">
        <f>'10'!C128</f>
        <v>336</v>
      </c>
      <c r="D128" s="97">
        <f>'10'!D128</f>
        <v>181</v>
      </c>
      <c r="E128" s="97">
        <f>'10'!E128</f>
        <v>517</v>
      </c>
      <c r="F128" s="11">
        <f>'5'!M128</f>
        <v>81</v>
      </c>
      <c r="G128" s="13">
        <f>'6'!H128</f>
        <v>0</v>
      </c>
      <c r="H128" s="11">
        <f>'7'!F128</f>
        <v>22</v>
      </c>
      <c r="I128" s="11">
        <f>'8'!M128</f>
        <v>66</v>
      </c>
      <c r="J128" s="11">
        <f>'9'!O128+'9'!P128</f>
        <v>103.92676201964501</v>
      </c>
      <c r="K128" s="11">
        <f>'9'!Y128</f>
        <v>0</v>
      </c>
      <c r="L128" s="55">
        <f t="shared" si="4"/>
        <v>272.92676201964503</v>
      </c>
      <c r="M128" s="56">
        <f t="shared" si="5"/>
        <v>0.52790476212697302</v>
      </c>
    </row>
    <row r="129" spans="1:13" ht="14.25" customHeight="1" x14ac:dyDescent="0.2">
      <c r="A129" s="9" t="str">
        <f>'10'!A129</f>
        <v>East Allegheny SD</v>
      </c>
      <c r="B129" s="10" t="str">
        <f>'10'!B129</f>
        <v>Allegheny</v>
      </c>
      <c r="C129" s="97">
        <f>'10'!C129</f>
        <v>656</v>
      </c>
      <c r="D129" s="97">
        <f>'10'!D129</f>
        <v>326</v>
      </c>
      <c r="E129" s="97">
        <f>'10'!E129</f>
        <v>982</v>
      </c>
      <c r="F129" s="11">
        <f>'5'!M129</f>
        <v>58</v>
      </c>
      <c r="G129" s="13">
        <f>'6'!H129</f>
        <v>0</v>
      </c>
      <c r="H129" s="11">
        <f>'7'!F129</f>
        <v>21</v>
      </c>
      <c r="I129" s="11">
        <f>'8'!M129</f>
        <v>142</v>
      </c>
      <c r="J129" s="11">
        <f>'9'!O129+'9'!P129</f>
        <v>114.38480096501809</v>
      </c>
      <c r="K129" s="11">
        <f>'9'!Y129</f>
        <v>34.642254006548335</v>
      </c>
      <c r="L129" s="55">
        <f t="shared" si="4"/>
        <v>335.38480096501809</v>
      </c>
      <c r="M129" s="56">
        <f t="shared" si="5"/>
        <v>0.34153238387476381</v>
      </c>
    </row>
    <row r="130" spans="1:13" ht="14.25" customHeight="1" x14ac:dyDescent="0.2">
      <c r="A130" s="9" t="str">
        <f>'10'!A130</f>
        <v>East Lycoming SD</v>
      </c>
      <c r="B130" s="10" t="str">
        <f>'10'!B130</f>
        <v>Lycoming</v>
      </c>
      <c r="C130" s="97">
        <f>'10'!C130</f>
        <v>377</v>
      </c>
      <c r="D130" s="97">
        <f>'10'!D130</f>
        <v>252</v>
      </c>
      <c r="E130" s="97">
        <f>'10'!E130</f>
        <v>629</v>
      </c>
      <c r="F130" s="11">
        <f>'5'!M130</f>
        <v>0</v>
      </c>
      <c r="G130" s="13">
        <f>'6'!H130</f>
        <v>50</v>
      </c>
      <c r="H130" s="11">
        <f>'7'!F130</f>
        <v>50</v>
      </c>
      <c r="I130" s="11">
        <f>'8'!M130</f>
        <v>62</v>
      </c>
      <c r="J130" s="11">
        <f>'9'!O130+'9'!P130</f>
        <v>71.79702300405954</v>
      </c>
      <c r="K130" s="11">
        <f>'9'!Y130</f>
        <v>0</v>
      </c>
      <c r="L130" s="55">
        <f t="shared" si="4"/>
        <v>233.79702300405955</v>
      </c>
      <c r="M130" s="56">
        <f t="shared" si="5"/>
        <v>0.37169637997465749</v>
      </c>
    </row>
    <row r="131" spans="1:13" ht="14.25" customHeight="1" x14ac:dyDescent="0.2">
      <c r="A131" s="9" t="str">
        <f>'10'!A131</f>
        <v>East Penn SD</v>
      </c>
      <c r="B131" s="10" t="str">
        <f>'10'!B131</f>
        <v>Lehigh</v>
      </c>
      <c r="C131" s="97">
        <f>'10'!C131</f>
        <v>1753</v>
      </c>
      <c r="D131" s="97">
        <f>'10'!D131</f>
        <v>1541</v>
      </c>
      <c r="E131" s="97">
        <f>'10'!E131</f>
        <v>3294</v>
      </c>
      <c r="F131" s="11">
        <f>'5'!M131</f>
        <v>18</v>
      </c>
      <c r="G131" s="13">
        <f>'6'!H131</f>
        <v>10</v>
      </c>
      <c r="H131" s="11">
        <f>'7'!F131</f>
        <v>0</v>
      </c>
      <c r="I131" s="11">
        <f>'8'!M131</f>
        <v>491</v>
      </c>
      <c r="J131" s="11">
        <f>'9'!O131+'9'!P131</f>
        <v>527.94838709677413</v>
      </c>
      <c r="K131" s="11">
        <f>'9'!Y131</f>
        <v>234.6437275985663</v>
      </c>
      <c r="L131" s="55">
        <f t="shared" si="4"/>
        <v>1046.9483870967742</v>
      </c>
      <c r="M131" s="56">
        <f t="shared" si="5"/>
        <v>0.31783496876040507</v>
      </c>
    </row>
    <row r="132" spans="1:13" ht="14.25" customHeight="1" x14ac:dyDescent="0.2">
      <c r="A132" s="9" t="str">
        <f>'10'!A132</f>
        <v>East Pennsboro Area SD</v>
      </c>
      <c r="B132" s="10" t="str">
        <f>'10'!B132</f>
        <v>Cumberland</v>
      </c>
      <c r="C132" s="97">
        <f>'10'!C132</f>
        <v>716</v>
      </c>
      <c r="D132" s="97">
        <f>'10'!D132</f>
        <v>470</v>
      </c>
      <c r="E132" s="97">
        <f>'10'!E132</f>
        <v>1186</v>
      </c>
      <c r="F132" s="11">
        <f>'5'!M132</f>
        <v>0</v>
      </c>
      <c r="G132" s="13">
        <f>'6'!H132</f>
        <v>13</v>
      </c>
      <c r="H132" s="11">
        <f>'7'!F132</f>
        <v>0</v>
      </c>
      <c r="I132" s="11">
        <f>'8'!M132</f>
        <v>125</v>
      </c>
      <c r="J132" s="11">
        <f>'9'!O132+'9'!P132</f>
        <v>265.04918032786884</v>
      </c>
      <c r="K132" s="11">
        <f>'9'!Y132</f>
        <v>115.60655737704919</v>
      </c>
      <c r="L132" s="55">
        <f t="shared" si="4"/>
        <v>403.04918032786884</v>
      </c>
      <c r="M132" s="56">
        <f t="shared" si="5"/>
        <v>0.33983910651590965</v>
      </c>
    </row>
    <row r="133" spans="1:13" ht="14.25" customHeight="1" x14ac:dyDescent="0.2">
      <c r="A133" s="9" t="str">
        <f>'10'!A133</f>
        <v>East Stroudsburg Area SD</v>
      </c>
      <c r="B133" s="10" t="str">
        <f>'10'!B133</f>
        <v>Monroe</v>
      </c>
      <c r="C133" s="97">
        <f>'10'!C133</f>
        <v>1067</v>
      </c>
      <c r="D133" s="97">
        <f>'10'!D133</f>
        <v>1116</v>
      </c>
      <c r="E133" s="97">
        <f>'10'!E133</f>
        <v>2183</v>
      </c>
      <c r="F133" s="11">
        <f>'5'!M133</f>
        <v>249</v>
      </c>
      <c r="G133" s="13">
        <f>'6'!H133</f>
        <v>0</v>
      </c>
      <c r="H133" s="11">
        <f>'7'!F133</f>
        <v>0</v>
      </c>
      <c r="I133" s="11">
        <f>'8'!M133</f>
        <v>244</v>
      </c>
      <c r="J133" s="11">
        <f>'9'!O133+'9'!P133</f>
        <v>284.52508361204013</v>
      </c>
      <c r="K133" s="11">
        <f>'9'!Y133</f>
        <v>93.857859531772561</v>
      </c>
      <c r="L133" s="55">
        <f t="shared" ref="L133:L196" si="6">SUM(F133:J133)</f>
        <v>777.52508361204013</v>
      </c>
      <c r="M133" s="56">
        <f t="shared" ref="M133:M196" si="7">L133/E133</f>
        <v>0.35617273642328912</v>
      </c>
    </row>
    <row r="134" spans="1:13" ht="14.25" customHeight="1" x14ac:dyDescent="0.2">
      <c r="A134" s="9" t="str">
        <f>'10'!A134</f>
        <v>Eastern Lancaster County SD</v>
      </c>
      <c r="B134" s="10" t="str">
        <f>'10'!B134</f>
        <v>Lancaster</v>
      </c>
      <c r="C134" s="97">
        <f>'10'!C134</f>
        <v>1377</v>
      </c>
      <c r="D134" s="97">
        <f>'10'!D134</f>
        <v>839</v>
      </c>
      <c r="E134" s="97">
        <f>'10'!E134</f>
        <v>2216</v>
      </c>
      <c r="F134" s="11">
        <f>'5'!M134</f>
        <v>12</v>
      </c>
      <c r="G134" s="13">
        <f>'6'!H134</f>
        <v>0</v>
      </c>
      <c r="H134" s="11">
        <f>'7'!F134</f>
        <v>0</v>
      </c>
      <c r="I134" s="11">
        <f>'8'!M134</f>
        <v>167</v>
      </c>
      <c r="J134" s="11">
        <f>'9'!O134+'9'!P134</f>
        <v>61.668224299065422</v>
      </c>
      <c r="K134" s="11">
        <f>'9'!Y134</f>
        <v>0</v>
      </c>
      <c r="L134" s="55">
        <f t="shared" si="6"/>
        <v>240.66822429906543</v>
      </c>
      <c r="M134" s="56">
        <f t="shared" si="7"/>
        <v>0.10860479435878403</v>
      </c>
    </row>
    <row r="135" spans="1:13" ht="14.25" customHeight="1" x14ac:dyDescent="0.2">
      <c r="A135" s="9" t="str">
        <f>'10'!A135</f>
        <v>Eastern Lebanon County SD</v>
      </c>
      <c r="B135" s="10" t="str">
        <f>'10'!B135</f>
        <v>Lebanon</v>
      </c>
      <c r="C135" s="97">
        <f>'10'!C135</f>
        <v>859</v>
      </c>
      <c r="D135" s="97">
        <f>'10'!D135</f>
        <v>703</v>
      </c>
      <c r="E135" s="97">
        <f>'10'!E135</f>
        <v>1562</v>
      </c>
      <c r="F135" s="11">
        <f>'5'!M135</f>
        <v>23</v>
      </c>
      <c r="G135" s="13">
        <f>'6'!H135</f>
        <v>17</v>
      </c>
      <c r="H135" s="11">
        <f>'7'!F135</f>
        <v>0</v>
      </c>
      <c r="I135" s="11">
        <f>'8'!M135</f>
        <v>130</v>
      </c>
      <c r="J135" s="11">
        <f>'9'!O135+'9'!P135</f>
        <v>34.704142011834321</v>
      </c>
      <c r="K135" s="11">
        <f>'9'!Y135</f>
        <v>0</v>
      </c>
      <c r="L135" s="55">
        <f t="shared" si="6"/>
        <v>204.70414201183434</v>
      </c>
      <c r="M135" s="56">
        <f t="shared" si="7"/>
        <v>0.13105258771564299</v>
      </c>
    </row>
    <row r="136" spans="1:13" ht="14.25" customHeight="1" x14ac:dyDescent="0.2">
      <c r="A136" s="9" t="str">
        <f>'10'!A136</f>
        <v>Eastern York SD</v>
      </c>
      <c r="B136" s="10" t="str">
        <f>'10'!B136</f>
        <v>York</v>
      </c>
      <c r="C136" s="97">
        <f>'10'!C136</f>
        <v>756</v>
      </c>
      <c r="D136" s="97">
        <f>'10'!D136</f>
        <v>361</v>
      </c>
      <c r="E136" s="97">
        <f>'10'!E136</f>
        <v>1117</v>
      </c>
      <c r="F136" s="11">
        <f>'5'!M136</f>
        <v>19</v>
      </c>
      <c r="G136" s="13">
        <f>'6'!H136</f>
        <v>0</v>
      </c>
      <c r="H136" s="11">
        <f>'7'!F136</f>
        <v>0</v>
      </c>
      <c r="I136" s="11">
        <f>'8'!M136</f>
        <v>87</v>
      </c>
      <c r="J136" s="11">
        <f>'9'!O136+'9'!P136</f>
        <v>155.54948805460751</v>
      </c>
      <c r="K136" s="11">
        <f>'9'!Y136</f>
        <v>2.880546075085324</v>
      </c>
      <c r="L136" s="55">
        <f t="shared" si="6"/>
        <v>261.54948805460754</v>
      </c>
      <c r="M136" s="56">
        <f t="shared" si="7"/>
        <v>0.2341535255636594</v>
      </c>
    </row>
    <row r="137" spans="1:13" ht="14.25" customHeight="1" x14ac:dyDescent="0.2">
      <c r="A137" s="9" t="str">
        <f>'10'!A137</f>
        <v>Easton Area SD</v>
      </c>
      <c r="B137" s="10" t="str">
        <f>'10'!B137</f>
        <v>Northampton</v>
      </c>
      <c r="C137" s="97">
        <f>'10'!C137</f>
        <v>2011</v>
      </c>
      <c r="D137" s="97">
        <f>'10'!D137</f>
        <v>1674</v>
      </c>
      <c r="E137" s="97">
        <f>'10'!E137</f>
        <v>3685</v>
      </c>
      <c r="F137" s="11">
        <f>'5'!M137</f>
        <v>152</v>
      </c>
      <c r="G137" s="13">
        <f>'6'!H137</f>
        <v>134</v>
      </c>
      <c r="H137" s="11">
        <f>'7'!F137</f>
        <v>0</v>
      </c>
      <c r="I137" s="11">
        <f>'8'!M137</f>
        <v>536</v>
      </c>
      <c r="J137" s="11">
        <f>'9'!O137+'9'!P137</f>
        <v>627.58838709677411</v>
      </c>
      <c r="K137" s="11">
        <f>'9'!Y137</f>
        <v>239.08129032258063</v>
      </c>
      <c r="L137" s="55">
        <f t="shared" si="6"/>
        <v>1449.5883870967741</v>
      </c>
      <c r="M137" s="56">
        <f t="shared" si="7"/>
        <v>0.39337541033833762</v>
      </c>
    </row>
    <row r="138" spans="1:13" ht="14.25" customHeight="1" x14ac:dyDescent="0.2">
      <c r="A138" s="9" t="str">
        <f>'10'!A138</f>
        <v>Elizabeth Forward SD</v>
      </c>
      <c r="B138" s="10" t="str">
        <f>'10'!B138</f>
        <v>Allegheny</v>
      </c>
      <c r="C138" s="97">
        <f>'10'!C138</f>
        <v>402</v>
      </c>
      <c r="D138" s="97">
        <f>'10'!D138</f>
        <v>223</v>
      </c>
      <c r="E138" s="97">
        <f>'10'!E138</f>
        <v>625</v>
      </c>
      <c r="F138" s="11">
        <f>'5'!M138</f>
        <v>37</v>
      </c>
      <c r="G138" s="13">
        <f>'6'!H138</f>
        <v>18</v>
      </c>
      <c r="H138" s="11">
        <f>'7'!F138</f>
        <v>0</v>
      </c>
      <c r="I138" s="11">
        <f>'8'!M138</f>
        <v>110</v>
      </c>
      <c r="J138" s="11">
        <f>'9'!O138+'9'!P138</f>
        <v>34.642254006548342</v>
      </c>
      <c r="K138" s="11">
        <f>'9'!Y138</f>
        <v>0</v>
      </c>
      <c r="L138" s="55">
        <f t="shared" si="6"/>
        <v>199.64225400654834</v>
      </c>
      <c r="M138" s="56">
        <f t="shared" si="7"/>
        <v>0.31942760641047735</v>
      </c>
    </row>
    <row r="139" spans="1:13" ht="14.25" customHeight="1" x14ac:dyDescent="0.2">
      <c r="A139" s="9" t="str">
        <f>'10'!A139</f>
        <v>Elizabethtown Area SD</v>
      </c>
      <c r="B139" s="10" t="str">
        <f>'10'!B139</f>
        <v>Lancaster</v>
      </c>
      <c r="C139" s="97">
        <f>'10'!C139</f>
        <v>1004</v>
      </c>
      <c r="D139" s="97">
        <f>'10'!D139</f>
        <v>533</v>
      </c>
      <c r="E139" s="97">
        <f>'10'!E139</f>
        <v>1537</v>
      </c>
      <c r="F139" s="11">
        <f>'5'!M139</f>
        <v>0</v>
      </c>
      <c r="G139" s="13">
        <f>'6'!H139</f>
        <v>0</v>
      </c>
      <c r="H139" s="11">
        <f>'7'!F139</f>
        <v>0</v>
      </c>
      <c r="I139" s="11">
        <f>'8'!M139</f>
        <v>186</v>
      </c>
      <c r="J139" s="11">
        <f>'9'!O139+'9'!P139</f>
        <v>218.74766355140187</v>
      </c>
      <c r="K139" s="11">
        <f>'9'!Y139</f>
        <v>215.83878504672896</v>
      </c>
      <c r="L139" s="55">
        <f t="shared" si="6"/>
        <v>404.74766355140184</v>
      </c>
      <c r="M139" s="56">
        <f t="shared" si="7"/>
        <v>0.26333615065153015</v>
      </c>
    </row>
    <row r="140" spans="1:13" ht="14.25" customHeight="1" x14ac:dyDescent="0.2">
      <c r="A140" s="9" t="str">
        <f>'10'!A140</f>
        <v>Elk Lake SD</v>
      </c>
      <c r="B140" s="10" t="str">
        <f>'10'!B140</f>
        <v>Susquehanna</v>
      </c>
      <c r="C140" s="97">
        <f>'10'!C140</f>
        <v>167</v>
      </c>
      <c r="D140" s="97">
        <f>'10'!D140</f>
        <v>170</v>
      </c>
      <c r="E140" s="97">
        <f>'10'!E140</f>
        <v>337</v>
      </c>
      <c r="F140" s="11">
        <f>'5'!M140</f>
        <v>28</v>
      </c>
      <c r="G140" s="13">
        <f>'6'!H140</f>
        <v>0</v>
      </c>
      <c r="H140" s="11">
        <f>'7'!F140</f>
        <v>0</v>
      </c>
      <c r="I140" s="11">
        <f>'8'!M140</f>
        <v>35</v>
      </c>
      <c r="J140" s="11">
        <f>'9'!O140+'9'!P140</f>
        <v>0</v>
      </c>
      <c r="K140" s="11">
        <f>'9'!Y140</f>
        <v>0</v>
      </c>
      <c r="L140" s="55">
        <f t="shared" si="6"/>
        <v>63</v>
      </c>
      <c r="M140" s="56">
        <f t="shared" si="7"/>
        <v>0.18694362017804153</v>
      </c>
    </row>
    <row r="141" spans="1:13" ht="14.25" customHeight="1" x14ac:dyDescent="0.2">
      <c r="A141" s="9" t="str">
        <f>'10'!A141</f>
        <v>Ellwood City Area SD</v>
      </c>
      <c r="B141" s="10" t="str">
        <f>'10'!B141</f>
        <v>Lawrence</v>
      </c>
      <c r="C141" s="97">
        <f>'10'!C141</f>
        <v>450</v>
      </c>
      <c r="D141" s="97">
        <f>'10'!D141</f>
        <v>247</v>
      </c>
      <c r="E141" s="97">
        <f>'10'!E141</f>
        <v>697</v>
      </c>
      <c r="F141" s="11">
        <f>'5'!M141</f>
        <v>101</v>
      </c>
      <c r="G141" s="13">
        <f>'6'!H141</f>
        <v>37</v>
      </c>
      <c r="H141" s="11">
        <f>'7'!F141</f>
        <v>0</v>
      </c>
      <c r="I141" s="11">
        <f>'8'!M141</f>
        <v>80</v>
      </c>
      <c r="J141" s="11">
        <f>'9'!O141+'9'!P141</f>
        <v>66.101123595505612</v>
      </c>
      <c r="K141" s="11">
        <f>'9'!Y141</f>
        <v>0</v>
      </c>
      <c r="L141" s="55">
        <f t="shared" si="6"/>
        <v>284.10112359550561</v>
      </c>
      <c r="M141" s="56">
        <f t="shared" si="7"/>
        <v>0.40760562926184452</v>
      </c>
    </row>
    <row r="142" spans="1:13" ht="14.25" customHeight="1" x14ac:dyDescent="0.2">
      <c r="A142" s="9" t="str">
        <f>'10'!A142</f>
        <v>Ephrata Area SD</v>
      </c>
      <c r="B142" s="10" t="str">
        <f>'10'!B142</f>
        <v>Lancaster</v>
      </c>
      <c r="C142" s="97">
        <f>'10'!C142</f>
        <v>1570</v>
      </c>
      <c r="D142" s="97">
        <f>'10'!D142</f>
        <v>977</v>
      </c>
      <c r="E142" s="97">
        <f>'10'!E142</f>
        <v>2547</v>
      </c>
      <c r="F142" s="11">
        <f>'5'!M142</f>
        <v>48</v>
      </c>
      <c r="G142" s="13">
        <f>'6'!H142</f>
        <v>17</v>
      </c>
      <c r="H142" s="11">
        <f>'7'!F142</f>
        <v>0</v>
      </c>
      <c r="I142" s="11">
        <f>'8'!M142</f>
        <v>265</v>
      </c>
      <c r="J142" s="11">
        <f>'9'!O142+'9'!P142</f>
        <v>246.67289719626169</v>
      </c>
      <c r="K142" s="11">
        <f>'9'!Y142</f>
        <v>154.17056074766356</v>
      </c>
      <c r="L142" s="55">
        <f t="shared" si="6"/>
        <v>576.67289719626172</v>
      </c>
      <c r="M142" s="56">
        <f t="shared" si="7"/>
        <v>0.2264126019616261</v>
      </c>
    </row>
    <row r="143" spans="1:13" ht="14.25" customHeight="1" x14ac:dyDescent="0.2">
      <c r="A143" s="9" t="str">
        <f>'10'!A143</f>
        <v>Erie City SD</v>
      </c>
      <c r="B143" s="10" t="str">
        <f>'10'!B143</f>
        <v>Erie</v>
      </c>
      <c r="C143" s="97">
        <f>'10'!C143</f>
        <v>4302</v>
      </c>
      <c r="D143" s="97">
        <f>'10'!D143</f>
        <v>2640</v>
      </c>
      <c r="E143" s="97">
        <f>'10'!E143</f>
        <v>6942</v>
      </c>
      <c r="F143" s="11">
        <f>'5'!M143</f>
        <v>705</v>
      </c>
      <c r="G143" s="13">
        <f>'6'!H143</f>
        <v>513</v>
      </c>
      <c r="H143" s="11">
        <f>'7'!F143</f>
        <v>235</v>
      </c>
      <c r="I143" s="11">
        <f>'8'!M143</f>
        <v>1194</v>
      </c>
      <c r="J143" s="11">
        <f>'9'!O143+'9'!P143</f>
        <v>1022.9270502945174</v>
      </c>
      <c r="K143" s="11">
        <f>'9'!Y143</f>
        <v>633.47530584503841</v>
      </c>
      <c r="L143" s="55">
        <f t="shared" si="6"/>
        <v>3669.9270502945174</v>
      </c>
      <c r="M143" s="56">
        <f t="shared" si="7"/>
        <v>0.52865558200727703</v>
      </c>
    </row>
    <row r="144" spans="1:13" ht="14.25" customHeight="1" x14ac:dyDescent="0.2">
      <c r="A144" s="9" t="str">
        <f>'10'!A144</f>
        <v>Everett Area SD</v>
      </c>
      <c r="B144" s="10" t="str">
        <f>'10'!B144</f>
        <v>Bedford</v>
      </c>
      <c r="C144" s="97">
        <f>'10'!C144</f>
        <v>290</v>
      </c>
      <c r="D144" s="97">
        <f>'10'!D144</f>
        <v>274</v>
      </c>
      <c r="E144" s="97">
        <f>'10'!E144</f>
        <v>564</v>
      </c>
      <c r="F144" s="11">
        <f>'5'!M144</f>
        <v>68</v>
      </c>
      <c r="G144" s="13">
        <f>'6'!H144</f>
        <v>0</v>
      </c>
      <c r="H144" s="11">
        <f>'7'!F144</f>
        <v>0</v>
      </c>
      <c r="I144" s="11">
        <f>'8'!M144</f>
        <v>60</v>
      </c>
      <c r="J144" s="11">
        <f>'9'!O144+'9'!P144</f>
        <v>28.235294117647058</v>
      </c>
      <c r="K144" s="11">
        <f>'9'!Y144</f>
        <v>4.8529411764705879</v>
      </c>
      <c r="L144" s="55">
        <f t="shared" si="6"/>
        <v>156.23529411764707</v>
      </c>
      <c r="M144" s="56">
        <f t="shared" si="7"/>
        <v>0.27701293283270756</v>
      </c>
    </row>
    <row r="145" spans="1:13" ht="14.25" customHeight="1" x14ac:dyDescent="0.2">
      <c r="A145" s="9" t="str">
        <f>'10'!A145</f>
        <v>Exeter Township SD</v>
      </c>
      <c r="B145" s="10" t="str">
        <f>'10'!B145</f>
        <v>Berks</v>
      </c>
      <c r="C145" s="97">
        <f>'10'!C145</f>
        <v>851</v>
      </c>
      <c r="D145" s="97">
        <f>'10'!D145</f>
        <v>717</v>
      </c>
      <c r="E145" s="97">
        <f>'10'!E145</f>
        <v>1568</v>
      </c>
      <c r="F145" s="11">
        <f>'5'!M145</f>
        <v>15</v>
      </c>
      <c r="G145" s="13">
        <f>'6'!H145</f>
        <v>15</v>
      </c>
      <c r="H145" s="11">
        <f>'7'!F145</f>
        <v>0</v>
      </c>
      <c r="I145" s="11">
        <f>'8'!M145</f>
        <v>202</v>
      </c>
      <c r="J145" s="11">
        <f>'9'!O145+'9'!P145</f>
        <v>152.4219075385256</v>
      </c>
      <c r="K145" s="11">
        <f>'9'!Y145</f>
        <v>91.45314452311537</v>
      </c>
      <c r="L145" s="55">
        <f t="shared" si="6"/>
        <v>384.4219075385256</v>
      </c>
      <c r="M145" s="56">
        <f t="shared" si="7"/>
        <v>0.24516703286895766</v>
      </c>
    </row>
    <row r="146" spans="1:13" ht="14.25" customHeight="1" x14ac:dyDescent="0.2">
      <c r="A146" s="9" t="str">
        <f>'10'!A146</f>
        <v>Fairfield Area SD</v>
      </c>
      <c r="B146" s="10" t="str">
        <f>'10'!B146</f>
        <v>Adams</v>
      </c>
      <c r="C146" s="97">
        <f>'10'!C146</f>
        <v>278</v>
      </c>
      <c r="D146" s="97">
        <f>'10'!D146</f>
        <v>197</v>
      </c>
      <c r="E146" s="97">
        <f>'10'!E146</f>
        <v>475</v>
      </c>
      <c r="F146" s="11">
        <f>'5'!M146</f>
        <v>0</v>
      </c>
      <c r="G146" s="13">
        <f>'6'!H146</f>
        <v>0</v>
      </c>
      <c r="H146" s="11">
        <f>'7'!F146</f>
        <v>0</v>
      </c>
      <c r="I146" s="11">
        <f>'8'!M146</f>
        <v>30</v>
      </c>
      <c r="J146" s="11">
        <f>'9'!O146+'9'!P146</f>
        <v>36.162454873646212</v>
      </c>
      <c r="K146" s="11">
        <f>'9'!Y146</f>
        <v>36.162454873646205</v>
      </c>
      <c r="L146" s="55">
        <f t="shared" si="6"/>
        <v>66.162454873646212</v>
      </c>
      <c r="M146" s="56">
        <f t="shared" si="7"/>
        <v>0.13928937868136046</v>
      </c>
    </row>
    <row r="147" spans="1:13" ht="14.25" customHeight="1" x14ac:dyDescent="0.2">
      <c r="A147" s="9" t="str">
        <f>'10'!A147</f>
        <v>Fairview SD</v>
      </c>
      <c r="B147" s="10" t="str">
        <f>'10'!B147</f>
        <v>Erie</v>
      </c>
      <c r="C147" s="97">
        <f>'10'!C147</f>
        <v>202</v>
      </c>
      <c r="D147" s="97">
        <f>'10'!D147</f>
        <v>162</v>
      </c>
      <c r="E147" s="97">
        <f>'10'!E147</f>
        <v>364</v>
      </c>
      <c r="F147" s="11">
        <f>'5'!M147</f>
        <v>0</v>
      </c>
      <c r="G147" s="13">
        <f>'6'!H147</f>
        <v>14</v>
      </c>
      <c r="H147" s="11">
        <f>'7'!F147</f>
        <v>0</v>
      </c>
      <c r="I147" s="11">
        <f>'8'!M147</f>
        <v>71</v>
      </c>
      <c r="J147" s="11">
        <f>'9'!O147+'9'!P147</f>
        <v>97.979157227004976</v>
      </c>
      <c r="K147" s="11">
        <f>'9'!Y147</f>
        <v>65.319438151336655</v>
      </c>
      <c r="L147" s="55">
        <f t="shared" si="6"/>
        <v>182.97915722700498</v>
      </c>
      <c r="M147" s="56">
        <f t="shared" si="7"/>
        <v>0.50268999238188183</v>
      </c>
    </row>
    <row r="148" spans="1:13" ht="14.25" customHeight="1" x14ac:dyDescent="0.2">
      <c r="A148" s="9" t="str">
        <f>'10'!A148</f>
        <v>Fannett-Metal SD</v>
      </c>
      <c r="B148" s="10" t="str">
        <f>'10'!B148</f>
        <v>Franklin</v>
      </c>
      <c r="C148" s="97">
        <f>'10'!C148</f>
        <v>196</v>
      </c>
      <c r="D148" s="97">
        <f>'10'!D148</f>
        <v>129</v>
      </c>
      <c r="E148" s="97">
        <f>'10'!E148</f>
        <v>325</v>
      </c>
      <c r="F148" s="11">
        <f>'5'!M148</f>
        <v>1</v>
      </c>
      <c r="G148" s="13">
        <f>'6'!H148</f>
        <v>19</v>
      </c>
      <c r="H148" s="11">
        <f>'7'!F148</f>
        <v>0</v>
      </c>
      <c r="I148" s="11">
        <f>'8'!M148</f>
        <v>12</v>
      </c>
      <c r="J148" s="11">
        <f>'9'!O148+'9'!P148</f>
        <v>0</v>
      </c>
      <c r="K148" s="11">
        <f>'9'!Y148</f>
        <v>0</v>
      </c>
      <c r="L148" s="55">
        <f t="shared" si="6"/>
        <v>32</v>
      </c>
      <c r="M148" s="56">
        <f t="shared" si="7"/>
        <v>9.8461538461538461E-2</v>
      </c>
    </row>
    <row r="149" spans="1:13" ht="14.25" customHeight="1" x14ac:dyDescent="0.2">
      <c r="A149" s="9" t="str">
        <f>'10'!A149</f>
        <v>Farrell Area SD</v>
      </c>
      <c r="B149" s="10" t="str">
        <f>'10'!B149</f>
        <v>Mercer</v>
      </c>
      <c r="C149" s="97">
        <f>'10'!C149</f>
        <v>190</v>
      </c>
      <c r="D149" s="97">
        <f>'10'!D149</f>
        <v>69</v>
      </c>
      <c r="E149" s="97">
        <f>'10'!E149</f>
        <v>259</v>
      </c>
      <c r="F149" s="11">
        <f>'5'!M149</f>
        <v>79</v>
      </c>
      <c r="G149" s="13">
        <f>'6'!H149</f>
        <v>0</v>
      </c>
      <c r="H149" s="11">
        <f>'7'!F149</f>
        <v>0</v>
      </c>
      <c r="I149" s="11">
        <f>'8'!M149</f>
        <v>34</v>
      </c>
      <c r="J149" s="11">
        <f>'9'!O149+'9'!P149</f>
        <v>19.003184713375795</v>
      </c>
      <c r="K149" s="11">
        <f>'9'!Y149</f>
        <v>7.7420382165605091</v>
      </c>
      <c r="L149" s="55">
        <f t="shared" si="6"/>
        <v>132.00318471337579</v>
      </c>
      <c r="M149" s="56">
        <f t="shared" si="7"/>
        <v>0.50966480584314977</v>
      </c>
    </row>
    <row r="150" spans="1:13" ht="14.25" customHeight="1" x14ac:dyDescent="0.2">
      <c r="A150" s="9" t="str">
        <f>'10'!A150</f>
        <v>Ferndale Area SD</v>
      </c>
      <c r="B150" s="10" t="str">
        <f>'10'!B150</f>
        <v>Cambria</v>
      </c>
      <c r="C150" s="97">
        <f>'10'!C150</f>
        <v>165</v>
      </c>
      <c r="D150" s="97">
        <f>'10'!D150</f>
        <v>128</v>
      </c>
      <c r="E150" s="97">
        <f>'10'!E150</f>
        <v>293</v>
      </c>
      <c r="F150" s="11">
        <f>'5'!M150</f>
        <v>3</v>
      </c>
      <c r="G150" s="13">
        <f>'6'!H150</f>
        <v>0</v>
      </c>
      <c r="H150" s="11">
        <f>'7'!F150</f>
        <v>34</v>
      </c>
      <c r="I150" s="11">
        <f>'8'!M150</f>
        <v>31</v>
      </c>
      <c r="J150" s="11">
        <f>'9'!O150+'9'!P150</f>
        <v>10.594594594594595</v>
      </c>
      <c r="K150" s="11">
        <f>'9'!Y150</f>
        <v>3.310810810810811</v>
      </c>
      <c r="L150" s="55">
        <f t="shared" si="6"/>
        <v>78.594594594594597</v>
      </c>
      <c r="M150" s="56">
        <f t="shared" si="7"/>
        <v>0.26824093718291669</v>
      </c>
    </row>
    <row r="151" spans="1:13" ht="14.25" customHeight="1" x14ac:dyDescent="0.2">
      <c r="A151" s="9" t="str">
        <f>'10'!A151</f>
        <v>Fleetwood Area SD</v>
      </c>
      <c r="B151" s="10" t="str">
        <f>'10'!B151</f>
        <v>Berks</v>
      </c>
      <c r="C151" s="97">
        <f>'10'!C151</f>
        <v>558</v>
      </c>
      <c r="D151" s="97">
        <f>'10'!D151</f>
        <v>293</v>
      </c>
      <c r="E151" s="97">
        <f>'10'!E151</f>
        <v>851</v>
      </c>
      <c r="F151" s="11">
        <f>'5'!M151</f>
        <v>27</v>
      </c>
      <c r="G151" s="13">
        <f>'6'!H151</f>
        <v>92</v>
      </c>
      <c r="H151" s="11">
        <f>'7'!F151</f>
        <v>0</v>
      </c>
      <c r="I151" s="11">
        <f>'8'!M151</f>
        <v>146</v>
      </c>
      <c r="J151" s="11">
        <f>'9'!O151+'9'!P151</f>
        <v>152.4219075385256</v>
      </c>
      <c r="K151" s="11">
        <f>'9'!Y151</f>
        <v>30.484381507705123</v>
      </c>
      <c r="L151" s="55">
        <f t="shared" si="6"/>
        <v>417.4219075385256</v>
      </c>
      <c r="M151" s="56">
        <f t="shared" si="7"/>
        <v>0.49050752942247428</v>
      </c>
    </row>
    <row r="152" spans="1:13" ht="14.25" customHeight="1" x14ac:dyDescent="0.2">
      <c r="A152" s="9" t="str">
        <f>'10'!A152</f>
        <v>Forbes Road SD</v>
      </c>
      <c r="B152" s="10" t="str">
        <f>'10'!B152</f>
        <v>Fulton</v>
      </c>
      <c r="C152" s="97">
        <f>'10'!C152</f>
        <v>63</v>
      </c>
      <c r="D152" s="97">
        <f>'10'!D152</f>
        <v>70</v>
      </c>
      <c r="E152" s="97">
        <f>'10'!E152</f>
        <v>133</v>
      </c>
      <c r="F152" s="11">
        <f>'5'!M152</f>
        <v>12</v>
      </c>
      <c r="G152" s="13">
        <f>'6'!H152</f>
        <v>0</v>
      </c>
      <c r="H152" s="11">
        <f>'7'!F152</f>
        <v>24</v>
      </c>
      <c r="I152" s="11">
        <f>'8'!M152</f>
        <v>14</v>
      </c>
      <c r="J152" s="11">
        <f>'9'!O152+'9'!P152</f>
        <v>0</v>
      </c>
      <c r="K152" s="11">
        <f>'9'!Y152</f>
        <v>0</v>
      </c>
      <c r="L152" s="55">
        <f t="shared" si="6"/>
        <v>50</v>
      </c>
      <c r="M152" s="56">
        <f t="shared" si="7"/>
        <v>0.37593984962406013</v>
      </c>
    </row>
    <row r="153" spans="1:13" ht="14.25" customHeight="1" x14ac:dyDescent="0.2">
      <c r="A153" s="9" t="str">
        <f>'10'!A153</f>
        <v>Forest Area SD</v>
      </c>
      <c r="B153" s="10" t="str">
        <f>'10'!B153</f>
        <v>Forest</v>
      </c>
      <c r="C153" s="97">
        <f>'10'!C153</f>
        <v>66</v>
      </c>
      <c r="D153" s="97">
        <f>'10'!D153</f>
        <v>61</v>
      </c>
      <c r="E153" s="97">
        <f>'10'!E153</f>
        <v>127</v>
      </c>
      <c r="F153" s="11">
        <f>'5'!M153</f>
        <v>0</v>
      </c>
      <c r="G153" s="13">
        <f>'6'!H153</f>
        <v>0</v>
      </c>
      <c r="H153" s="11">
        <f>'7'!F153</f>
        <v>23</v>
      </c>
      <c r="I153" s="11">
        <f>'8'!M153</f>
        <v>23</v>
      </c>
      <c r="J153" s="11">
        <f>'9'!O153+'9'!P153</f>
        <v>0</v>
      </c>
      <c r="K153" s="11">
        <f>'9'!Y153</f>
        <v>0</v>
      </c>
      <c r="L153" s="55">
        <f t="shared" si="6"/>
        <v>46</v>
      </c>
      <c r="M153" s="56">
        <f t="shared" si="7"/>
        <v>0.36220472440944884</v>
      </c>
    </row>
    <row r="154" spans="1:13" ht="14.25" customHeight="1" x14ac:dyDescent="0.2">
      <c r="A154" s="9" t="str">
        <f>'10'!A154</f>
        <v>Forest City Regional SD</v>
      </c>
      <c r="B154" s="10" t="str">
        <f>'10'!B154</f>
        <v>Susquehanna</v>
      </c>
      <c r="C154" s="97">
        <f>'10'!C154</f>
        <v>203</v>
      </c>
      <c r="D154" s="97">
        <f>'10'!D154</f>
        <v>181</v>
      </c>
      <c r="E154" s="97">
        <f>'10'!E154</f>
        <v>384</v>
      </c>
      <c r="F154" s="11">
        <f>'5'!M154</f>
        <v>10</v>
      </c>
      <c r="G154" s="13">
        <f>'6'!H154</f>
        <v>31</v>
      </c>
      <c r="H154" s="11">
        <f>'7'!F154</f>
        <v>52</v>
      </c>
      <c r="I154" s="11">
        <f>'8'!M154</f>
        <v>60</v>
      </c>
      <c r="J154" s="11">
        <f>'9'!O154+'9'!P154</f>
        <v>41.205479452054789</v>
      </c>
      <c r="K154" s="11">
        <f>'9'!Y154</f>
        <v>0</v>
      </c>
      <c r="L154" s="55">
        <f t="shared" si="6"/>
        <v>194.20547945205479</v>
      </c>
      <c r="M154" s="56">
        <f t="shared" si="7"/>
        <v>0.50574343607305938</v>
      </c>
    </row>
    <row r="155" spans="1:13" ht="14.25" customHeight="1" x14ac:dyDescent="0.2">
      <c r="A155" s="9" t="str">
        <f>'10'!A155</f>
        <v>Forest Hills SD</v>
      </c>
      <c r="B155" s="10" t="str">
        <f>'10'!B155</f>
        <v>Cambria</v>
      </c>
      <c r="C155" s="97">
        <f>'10'!C155</f>
        <v>361</v>
      </c>
      <c r="D155" s="97">
        <f>'10'!D155</f>
        <v>201</v>
      </c>
      <c r="E155" s="97">
        <f>'10'!E155</f>
        <v>562</v>
      </c>
      <c r="F155" s="11">
        <f>'5'!M155</f>
        <v>23</v>
      </c>
      <c r="G155" s="13">
        <f>'6'!H155</f>
        <v>17</v>
      </c>
      <c r="H155" s="11">
        <f>'7'!F155</f>
        <v>63</v>
      </c>
      <c r="I155" s="11">
        <f>'8'!M155</f>
        <v>92</v>
      </c>
      <c r="J155" s="11">
        <f>'9'!O155+'9'!P155</f>
        <v>99.324324324324323</v>
      </c>
      <c r="K155" s="11">
        <f>'9'!Y155</f>
        <v>0</v>
      </c>
      <c r="L155" s="55">
        <f t="shared" si="6"/>
        <v>294.32432432432432</v>
      </c>
      <c r="M155" s="56">
        <f t="shared" si="7"/>
        <v>0.52370876214292583</v>
      </c>
    </row>
    <row r="156" spans="1:13" ht="14.25" customHeight="1" x14ac:dyDescent="0.2">
      <c r="A156" s="9" t="str">
        <f>'10'!A156</f>
        <v>Fort Cherry SD</v>
      </c>
      <c r="B156" s="10" t="str">
        <f>'10'!B156</f>
        <v>Washington</v>
      </c>
      <c r="C156" s="97">
        <f>'10'!C156</f>
        <v>251</v>
      </c>
      <c r="D156" s="97">
        <f>'10'!D156</f>
        <v>156</v>
      </c>
      <c r="E156" s="97">
        <f>'10'!E156</f>
        <v>407</v>
      </c>
      <c r="F156" s="11">
        <f>'5'!M156</f>
        <v>0</v>
      </c>
      <c r="G156" s="13">
        <f>'6'!H156</f>
        <v>0</v>
      </c>
      <c r="H156" s="11">
        <f>'7'!F156</f>
        <v>0</v>
      </c>
      <c r="I156" s="11">
        <f>'8'!M156</f>
        <v>40</v>
      </c>
      <c r="J156" s="11">
        <f>'9'!O156+'9'!P156</f>
        <v>0</v>
      </c>
      <c r="K156" s="11">
        <f>'9'!Y156</f>
        <v>0</v>
      </c>
      <c r="L156" s="55">
        <f t="shared" si="6"/>
        <v>40</v>
      </c>
      <c r="M156" s="56">
        <f t="shared" si="7"/>
        <v>9.8280098280098274E-2</v>
      </c>
    </row>
    <row r="157" spans="1:13" ht="14.25" customHeight="1" x14ac:dyDescent="0.2">
      <c r="A157" s="9" t="str">
        <f>'10'!A157</f>
        <v>Fort LeBoeuf SD</v>
      </c>
      <c r="B157" s="10" t="str">
        <f>'10'!B157</f>
        <v>Erie</v>
      </c>
      <c r="C157" s="97">
        <f>'10'!C157</f>
        <v>413</v>
      </c>
      <c r="D157" s="97">
        <f>'10'!D157</f>
        <v>377</v>
      </c>
      <c r="E157" s="97">
        <f>'10'!E157</f>
        <v>790</v>
      </c>
      <c r="F157" s="11">
        <f>'5'!M157</f>
        <v>0</v>
      </c>
      <c r="G157" s="13">
        <f>'6'!H157</f>
        <v>0</v>
      </c>
      <c r="H157" s="11">
        <f>'7'!F157</f>
        <v>0</v>
      </c>
      <c r="I157" s="11">
        <f>'8'!M157</f>
        <v>120</v>
      </c>
      <c r="J157" s="11">
        <f>'9'!O157+'9'!P157</f>
        <v>261.27775260534656</v>
      </c>
      <c r="K157" s="11">
        <f>'9'!Y157</f>
        <v>130.63887630267331</v>
      </c>
      <c r="L157" s="55">
        <f t="shared" si="6"/>
        <v>381.27775260534656</v>
      </c>
      <c r="M157" s="56">
        <f t="shared" si="7"/>
        <v>0.48263006658904628</v>
      </c>
    </row>
    <row r="158" spans="1:13" ht="14.25" customHeight="1" x14ac:dyDescent="0.2">
      <c r="A158" s="9" t="str">
        <f>'10'!A158</f>
        <v>Fox Chapel Area SD</v>
      </c>
      <c r="B158" s="10" t="str">
        <f>'10'!B158</f>
        <v>Allegheny</v>
      </c>
      <c r="C158" s="97">
        <f>'10'!C158</f>
        <v>816</v>
      </c>
      <c r="D158" s="97">
        <f>'10'!D158</f>
        <v>779</v>
      </c>
      <c r="E158" s="97">
        <f>'10'!E158</f>
        <v>1595</v>
      </c>
      <c r="F158" s="11">
        <f>'5'!M158</f>
        <v>104</v>
      </c>
      <c r="G158" s="13">
        <f>'6'!H158</f>
        <v>0</v>
      </c>
      <c r="H158" s="11">
        <f>'7'!F158</f>
        <v>0</v>
      </c>
      <c r="I158" s="11">
        <f>'8'!M158</f>
        <v>167</v>
      </c>
      <c r="J158" s="11">
        <f>'9'!O158+'9'!P158</f>
        <v>349.69067723591252</v>
      </c>
      <c r="K158" s="11">
        <f>'9'!Y158</f>
        <v>0</v>
      </c>
      <c r="L158" s="55">
        <f t="shared" si="6"/>
        <v>620.69067723591252</v>
      </c>
      <c r="M158" s="56">
        <f t="shared" si="7"/>
        <v>0.38914776002251567</v>
      </c>
    </row>
    <row r="159" spans="1:13" ht="14.25" customHeight="1" x14ac:dyDescent="0.2">
      <c r="A159" s="9" t="str">
        <f>'10'!A159</f>
        <v>Franklin Area SD</v>
      </c>
      <c r="B159" s="10" t="str">
        <f>'10'!B159</f>
        <v>Venango</v>
      </c>
      <c r="C159" s="97">
        <f>'10'!C159</f>
        <v>469</v>
      </c>
      <c r="D159" s="97">
        <f>'10'!D159</f>
        <v>336</v>
      </c>
      <c r="E159" s="97">
        <f>'10'!E159</f>
        <v>805</v>
      </c>
      <c r="F159" s="11">
        <f>'5'!M159</f>
        <v>60</v>
      </c>
      <c r="G159" s="13">
        <f>'6'!H159</f>
        <v>101</v>
      </c>
      <c r="H159" s="11">
        <f>'7'!F159</f>
        <v>0</v>
      </c>
      <c r="I159" s="11">
        <f>'8'!M159</f>
        <v>135</v>
      </c>
      <c r="J159" s="11">
        <f>'9'!O159+'9'!P159</f>
        <v>124.04823151125403</v>
      </c>
      <c r="K159" s="11">
        <f>'9'!Y159</f>
        <v>117.92926045016077</v>
      </c>
      <c r="L159" s="55">
        <f t="shared" si="6"/>
        <v>420.04823151125402</v>
      </c>
      <c r="M159" s="56">
        <f t="shared" si="7"/>
        <v>0.52179904535559507</v>
      </c>
    </row>
    <row r="160" spans="1:13" ht="14.25" customHeight="1" x14ac:dyDescent="0.2">
      <c r="A160" s="9" t="str">
        <f>'10'!A160</f>
        <v>Franklin Regional SD</v>
      </c>
      <c r="B160" s="10" t="str">
        <f>'10'!B160</f>
        <v>Westmoreland</v>
      </c>
      <c r="C160" s="97">
        <f>'10'!C160</f>
        <v>654</v>
      </c>
      <c r="D160" s="97">
        <f>'10'!D160</f>
        <v>495</v>
      </c>
      <c r="E160" s="97">
        <f>'10'!E160</f>
        <v>1149</v>
      </c>
      <c r="F160" s="11">
        <f>'5'!M160</f>
        <v>2</v>
      </c>
      <c r="G160" s="13">
        <f>'6'!H160</f>
        <v>0</v>
      </c>
      <c r="H160" s="11">
        <f>'7'!F160</f>
        <v>0</v>
      </c>
      <c r="I160" s="11">
        <f>'8'!M160</f>
        <v>139</v>
      </c>
      <c r="J160" s="11">
        <f>'9'!O160+'9'!P160</f>
        <v>100.72864864864866</v>
      </c>
      <c r="K160" s="11">
        <f>'9'!Y160</f>
        <v>0</v>
      </c>
      <c r="L160" s="55">
        <f t="shared" si="6"/>
        <v>241.72864864864866</v>
      </c>
      <c r="M160" s="56">
        <f t="shared" si="7"/>
        <v>0.21038176557758803</v>
      </c>
    </row>
    <row r="161" spans="1:13" ht="14.25" customHeight="1" x14ac:dyDescent="0.2">
      <c r="A161" s="9" t="str">
        <f>'10'!A161</f>
        <v>Frazier SD</v>
      </c>
      <c r="B161" s="10" t="str">
        <f>'10'!B161</f>
        <v>Fayette</v>
      </c>
      <c r="C161" s="97">
        <f>'10'!C161</f>
        <v>152</v>
      </c>
      <c r="D161" s="97">
        <f>'10'!D161</f>
        <v>156</v>
      </c>
      <c r="E161" s="97">
        <f>'10'!E161</f>
        <v>308</v>
      </c>
      <c r="F161" s="11">
        <f>'5'!M161</f>
        <v>46</v>
      </c>
      <c r="G161" s="13">
        <f>'6'!H161</f>
        <v>43</v>
      </c>
      <c r="H161" s="11">
        <f>'7'!F161</f>
        <v>43</v>
      </c>
      <c r="I161" s="11">
        <f>'8'!M161</f>
        <v>41</v>
      </c>
      <c r="J161" s="11">
        <f>'9'!O161+'9'!P161</f>
        <v>0</v>
      </c>
      <c r="K161" s="11">
        <f>'9'!Y161</f>
        <v>0</v>
      </c>
      <c r="L161" s="55">
        <f t="shared" si="6"/>
        <v>173</v>
      </c>
      <c r="M161" s="56">
        <f t="shared" si="7"/>
        <v>0.56168831168831168</v>
      </c>
    </row>
    <row r="162" spans="1:13" ht="14.25" customHeight="1" x14ac:dyDescent="0.2">
      <c r="A162" s="9" t="str">
        <f>'10'!A162</f>
        <v>Freedom Area SD</v>
      </c>
      <c r="B162" s="10" t="str">
        <f>'10'!B162</f>
        <v>Beaver</v>
      </c>
      <c r="C162" s="97">
        <f>'10'!C162</f>
        <v>535</v>
      </c>
      <c r="D162" s="97">
        <f>'10'!D162</f>
        <v>231</v>
      </c>
      <c r="E162" s="97">
        <f>'10'!E162</f>
        <v>766</v>
      </c>
      <c r="F162" s="11">
        <f>'5'!M162</f>
        <v>29</v>
      </c>
      <c r="G162" s="13">
        <f>'6'!H162</f>
        <v>0</v>
      </c>
      <c r="H162" s="11">
        <f>'7'!F162</f>
        <v>0</v>
      </c>
      <c r="I162" s="11">
        <f>'8'!M162</f>
        <v>95</v>
      </c>
      <c r="J162" s="11">
        <f>'9'!O162+'9'!P162</f>
        <v>33.074581430745809</v>
      </c>
      <c r="K162" s="11">
        <f>'9'!Y162</f>
        <v>0</v>
      </c>
      <c r="L162" s="55">
        <f t="shared" si="6"/>
        <v>157.07458143074581</v>
      </c>
      <c r="M162" s="56">
        <f t="shared" si="7"/>
        <v>0.20505820030123473</v>
      </c>
    </row>
    <row r="163" spans="1:13" ht="14.25" customHeight="1" x14ac:dyDescent="0.2">
      <c r="A163" s="9" t="str">
        <f>'10'!A163</f>
        <v>Freeport Area SD</v>
      </c>
      <c r="B163" s="10" t="str">
        <f>'10'!B163</f>
        <v>Armstrong</v>
      </c>
      <c r="C163" s="97">
        <f>'10'!C163</f>
        <v>304</v>
      </c>
      <c r="D163" s="97">
        <f>'10'!D163</f>
        <v>222</v>
      </c>
      <c r="E163" s="97">
        <f>'10'!E163</f>
        <v>526</v>
      </c>
      <c r="F163" s="11">
        <f>'5'!M163</f>
        <v>10</v>
      </c>
      <c r="G163" s="13">
        <f>'6'!H163</f>
        <v>0</v>
      </c>
      <c r="H163" s="11">
        <f>'7'!F163</f>
        <v>0</v>
      </c>
      <c r="I163" s="11">
        <f>'8'!M163</f>
        <v>81</v>
      </c>
      <c r="J163" s="11">
        <f>'9'!O163+'9'!P163</f>
        <v>141.05421686746988</v>
      </c>
      <c r="K163" s="11">
        <f>'9'!Y163</f>
        <v>67.048192771084331</v>
      </c>
      <c r="L163" s="55">
        <f t="shared" si="6"/>
        <v>232.05421686746988</v>
      </c>
      <c r="M163" s="56">
        <f t="shared" si="7"/>
        <v>0.44116771267579824</v>
      </c>
    </row>
    <row r="164" spans="1:13" ht="14.25" customHeight="1" x14ac:dyDescent="0.2">
      <c r="A164" s="9" t="str">
        <f>'10'!A164</f>
        <v>Galeton Area SD</v>
      </c>
      <c r="B164" s="10" t="str">
        <f>'10'!B164</f>
        <v>Potter</v>
      </c>
      <c r="C164" s="97">
        <f>'10'!C164</f>
        <v>82</v>
      </c>
      <c r="D164" s="97">
        <f>'10'!D164</f>
        <v>53</v>
      </c>
      <c r="E164" s="97">
        <f>'10'!E164</f>
        <v>135</v>
      </c>
      <c r="F164" s="11">
        <f>'5'!M164</f>
        <v>0</v>
      </c>
      <c r="G164" s="13">
        <f>'6'!H164</f>
        <v>19</v>
      </c>
      <c r="H164" s="11">
        <f>'7'!F164</f>
        <v>25</v>
      </c>
      <c r="I164" s="11">
        <f>'8'!M164</f>
        <v>14</v>
      </c>
      <c r="J164" s="11">
        <f>'9'!O164+'9'!P164</f>
        <v>23.555555555555554</v>
      </c>
      <c r="K164" s="11">
        <f>'9'!Y164</f>
        <v>0</v>
      </c>
      <c r="L164" s="55">
        <f t="shared" si="6"/>
        <v>81.555555555555557</v>
      </c>
      <c r="M164" s="56">
        <f t="shared" si="7"/>
        <v>0.60411522633744852</v>
      </c>
    </row>
    <row r="165" spans="1:13" ht="14.25" customHeight="1" x14ac:dyDescent="0.2">
      <c r="A165" s="9" t="str">
        <f>'10'!A165</f>
        <v>Garnet Valley SD</v>
      </c>
      <c r="B165" s="10" t="str">
        <f>'10'!B165</f>
        <v>Delaware</v>
      </c>
      <c r="C165" s="97">
        <f>'10'!C165</f>
        <v>515</v>
      </c>
      <c r="D165" s="97">
        <f>'10'!D165</f>
        <v>611</v>
      </c>
      <c r="E165" s="97">
        <f>'10'!E165</f>
        <v>1126</v>
      </c>
      <c r="F165" s="11">
        <f>'5'!M165</f>
        <v>0</v>
      </c>
      <c r="G165" s="13">
        <f>'6'!H165</f>
        <v>0</v>
      </c>
      <c r="H165" s="11">
        <f>'7'!F165</f>
        <v>0</v>
      </c>
      <c r="I165" s="11">
        <f>'8'!M165</f>
        <v>129</v>
      </c>
      <c r="J165" s="11">
        <f>'9'!O165+'9'!P165</f>
        <v>131.21795511221944</v>
      </c>
      <c r="K165" s="11">
        <f>'9'!Y165</f>
        <v>98.413466334164596</v>
      </c>
      <c r="L165" s="55">
        <f t="shared" si="6"/>
        <v>260.21795511221944</v>
      </c>
      <c r="M165" s="56">
        <f t="shared" si="7"/>
        <v>0.23109942727550573</v>
      </c>
    </row>
    <row r="166" spans="1:13" ht="14.25" customHeight="1" x14ac:dyDescent="0.2">
      <c r="A166" s="9" t="str">
        <f>'10'!A166</f>
        <v>Gateway SD</v>
      </c>
      <c r="B166" s="10" t="str">
        <f>'10'!B166</f>
        <v>Allegheny</v>
      </c>
      <c r="C166" s="97">
        <f>'10'!C166</f>
        <v>744</v>
      </c>
      <c r="D166" s="97">
        <f>'10'!D166</f>
        <v>756</v>
      </c>
      <c r="E166" s="97">
        <f>'10'!E166</f>
        <v>1500</v>
      </c>
      <c r="F166" s="11">
        <f>'5'!M166</f>
        <v>105</v>
      </c>
      <c r="G166" s="13">
        <f>'6'!H166</f>
        <v>0</v>
      </c>
      <c r="H166" s="11">
        <f>'7'!F166</f>
        <v>0</v>
      </c>
      <c r="I166" s="11">
        <f>'8'!M166</f>
        <v>214</v>
      </c>
      <c r="J166" s="11">
        <f>'9'!O166+'9'!P166</f>
        <v>207.85352403929002</v>
      </c>
      <c r="K166" s="11">
        <f>'9'!Y166</f>
        <v>69.284508013096669</v>
      </c>
      <c r="L166" s="55">
        <f t="shared" si="6"/>
        <v>526.85352403929005</v>
      </c>
      <c r="M166" s="56">
        <f t="shared" si="7"/>
        <v>0.35123568269286004</v>
      </c>
    </row>
    <row r="167" spans="1:13" ht="14.25" customHeight="1" x14ac:dyDescent="0.2">
      <c r="A167" s="9" t="str">
        <f>'10'!A167</f>
        <v>General McLane SD</v>
      </c>
      <c r="B167" s="10" t="str">
        <f>'10'!B167</f>
        <v>Erie</v>
      </c>
      <c r="C167" s="97">
        <f>'10'!C167</f>
        <v>574</v>
      </c>
      <c r="D167" s="97">
        <f>'10'!D167</f>
        <v>288</v>
      </c>
      <c r="E167" s="97">
        <f>'10'!E167</f>
        <v>862</v>
      </c>
      <c r="F167" s="11">
        <f>'5'!M167</f>
        <v>0</v>
      </c>
      <c r="G167" s="13">
        <f>'6'!H167</f>
        <v>0</v>
      </c>
      <c r="H167" s="11">
        <f>'7'!F167</f>
        <v>0</v>
      </c>
      <c r="I167" s="11">
        <f>'8'!M167</f>
        <v>108</v>
      </c>
      <c r="J167" s="11">
        <f>'9'!O167+'9'!P167</f>
        <v>195.95831445400995</v>
      </c>
      <c r="K167" s="11">
        <f>'9'!Y167</f>
        <v>163.29859537834162</v>
      </c>
      <c r="L167" s="55">
        <f t="shared" si="6"/>
        <v>303.95831445400995</v>
      </c>
      <c r="M167" s="56">
        <f t="shared" si="7"/>
        <v>0.35261985435499993</v>
      </c>
    </row>
    <row r="168" spans="1:13" ht="14.25" customHeight="1" x14ac:dyDescent="0.2">
      <c r="A168" s="9" t="str">
        <f>'10'!A168</f>
        <v>Gettysburg Area SD</v>
      </c>
      <c r="B168" s="10" t="str">
        <f>'10'!B168</f>
        <v>Adams</v>
      </c>
      <c r="C168" s="97">
        <f>'10'!C168</f>
        <v>669</v>
      </c>
      <c r="D168" s="97">
        <f>'10'!D168</f>
        <v>474</v>
      </c>
      <c r="E168" s="97">
        <f>'10'!E168</f>
        <v>1143</v>
      </c>
      <c r="F168" s="11">
        <f>'5'!M168</f>
        <v>90</v>
      </c>
      <c r="G168" s="13">
        <f>'6'!H168</f>
        <v>0</v>
      </c>
      <c r="H168" s="11">
        <f>'7'!F168</f>
        <v>0</v>
      </c>
      <c r="I168" s="11">
        <f>'8'!M168</f>
        <v>105</v>
      </c>
      <c r="J168" s="11">
        <f>'9'!O168+'9'!P168</f>
        <v>188.31768953068593</v>
      </c>
      <c r="K168" s="11">
        <f>'9'!Y168</f>
        <v>144.64981949458482</v>
      </c>
      <c r="L168" s="55">
        <f t="shared" si="6"/>
        <v>383.31768953068593</v>
      </c>
      <c r="M168" s="56">
        <f t="shared" si="7"/>
        <v>0.33536105820707429</v>
      </c>
    </row>
    <row r="169" spans="1:13" ht="14.25" customHeight="1" x14ac:dyDescent="0.2">
      <c r="A169" s="9" t="str">
        <f>'10'!A169</f>
        <v>Girard SD</v>
      </c>
      <c r="B169" s="10" t="str">
        <f>'10'!B169</f>
        <v>Erie</v>
      </c>
      <c r="C169" s="97">
        <f>'10'!C169</f>
        <v>370</v>
      </c>
      <c r="D169" s="97">
        <f>'10'!D169</f>
        <v>299</v>
      </c>
      <c r="E169" s="97">
        <f>'10'!E169</f>
        <v>669</v>
      </c>
      <c r="F169" s="11">
        <f>'5'!M169</f>
        <v>38</v>
      </c>
      <c r="G169" s="13">
        <f>'6'!H169</f>
        <v>18</v>
      </c>
      <c r="H169" s="11">
        <f>'7'!F169</f>
        <v>63</v>
      </c>
      <c r="I169" s="11">
        <f>'8'!M169</f>
        <v>95</v>
      </c>
      <c r="J169" s="11">
        <f>'9'!O169+'9'!P169</f>
        <v>104.75758948799275</v>
      </c>
      <c r="K169" s="11">
        <f>'9'!Y169</f>
        <v>65.319438151336655</v>
      </c>
      <c r="L169" s="55">
        <f t="shared" si="6"/>
        <v>318.75758948799273</v>
      </c>
      <c r="M169" s="56">
        <f t="shared" si="7"/>
        <v>0.4764687436292866</v>
      </c>
    </row>
    <row r="170" spans="1:13" ht="14.25" customHeight="1" x14ac:dyDescent="0.2">
      <c r="A170" s="9" t="str">
        <f>'10'!A170</f>
        <v>Glendale SD</v>
      </c>
      <c r="B170" s="10" t="str">
        <f>'10'!B170</f>
        <v>Clearfield</v>
      </c>
      <c r="C170" s="97">
        <f>'10'!C170</f>
        <v>125</v>
      </c>
      <c r="D170" s="97">
        <f>'10'!D170</f>
        <v>146</v>
      </c>
      <c r="E170" s="97">
        <f>'10'!E170</f>
        <v>271</v>
      </c>
      <c r="F170" s="11">
        <f>'5'!M170</f>
        <v>30</v>
      </c>
      <c r="G170" s="13">
        <f>'6'!H170</f>
        <v>0</v>
      </c>
      <c r="H170" s="11">
        <f>'7'!F170</f>
        <v>0</v>
      </c>
      <c r="I170" s="11">
        <f>'8'!M170</f>
        <v>31</v>
      </c>
      <c r="J170" s="11">
        <f>'9'!O170+'9'!P170</f>
        <v>14.540772532188843</v>
      </c>
      <c r="K170" s="11">
        <f>'9'!Y170</f>
        <v>0</v>
      </c>
      <c r="L170" s="55">
        <f t="shared" si="6"/>
        <v>75.540772532188839</v>
      </c>
      <c r="M170" s="56">
        <f t="shared" si="7"/>
        <v>0.27874823812615807</v>
      </c>
    </row>
    <row r="171" spans="1:13" ht="14.25" customHeight="1" x14ac:dyDescent="0.2">
      <c r="A171" s="9" t="str">
        <f>'10'!A171</f>
        <v>Governor Mifflin SD</v>
      </c>
      <c r="B171" s="10" t="str">
        <f>'10'!B171</f>
        <v>Berks</v>
      </c>
      <c r="C171" s="97">
        <f>'10'!C171</f>
        <v>912</v>
      </c>
      <c r="D171" s="97">
        <f>'10'!D171</f>
        <v>609</v>
      </c>
      <c r="E171" s="97">
        <f>'10'!E171</f>
        <v>1521</v>
      </c>
      <c r="F171" s="11">
        <f>'5'!M171</f>
        <v>20</v>
      </c>
      <c r="G171" s="13">
        <f>'6'!H171</f>
        <v>18</v>
      </c>
      <c r="H171" s="11">
        <f>'7'!F171</f>
        <v>0</v>
      </c>
      <c r="I171" s="11">
        <f>'8'!M171</f>
        <v>202</v>
      </c>
      <c r="J171" s="11">
        <f>'9'!O171+'9'!P171</f>
        <v>121.93752603082049</v>
      </c>
      <c r="K171" s="11">
        <f>'9'!Y171</f>
        <v>30.484381507705123</v>
      </c>
      <c r="L171" s="55">
        <f t="shared" si="6"/>
        <v>361.93752603082049</v>
      </c>
      <c r="M171" s="56">
        <f t="shared" si="7"/>
        <v>0.23796024065142701</v>
      </c>
    </row>
    <row r="172" spans="1:13" ht="14.25" customHeight="1" x14ac:dyDescent="0.2">
      <c r="A172" s="9" t="str">
        <f>'10'!A172</f>
        <v>Great Valley SD</v>
      </c>
      <c r="B172" s="10" t="str">
        <f>'10'!B172</f>
        <v>Chester</v>
      </c>
      <c r="C172" s="97">
        <f>'10'!C172</f>
        <v>690</v>
      </c>
      <c r="D172" s="97">
        <f>'10'!D172</f>
        <v>814</v>
      </c>
      <c r="E172" s="97">
        <f>'10'!E172</f>
        <v>1504</v>
      </c>
      <c r="F172" s="11">
        <f>'5'!M172</f>
        <v>8</v>
      </c>
      <c r="G172" s="13">
        <f>'6'!H172</f>
        <v>19</v>
      </c>
      <c r="H172" s="11">
        <f>'7'!F172</f>
        <v>0</v>
      </c>
      <c r="I172" s="11">
        <f>'8'!M172</f>
        <v>204</v>
      </c>
      <c r="J172" s="11">
        <f>'9'!O172+'9'!P172</f>
        <v>262.95463777928234</v>
      </c>
      <c r="K172" s="11">
        <f>'9'!Y172</f>
        <v>197.21597833446177</v>
      </c>
      <c r="L172" s="55">
        <f t="shared" si="6"/>
        <v>493.95463777928234</v>
      </c>
      <c r="M172" s="56">
        <f t="shared" si="7"/>
        <v>0.32842728575750157</v>
      </c>
    </row>
    <row r="173" spans="1:13" ht="14.25" customHeight="1" x14ac:dyDescent="0.2">
      <c r="A173" s="9" t="str">
        <f>'10'!A173</f>
        <v>Greater Johnstown SD</v>
      </c>
      <c r="B173" s="10" t="str">
        <f>'10'!B173</f>
        <v>Cambria</v>
      </c>
      <c r="C173" s="97">
        <f>'10'!C173</f>
        <v>844</v>
      </c>
      <c r="D173" s="97">
        <f>'10'!D173</f>
        <v>819</v>
      </c>
      <c r="E173" s="97">
        <f>'10'!E173</f>
        <v>1663</v>
      </c>
      <c r="F173" s="11">
        <f>'5'!M173</f>
        <v>278</v>
      </c>
      <c r="G173" s="13">
        <f>'6'!H173</f>
        <v>34</v>
      </c>
      <c r="H173" s="11">
        <f>'7'!F173</f>
        <v>216</v>
      </c>
      <c r="I173" s="11">
        <f>'8'!M173</f>
        <v>288</v>
      </c>
      <c r="J173" s="11">
        <f>'9'!O173+'9'!P173</f>
        <v>393.32432432432432</v>
      </c>
      <c r="K173" s="11">
        <f>'9'!Y173</f>
        <v>210.56756756756758</v>
      </c>
      <c r="L173" s="55">
        <f t="shared" si="6"/>
        <v>1209.3243243243244</v>
      </c>
      <c r="M173" s="56">
        <f t="shared" si="7"/>
        <v>0.72719442232370679</v>
      </c>
    </row>
    <row r="174" spans="1:13" ht="14.25" customHeight="1" x14ac:dyDescent="0.2">
      <c r="A174" s="9" t="str">
        <f>'10'!A174</f>
        <v>Greater Latrobe SD</v>
      </c>
      <c r="B174" s="10" t="str">
        <f>'10'!B174</f>
        <v>Westmoreland</v>
      </c>
      <c r="C174" s="97">
        <f>'10'!C174</f>
        <v>705</v>
      </c>
      <c r="D174" s="97">
        <f>'10'!D174</f>
        <v>367</v>
      </c>
      <c r="E174" s="97">
        <f>'10'!E174</f>
        <v>1072</v>
      </c>
      <c r="F174" s="11">
        <f>'5'!M174</f>
        <v>31</v>
      </c>
      <c r="G174" s="13">
        <f>'6'!H174</f>
        <v>43</v>
      </c>
      <c r="H174" s="11">
        <f>'7'!F174</f>
        <v>0</v>
      </c>
      <c r="I174" s="11">
        <f>'8'!M174</f>
        <v>184</v>
      </c>
      <c r="J174" s="11">
        <f>'9'!O174+'9'!P174</f>
        <v>201.45729729729732</v>
      </c>
      <c r="K174" s="11">
        <f>'9'!Y174</f>
        <v>67.152432432432434</v>
      </c>
      <c r="L174" s="55">
        <f t="shared" si="6"/>
        <v>459.45729729729732</v>
      </c>
      <c r="M174" s="56">
        <f t="shared" si="7"/>
        <v>0.4285982250907624</v>
      </c>
    </row>
    <row r="175" spans="1:13" ht="14.25" customHeight="1" x14ac:dyDescent="0.2">
      <c r="A175" s="9" t="str">
        <f>'10'!A175</f>
        <v>Greater Nanticoke Area SD</v>
      </c>
      <c r="B175" s="10" t="str">
        <f>'10'!B175</f>
        <v>Luzerne</v>
      </c>
      <c r="C175" s="97">
        <f>'10'!C175</f>
        <v>422</v>
      </c>
      <c r="D175" s="97">
        <f>'10'!D175</f>
        <v>395</v>
      </c>
      <c r="E175" s="97">
        <f>'10'!E175</f>
        <v>817</v>
      </c>
      <c r="F175" s="11">
        <f>'5'!M175</f>
        <v>56</v>
      </c>
      <c r="G175" s="13">
        <f>'6'!H175</f>
        <v>38</v>
      </c>
      <c r="H175" s="11">
        <f>'7'!F175</f>
        <v>0</v>
      </c>
      <c r="I175" s="11">
        <f>'8'!M175</f>
        <v>100</v>
      </c>
      <c r="J175" s="11">
        <f>'9'!O175+'9'!P175</f>
        <v>40.166351606805293</v>
      </c>
      <c r="K175" s="11">
        <f>'9'!Y175</f>
        <v>33.262759924385634</v>
      </c>
      <c r="L175" s="55">
        <f t="shared" si="6"/>
        <v>234.16635160680528</v>
      </c>
      <c r="M175" s="56">
        <f t="shared" si="7"/>
        <v>0.28661732142815821</v>
      </c>
    </row>
    <row r="176" spans="1:13" ht="14.25" customHeight="1" x14ac:dyDescent="0.2">
      <c r="A176" s="9" t="str">
        <f>'10'!A176</f>
        <v>Greencastle-Antrim SD</v>
      </c>
      <c r="B176" s="10" t="str">
        <f>'10'!B176</f>
        <v>Franklin</v>
      </c>
      <c r="C176" s="97">
        <f>'10'!C176</f>
        <v>668</v>
      </c>
      <c r="D176" s="97">
        <f>'10'!D176</f>
        <v>368</v>
      </c>
      <c r="E176" s="97">
        <f>'10'!E176</f>
        <v>1036</v>
      </c>
      <c r="F176" s="11">
        <f>'5'!M176</f>
        <v>45</v>
      </c>
      <c r="G176" s="13">
        <f>'6'!H176</f>
        <v>0</v>
      </c>
      <c r="H176" s="11">
        <f>'7'!F176</f>
        <v>0</v>
      </c>
      <c r="I176" s="11">
        <f>'8'!M176</f>
        <v>92</v>
      </c>
      <c r="J176" s="11">
        <f>'9'!O176+'9'!P176</f>
        <v>32.288659793814432</v>
      </c>
      <c r="K176" s="11">
        <f>'9'!Y176</f>
        <v>0</v>
      </c>
      <c r="L176" s="55">
        <f t="shared" si="6"/>
        <v>169.28865979381442</v>
      </c>
      <c r="M176" s="56">
        <f t="shared" si="7"/>
        <v>0.16340604227202163</v>
      </c>
    </row>
    <row r="177" spans="1:13" ht="14.25" customHeight="1" x14ac:dyDescent="0.2">
      <c r="A177" s="9" t="str">
        <f>'10'!A177</f>
        <v>Greensburg Salem SD</v>
      </c>
      <c r="B177" s="10" t="str">
        <f>'10'!B177</f>
        <v>Westmoreland</v>
      </c>
      <c r="C177" s="97">
        <f>'10'!C177</f>
        <v>671</v>
      </c>
      <c r="D177" s="97">
        <f>'10'!D177</f>
        <v>558</v>
      </c>
      <c r="E177" s="97">
        <f>'10'!E177</f>
        <v>1229</v>
      </c>
      <c r="F177" s="11">
        <f>'5'!M177</f>
        <v>176</v>
      </c>
      <c r="G177" s="13">
        <f>'6'!H177</f>
        <v>97</v>
      </c>
      <c r="H177" s="11">
        <f>'7'!F177</f>
        <v>0</v>
      </c>
      <c r="I177" s="11">
        <f>'8'!M177</f>
        <v>157</v>
      </c>
      <c r="J177" s="11">
        <f>'9'!O177+'9'!P177</f>
        <v>439.65837837837842</v>
      </c>
      <c r="K177" s="11">
        <f>'9'!Y177</f>
        <v>134.30486486486487</v>
      </c>
      <c r="L177" s="55">
        <f t="shared" si="6"/>
        <v>869.65837837837842</v>
      </c>
      <c r="M177" s="56">
        <f t="shared" si="7"/>
        <v>0.70761462846084489</v>
      </c>
    </row>
    <row r="178" spans="1:13" ht="14.25" customHeight="1" x14ac:dyDescent="0.2">
      <c r="A178" s="9" t="str">
        <f>'10'!A178</f>
        <v>Greenville Area SD</v>
      </c>
      <c r="B178" s="10" t="str">
        <f>'10'!B178</f>
        <v>Mercer</v>
      </c>
      <c r="C178" s="97">
        <f>'10'!C178</f>
        <v>230</v>
      </c>
      <c r="D178" s="97">
        <f>'10'!D178</f>
        <v>273</v>
      </c>
      <c r="E178" s="97">
        <f>'10'!E178</f>
        <v>503</v>
      </c>
      <c r="F178" s="11">
        <f>'5'!M178</f>
        <v>53</v>
      </c>
      <c r="G178" s="13">
        <f>'6'!H178</f>
        <v>0</v>
      </c>
      <c r="H178" s="11">
        <f>'7'!F178</f>
        <v>0</v>
      </c>
      <c r="I178" s="11">
        <f>'8'!M178</f>
        <v>68</v>
      </c>
      <c r="J178" s="11">
        <f>'9'!O178+'9'!P178</f>
        <v>7.7420382165605091</v>
      </c>
      <c r="K178" s="11">
        <f>'9'!Y178</f>
        <v>0</v>
      </c>
      <c r="L178" s="55">
        <f t="shared" si="6"/>
        <v>128.7420382165605</v>
      </c>
      <c r="M178" s="56">
        <f t="shared" si="7"/>
        <v>0.25594838611642245</v>
      </c>
    </row>
    <row r="179" spans="1:13" ht="14.25" customHeight="1" x14ac:dyDescent="0.2">
      <c r="A179" s="9" t="str">
        <f>'10'!A179</f>
        <v>Greenwood SD</v>
      </c>
      <c r="B179" s="10" t="str">
        <f>'10'!B179</f>
        <v>Perry</v>
      </c>
      <c r="C179" s="97">
        <f>'10'!C179</f>
        <v>136</v>
      </c>
      <c r="D179" s="97">
        <f>'10'!D179</f>
        <v>106</v>
      </c>
      <c r="E179" s="97">
        <f>'10'!E179</f>
        <v>242</v>
      </c>
      <c r="F179" s="11">
        <f>'5'!M179</f>
        <v>0</v>
      </c>
      <c r="G179" s="13">
        <f>'6'!H179</f>
        <v>0</v>
      </c>
      <c r="H179" s="11">
        <f>'7'!F179</f>
        <v>0</v>
      </c>
      <c r="I179" s="11">
        <f>'8'!M179</f>
        <v>19</v>
      </c>
      <c r="J179" s="11">
        <f>'9'!O179+'9'!P179</f>
        <v>0</v>
      </c>
      <c r="K179" s="11">
        <f>'9'!Y179</f>
        <v>0</v>
      </c>
      <c r="L179" s="55">
        <f t="shared" si="6"/>
        <v>19</v>
      </c>
      <c r="M179" s="56">
        <f t="shared" si="7"/>
        <v>7.8512396694214878E-2</v>
      </c>
    </row>
    <row r="180" spans="1:13" ht="14.25" customHeight="1" x14ac:dyDescent="0.2">
      <c r="A180" s="9" t="str">
        <f>'10'!A180</f>
        <v>Grove City Area SD</v>
      </c>
      <c r="B180" s="10" t="str">
        <f>'10'!B180</f>
        <v>Mercer</v>
      </c>
      <c r="C180" s="97">
        <f>'10'!C180</f>
        <v>426</v>
      </c>
      <c r="D180" s="97">
        <f>'10'!D180</f>
        <v>341</v>
      </c>
      <c r="E180" s="97">
        <f>'10'!E180</f>
        <v>767</v>
      </c>
      <c r="F180" s="11">
        <f>'5'!M180</f>
        <v>25</v>
      </c>
      <c r="G180" s="13">
        <f>'6'!H180</f>
        <v>16</v>
      </c>
      <c r="H180" s="11">
        <f>'7'!F180</f>
        <v>0</v>
      </c>
      <c r="I180" s="11">
        <f>'8'!M180</f>
        <v>58</v>
      </c>
      <c r="J180" s="11">
        <f>'9'!O180+'9'!P180</f>
        <v>152.72929936305732</v>
      </c>
      <c r="K180" s="11">
        <f>'9'!Y180</f>
        <v>111.9076433121019</v>
      </c>
      <c r="L180" s="55">
        <f t="shared" si="6"/>
        <v>251.72929936305732</v>
      </c>
      <c r="M180" s="56">
        <f t="shared" si="7"/>
        <v>0.32819986879146978</v>
      </c>
    </row>
    <row r="181" spans="1:13" ht="14.25" customHeight="1" x14ac:dyDescent="0.2">
      <c r="A181" s="9" t="str">
        <f>'10'!A181</f>
        <v>Halifax Area SD</v>
      </c>
      <c r="B181" s="10" t="str">
        <f>'10'!B181</f>
        <v>Dauphin</v>
      </c>
      <c r="C181" s="97">
        <f>'10'!C181</f>
        <v>296</v>
      </c>
      <c r="D181" s="97">
        <f>'10'!D181</f>
        <v>107</v>
      </c>
      <c r="E181" s="97">
        <f>'10'!E181</f>
        <v>403</v>
      </c>
      <c r="F181" s="11">
        <f>'5'!M181</f>
        <v>0</v>
      </c>
      <c r="G181" s="13">
        <f>'6'!H181</f>
        <v>30</v>
      </c>
      <c r="H181" s="11">
        <f>'7'!F181</f>
        <v>15</v>
      </c>
      <c r="I181" s="11">
        <f>'8'!M181</f>
        <v>23</v>
      </c>
      <c r="J181" s="11">
        <f>'9'!O181+'9'!P181</f>
        <v>97.548648648648651</v>
      </c>
      <c r="K181" s="11">
        <f>'9'!Y181</f>
        <v>65.032432432432429</v>
      </c>
      <c r="L181" s="55">
        <f t="shared" si="6"/>
        <v>165.54864864864865</v>
      </c>
      <c r="M181" s="56">
        <f t="shared" si="7"/>
        <v>0.41079069143585273</v>
      </c>
    </row>
    <row r="182" spans="1:13" ht="14.25" customHeight="1" x14ac:dyDescent="0.2">
      <c r="A182" s="9" t="str">
        <f>'10'!A182</f>
        <v>Hamburg Area SD</v>
      </c>
      <c r="B182" s="10" t="str">
        <f>'10'!B182</f>
        <v>Berks</v>
      </c>
      <c r="C182" s="97">
        <f>'10'!C182</f>
        <v>310</v>
      </c>
      <c r="D182" s="97">
        <f>'10'!D182</f>
        <v>405</v>
      </c>
      <c r="E182" s="97">
        <f>'10'!E182</f>
        <v>715</v>
      </c>
      <c r="F182" s="11">
        <f>'5'!M182</f>
        <v>15</v>
      </c>
      <c r="G182" s="13">
        <f>'6'!H182</f>
        <v>16</v>
      </c>
      <c r="H182" s="11">
        <f>'7'!F182</f>
        <v>0</v>
      </c>
      <c r="I182" s="11">
        <f>'8'!M182</f>
        <v>121</v>
      </c>
      <c r="J182" s="11">
        <f>'9'!O182+'9'!P182</f>
        <v>152.4219075385256</v>
      </c>
      <c r="K182" s="11">
        <f>'9'!Y182</f>
        <v>60.968763015410246</v>
      </c>
      <c r="L182" s="55">
        <f t="shared" si="6"/>
        <v>304.4219075385256</v>
      </c>
      <c r="M182" s="56">
        <f t="shared" si="7"/>
        <v>0.42576490564828756</v>
      </c>
    </row>
    <row r="183" spans="1:13" ht="14.25" customHeight="1" x14ac:dyDescent="0.2">
      <c r="A183" s="9" t="str">
        <f>'10'!A183</f>
        <v>Hampton Township SD</v>
      </c>
      <c r="B183" s="10" t="str">
        <f>'10'!B183</f>
        <v>Allegheny</v>
      </c>
      <c r="C183" s="97">
        <f>'10'!C183</f>
        <v>388</v>
      </c>
      <c r="D183" s="97">
        <f>'10'!D183</f>
        <v>546</v>
      </c>
      <c r="E183" s="97">
        <f>'10'!E183</f>
        <v>934</v>
      </c>
      <c r="F183" s="11">
        <f>'5'!M183</f>
        <v>0</v>
      </c>
      <c r="G183" s="13">
        <f>'6'!H183</f>
        <v>0</v>
      </c>
      <c r="H183" s="11">
        <f>'7'!F183</f>
        <v>0</v>
      </c>
      <c r="I183" s="11">
        <f>'8'!M183</f>
        <v>130</v>
      </c>
      <c r="J183" s="11">
        <f>'9'!O183+'9'!P183</f>
        <v>103.92676201964501</v>
      </c>
      <c r="K183" s="11">
        <f>'9'!Y183</f>
        <v>34.642254006548335</v>
      </c>
      <c r="L183" s="55">
        <f t="shared" si="6"/>
        <v>233.92676201964503</v>
      </c>
      <c r="M183" s="56">
        <f t="shared" si="7"/>
        <v>0.25045691865058356</v>
      </c>
    </row>
    <row r="184" spans="1:13" ht="14.25" customHeight="1" x14ac:dyDescent="0.2">
      <c r="A184" s="9" t="str">
        <f>'10'!A184</f>
        <v>Hanover Area SD</v>
      </c>
      <c r="B184" s="10" t="str">
        <f>'10'!B184</f>
        <v>Luzerne</v>
      </c>
      <c r="C184" s="97">
        <f>'10'!C184</f>
        <v>370</v>
      </c>
      <c r="D184" s="97">
        <f>'10'!D184</f>
        <v>251</v>
      </c>
      <c r="E184" s="97">
        <f>'10'!E184</f>
        <v>621</v>
      </c>
      <c r="F184" s="11">
        <f>'5'!M184</f>
        <v>75</v>
      </c>
      <c r="G184" s="13">
        <f>'6'!H184</f>
        <v>74</v>
      </c>
      <c r="H184" s="11">
        <f>'7'!F184</f>
        <v>0</v>
      </c>
      <c r="I184" s="11">
        <f>'8'!M184</f>
        <v>97</v>
      </c>
      <c r="J184" s="11">
        <f>'9'!O184+'9'!P184</f>
        <v>66.525519848771268</v>
      </c>
      <c r="K184" s="11">
        <f>'9'!Y184</f>
        <v>33.262759924385634</v>
      </c>
      <c r="L184" s="55">
        <f t="shared" si="6"/>
        <v>312.5255198487713</v>
      </c>
      <c r="M184" s="56">
        <f t="shared" si="7"/>
        <v>0.50326170668079118</v>
      </c>
    </row>
    <row r="185" spans="1:13" ht="14.25" customHeight="1" x14ac:dyDescent="0.2">
      <c r="A185" s="9" t="str">
        <f>'10'!A185</f>
        <v>Hanover Public SD</v>
      </c>
      <c r="B185" s="10" t="str">
        <f>'10'!B185</f>
        <v>York</v>
      </c>
      <c r="C185" s="97">
        <f>'10'!C185</f>
        <v>759</v>
      </c>
      <c r="D185" s="97">
        <f>'10'!D185</f>
        <v>446</v>
      </c>
      <c r="E185" s="97">
        <f>'10'!E185</f>
        <v>1205</v>
      </c>
      <c r="F185" s="11">
        <f>'5'!M185</f>
        <v>64</v>
      </c>
      <c r="G185" s="13">
        <f>'6'!H185</f>
        <v>0</v>
      </c>
      <c r="H185" s="11">
        <f>'7'!F185</f>
        <v>0</v>
      </c>
      <c r="I185" s="11">
        <f>'8'!M185</f>
        <v>113</v>
      </c>
      <c r="J185" s="11">
        <f>'9'!O185+'9'!P185</f>
        <v>122.13515358361775</v>
      </c>
      <c r="K185" s="11">
        <f>'9'!Y185</f>
        <v>61.067576791808868</v>
      </c>
      <c r="L185" s="55">
        <f t="shared" si="6"/>
        <v>299.13515358361775</v>
      </c>
      <c r="M185" s="56">
        <f t="shared" si="7"/>
        <v>0.24824494073329273</v>
      </c>
    </row>
    <row r="186" spans="1:13" ht="14.25" customHeight="1" x14ac:dyDescent="0.2">
      <c r="A186" s="9" t="str">
        <f>'10'!A186</f>
        <v>Harbor Creek SD</v>
      </c>
      <c r="B186" s="10" t="str">
        <f>'10'!B186</f>
        <v>Erie</v>
      </c>
      <c r="C186" s="97">
        <f>'10'!C186</f>
        <v>261</v>
      </c>
      <c r="D186" s="97">
        <f>'10'!D186</f>
        <v>221</v>
      </c>
      <c r="E186" s="97">
        <f>'10'!E186</f>
        <v>482</v>
      </c>
      <c r="F186" s="11">
        <f>'5'!M186</f>
        <v>0</v>
      </c>
      <c r="G186" s="13">
        <f>'6'!H186</f>
        <v>27</v>
      </c>
      <c r="H186" s="11">
        <f>'7'!F186</f>
        <v>0</v>
      </c>
      <c r="I186" s="11">
        <f>'8'!M186</f>
        <v>119</v>
      </c>
      <c r="J186" s="11">
        <f>'9'!O186+'9'!P186</f>
        <v>166.37970095151786</v>
      </c>
      <c r="K186" s="11">
        <f>'9'!Y186</f>
        <v>166.37970095151789</v>
      </c>
      <c r="L186" s="55">
        <f t="shared" si="6"/>
        <v>312.37970095151786</v>
      </c>
      <c r="M186" s="56">
        <f t="shared" si="7"/>
        <v>0.64809066587451836</v>
      </c>
    </row>
    <row r="187" spans="1:13" ht="14.25" customHeight="1" x14ac:dyDescent="0.2">
      <c r="A187" s="9" t="str">
        <f>'10'!A187</f>
        <v>Harmony Area SD</v>
      </c>
      <c r="B187" s="10" t="str">
        <f>'10'!B187</f>
        <v>Clearfield</v>
      </c>
      <c r="C187" s="97">
        <f>'10'!C187</f>
        <v>71</v>
      </c>
      <c r="D187" s="97">
        <f>'10'!D187</f>
        <v>54</v>
      </c>
      <c r="E187" s="97">
        <f>'10'!E187</f>
        <v>125</v>
      </c>
      <c r="F187" s="11">
        <f>'5'!M187</f>
        <v>30</v>
      </c>
      <c r="G187" s="13">
        <f>'6'!H187</f>
        <v>14</v>
      </c>
      <c r="H187" s="11">
        <f>'7'!F187</f>
        <v>0</v>
      </c>
      <c r="I187" s="11">
        <f>'8'!M187</f>
        <v>21</v>
      </c>
      <c r="J187" s="11">
        <f>'9'!O187+'9'!P187</f>
        <v>0</v>
      </c>
      <c r="K187" s="11">
        <f>'9'!Y187</f>
        <v>0</v>
      </c>
      <c r="L187" s="55">
        <f t="shared" si="6"/>
        <v>65</v>
      </c>
      <c r="M187" s="56">
        <f t="shared" si="7"/>
        <v>0.52</v>
      </c>
    </row>
    <row r="188" spans="1:13" ht="14.25" customHeight="1" x14ac:dyDescent="0.2">
      <c r="A188" s="9" t="str">
        <f>'10'!A188</f>
        <v>Harrisburg City SD</v>
      </c>
      <c r="B188" s="10" t="str">
        <f>'10'!B188</f>
        <v>Dauphin</v>
      </c>
      <c r="C188" s="97">
        <f>'10'!C188</f>
        <v>2339</v>
      </c>
      <c r="D188" s="97">
        <f>'10'!D188</f>
        <v>1712</v>
      </c>
      <c r="E188" s="97">
        <f>'10'!E188</f>
        <v>4051</v>
      </c>
      <c r="F188" s="11">
        <f>'5'!M188</f>
        <v>554</v>
      </c>
      <c r="G188" s="13">
        <f>'6'!H188</f>
        <v>438</v>
      </c>
      <c r="H188" s="11">
        <f>'7'!F188</f>
        <v>0</v>
      </c>
      <c r="I188" s="11">
        <f>'8'!M188</f>
        <v>499</v>
      </c>
      <c r="J188" s="11">
        <f>'9'!O188+'9'!P188</f>
        <v>777.3216216216216</v>
      </c>
      <c r="K188" s="11">
        <f>'9'!Y188</f>
        <v>204.91351351351349</v>
      </c>
      <c r="L188" s="55">
        <f t="shared" si="6"/>
        <v>2268.3216216216215</v>
      </c>
      <c r="M188" s="56">
        <f t="shared" si="7"/>
        <v>0.55994115567060521</v>
      </c>
    </row>
    <row r="189" spans="1:13" ht="14.25" customHeight="1" x14ac:dyDescent="0.2">
      <c r="A189" s="9" t="str">
        <f>'10'!A189</f>
        <v>Hatboro-Horsham SD</v>
      </c>
      <c r="B189" s="10" t="str">
        <f>'10'!B189</f>
        <v>Montgomery</v>
      </c>
      <c r="C189" s="97">
        <f>'10'!C189</f>
        <v>1086</v>
      </c>
      <c r="D189" s="97">
        <f>'10'!D189</f>
        <v>660</v>
      </c>
      <c r="E189" s="97">
        <f>'10'!E189</f>
        <v>1746</v>
      </c>
      <c r="F189" s="11">
        <f>'5'!M189</f>
        <v>0</v>
      </c>
      <c r="G189" s="13">
        <f>'6'!H189</f>
        <v>15</v>
      </c>
      <c r="H189" s="11">
        <f>'7'!F189</f>
        <v>0</v>
      </c>
      <c r="I189" s="11">
        <f>'8'!M189</f>
        <v>215</v>
      </c>
      <c r="J189" s="11">
        <f>'9'!O189+'9'!P189</f>
        <v>354.73723897911833</v>
      </c>
      <c r="K189" s="11">
        <f>'9'!Y189</f>
        <v>128.9953596287703</v>
      </c>
      <c r="L189" s="55">
        <f t="shared" si="6"/>
        <v>584.73723897911827</v>
      </c>
      <c r="M189" s="56">
        <f t="shared" si="7"/>
        <v>0.33490105325264508</v>
      </c>
    </row>
    <row r="190" spans="1:13" ht="14.25" customHeight="1" x14ac:dyDescent="0.2">
      <c r="A190" s="9" t="str">
        <f>'10'!A190</f>
        <v>Haverford Township SD</v>
      </c>
      <c r="B190" s="10" t="str">
        <f>'10'!B190</f>
        <v>Delaware</v>
      </c>
      <c r="C190" s="97">
        <f>'10'!C190</f>
        <v>1835</v>
      </c>
      <c r="D190" s="97">
        <f>'10'!D190</f>
        <v>1400</v>
      </c>
      <c r="E190" s="97">
        <f>'10'!E190</f>
        <v>3235</v>
      </c>
      <c r="F190" s="11">
        <f>'5'!M190</f>
        <v>0</v>
      </c>
      <c r="G190" s="13">
        <f>'6'!H190</f>
        <v>0</v>
      </c>
      <c r="H190" s="11">
        <f>'7'!F190</f>
        <v>0</v>
      </c>
      <c r="I190" s="11">
        <f>'8'!M190</f>
        <v>329</v>
      </c>
      <c r="J190" s="11">
        <f>'9'!O190+'9'!P190</f>
        <v>98.413466334164582</v>
      </c>
      <c r="K190" s="11">
        <f>'9'!Y190</f>
        <v>32.804488778054868</v>
      </c>
      <c r="L190" s="55">
        <f t="shared" si="6"/>
        <v>427.41346633416458</v>
      </c>
      <c r="M190" s="56">
        <f t="shared" si="7"/>
        <v>0.13212162792400761</v>
      </c>
    </row>
    <row r="191" spans="1:13" ht="14.25" customHeight="1" x14ac:dyDescent="0.2">
      <c r="A191" s="9" t="str">
        <f>'10'!A191</f>
        <v>Hazleton Area SD</v>
      </c>
      <c r="B191" s="10" t="str">
        <f>'10'!B191</f>
        <v>Luzerne</v>
      </c>
      <c r="C191" s="97">
        <f>'10'!C191</f>
        <v>2241</v>
      </c>
      <c r="D191" s="97">
        <f>'10'!D191</f>
        <v>1961</v>
      </c>
      <c r="E191" s="97">
        <f>'10'!E191</f>
        <v>4202</v>
      </c>
      <c r="F191" s="11">
        <f>'5'!M191</f>
        <v>206</v>
      </c>
      <c r="G191" s="13">
        <f>'6'!H191</f>
        <v>150</v>
      </c>
      <c r="H191" s="11">
        <f>'7'!F191</f>
        <v>0</v>
      </c>
      <c r="I191" s="11">
        <f>'8'!M191</f>
        <v>310</v>
      </c>
      <c r="J191" s="11">
        <f>'9'!O191+'9'!P191</f>
        <v>603.12287334593566</v>
      </c>
      <c r="K191" s="11">
        <f>'9'!Y191</f>
        <v>99.788279773156901</v>
      </c>
      <c r="L191" s="55">
        <f t="shared" si="6"/>
        <v>1269.1228733459357</v>
      </c>
      <c r="M191" s="56">
        <f t="shared" si="7"/>
        <v>0.30202828970631501</v>
      </c>
    </row>
    <row r="192" spans="1:13" ht="14.25" customHeight="1" x14ac:dyDescent="0.2">
      <c r="A192" s="9" t="str">
        <f>'10'!A192</f>
        <v>Hempfield Area SD</v>
      </c>
      <c r="B192" s="10" t="str">
        <f>'10'!B192</f>
        <v>Westmoreland</v>
      </c>
      <c r="C192" s="97">
        <f>'10'!C192</f>
        <v>1361</v>
      </c>
      <c r="D192" s="97">
        <f>'10'!D192</f>
        <v>1063</v>
      </c>
      <c r="E192" s="97">
        <f>'10'!E192</f>
        <v>2424</v>
      </c>
      <c r="F192" s="11">
        <f>'5'!M192</f>
        <v>0</v>
      </c>
      <c r="G192" s="13">
        <f>'6'!H192</f>
        <v>34</v>
      </c>
      <c r="H192" s="11">
        <f>'7'!F192</f>
        <v>0</v>
      </c>
      <c r="I192" s="11">
        <f>'8'!M192</f>
        <v>281</v>
      </c>
      <c r="J192" s="11">
        <f>'9'!O192+'9'!P192</f>
        <v>335.76216216216216</v>
      </c>
      <c r="K192" s="11">
        <f>'9'!Y192</f>
        <v>134.30486486486487</v>
      </c>
      <c r="L192" s="55">
        <f t="shared" si="6"/>
        <v>650.76216216216221</v>
      </c>
      <c r="M192" s="56">
        <f t="shared" si="7"/>
        <v>0.26846623851574347</v>
      </c>
    </row>
    <row r="193" spans="1:13" ht="14.25" customHeight="1" x14ac:dyDescent="0.2">
      <c r="A193" s="9" t="str">
        <f>'10'!A193</f>
        <v>Hempfield SD</v>
      </c>
      <c r="B193" s="10" t="str">
        <f>'10'!B193</f>
        <v>Lancaster</v>
      </c>
      <c r="C193" s="97">
        <f>'10'!C193</f>
        <v>1457</v>
      </c>
      <c r="D193" s="97">
        <f>'10'!D193</f>
        <v>861</v>
      </c>
      <c r="E193" s="97">
        <f>'10'!E193</f>
        <v>2318</v>
      </c>
      <c r="F193" s="11">
        <f>'5'!M193</f>
        <v>8</v>
      </c>
      <c r="G193" s="13">
        <f>'6'!H193</f>
        <v>20</v>
      </c>
      <c r="H193" s="11">
        <f>'7'!F193</f>
        <v>0</v>
      </c>
      <c r="I193" s="11">
        <f>'8'!M193</f>
        <v>314</v>
      </c>
      <c r="J193" s="11">
        <f>'9'!O193+'9'!P193</f>
        <v>311.25</v>
      </c>
      <c r="K193" s="11">
        <f>'9'!Y193</f>
        <v>157.07943925233644</v>
      </c>
      <c r="L193" s="55">
        <f t="shared" si="6"/>
        <v>653.25</v>
      </c>
      <c r="M193" s="56">
        <f t="shared" si="7"/>
        <v>0.28181622088006902</v>
      </c>
    </row>
    <row r="194" spans="1:13" ht="14.25" customHeight="1" x14ac:dyDescent="0.2">
      <c r="A194" s="9" t="str">
        <f>'10'!A194</f>
        <v>Hermitage SD</v>
      </c>
      <c r="B194" s="10" t="str">
        <f>'10'!B194</f>
        <v>Mercer</v>
      </c>
      <c r="C194" s="97">
        <f>'10'!C194</f>
        <v>512</v>
      </c>
      <c r="D194" s="97">
        <f>'10'!D194</f>
        <v>251</v>
      </c>
      <c r="E194" s="97">
        <f>'10'!E194</f>
        <v>763</v>
      </c>
      <c r="F194" s="11">
        <f>'5'!M194</f>
        <v>42</v>
      </c>
      <c r="G194" s="13">
        <f>'6'!H194</f>
        <v>25</v>
      </c>
      <c r="H194" s="11">
        <f>'7'!F194</f>
        <v>0</v>
      </c>
      <c r="I194" s="11">
        <f>'8'!M194</f>
        <v>98</v>
      </c>
      <c r="J194" s="11">
        <f>'9'!O194+'9'!P194</f>
        <v>194.25477707006371</v>
      </c>
      <c r="K194" s="11">
        <f>'9'!Y194</f>
        <v>194.25477707006368</v>
      </c>
      <c r="L194" s="55">
        <f t="shared" si="6"/>
        <v>359.25477707006371</v>
      </c>
      <c r="M194" s="56">
        <f t="shared" si="7"/>
        <v>0.4708450551376982</v>
      </c>
    </row>
    <row r="195" spans="1:13" ht="14.25" customHeight="1" x14ac:dyDescent="0.2">
      <c r="A195" s="9" t="str">
        <f>'10'!A195</f>
        <v>Highlands SD</v>
      </c>
      <c r="B195" s="10" t="str">
        <f>'10'!B195</f>
        <v>Allegheny</v>
      </c>
      <c r="C195" s="97">
        <f>'10'!C195</f>
        <v>753</v>
      </c>
      <c r="D195" s="97">
        <f>'10'!D195</f>
        <v>391</v>
      </c>
      <c r="E195" s="97">
        <f>'10'!E195</f>
        <v>1144</v>
      </c>
      <c r="F195" s="11">
        <f>'5'!M195</f>
        <v>121</v>
      </c>
      <c r="G195" s="13">
        <f>'6'!H195</f>
        <v>34</v>
      </c>
      <c r="H195" s="11">
        <f>'7'!F195</f>
        <v>40</v>
      </c>
      <c r="I195" s="11">
        <f>'8'!M195</f>
        <v>188</v>
      </c>
      <c r="J195" s="11">
        <f>'9'!O195+'9'!P195</f>
        <v>103.92676201964501</v>
      </c>
      <c r="K195" s="11">
        <f>'9'!Y195</f>
        <v>0</v>
      </c>
      <c r="L195" s="55">
        <f t="shared" si="6"/>
        <v>486.92676201964503</v>
      </c>
      <c r="M195" s="56">
        <f t="shared" si="7"/>
        <v>0.42563528148570368</v>
      </c>
    </row>
    <row r="196" spans="1:13" ht="14.25" customHeight="1" x14ac:dyDescent="0.2">
      <c r="A196" s="9" t="str">
        <f>'10'!A196</f>
        <v>Hollidaysburg Area SD</v>
      </c>
      <c r="B196" s="10" t="str">
        <f>'10'!B196</f>
        <v>Blair</v>
      </c>
      <c r="C196" s="97">
        <f>'10'!C196</f>
        <v>565</v>
      </c>
      <c r="D196" s="97">
        <f>'10'!D196</f>
        <v>447</v>
      </c>
      <c r="E196" s="97">
        <f>'10'!E196</f>
        <v>1012</v>
      </c>
      <c r="F196" s="11">
        <f>'5'!M196</f>
        <v>66</v>
      </c>
      <c r="G196" s="13">
        <f>'6'!H196</f>
        <v>14</v>
      </c>
      <c r="H196" s="11">
        <f>'7'!F196</f>
        <v>0</v>
      </c>
      <c r="I196" s="11">
        <f>'8'!M196</f>
        <v>174</v>
      </c>
      <c r="J196" s="11">
        <f>'9'!O196+'9'!P196</f>
        <v>151.18067978533094</v>
      </c>
      <c r="K196" s="11">
        <f>'9'!Y196</f>
        <v>118.70483005366727</v>
      </c>
      <c r="L196" s="55">
        <f t="shared" si="6"/>
        <v>405.18067978533094</v>
      </c>
      <c r="M196" s="56">
        <f t="shared" si="7"/>
        <v>0.40037616579578156</v>
      </c>
    </row>
    <row r="197" spans="1:13" ht="14.25" customHeight="1" x14ac:dyDescent="0.2">
      <c r="A197" s="9" t="str">
        <f>'10'!A197</f>
        <v>Homer-Center SD</v>
      </c>
      <c r="B197" s="10" t="str">
        <f>'10'!B197</f>
        <v>Indiana</v>
      </c>
      <c r="C197" s="97">
        <f>'10'!C197</f>
        <v>101</v>
      </c>
      <c r="D197" s="97">
        <f>'10'!D197</f>
        <v>138</v>
      </c>
      <c r="E197" s="97">
        <f>'10'!E197</f>
        <v>239</v>
      </c>
      <c r="F197" s="11">
        <f>'5'!M197</f>
        <v>108</v>
      </c>
      <c r="G197" s="13">
        <f>'6'!H197</f>
        <v>17</v>
      </c>
      <c r="H197" s="11">
        <f>'7'!F197</f>
        <v>0</v>
      </c>
      <c r="I197" s="11">
        <f>'8'!M197</f>
        <v>58</v>
      </c>
      <c r="J197" s="11">
        <f>'9'!O197+'9'!P197</f>
        <v>77.806122448979579</v>
      </c>
      <c r="K197" s="11">
        <f>'9'!Y197</f>
        <v>36.989795918367349</v>
      </c>
      <c r="L197" s="55">
        <f t="shared" ref="L197:L260" si="8">SUM(F197:J197)</f>
        <v>260.80612244897958</v>
      </c>
      <c r="M197" s="56">
        <f t="shared" ref="M197:M260" si="9">L197/E197</f>
        <v>1.091239006062676</v>
      </c>
    </row>
    <row r="198" spans="1:13" ht="14.25" customHeight="1" x14ac:dyDescent="0.2">
      <c r="A198" s="9" t="str">
        <f>'10'!A198</f>
        <v>Hopewell Area SD</v>
      </c>
      <c r="B198" s="10" t="str">
        <f>'10'!B198</f>
        <v>Beaver</v>
      </c>
      <c r="C198" s="97">
        <f>'10'!C198</f>
        <v>588</v>
      </c>
      <c r="D198" s="97">
        <f>'10'!D198</f>
        <v>422</v>
      </c>
      <c r="E198" s="97">
        <f>'10'!E198</f>
        <v>1010</v>
      </c>
      <c r="F198" s="11">
        <f>'5'!M198</f>
        <v>0</v>
      </c>
      <c r="G198" s="13">
        <f>'6'!H198</f>
        <v>0</v>
      </c>
      <c r="H198" s="11">
        <f>'7'!F198</f>
        <v>0</v>
      </c>
      <c r="I198" s="11">
        <f>'8'!M198</f>
        <v>148</v>
      </c>
      <c r="J198" s="11">
        <f>'9'!O198+'9'!P198</f>
        <v>198.44748858447488</v>
      </c>
      <c r="K198" s="11">
        <f>'9'!Y198</f>
        <v>0</v>
      </c>
      <c r="L198" s="55">
        <f t="shared" si="8"/>
        <v>346.44748858447485</v>
      </c>
      <c r="M198" s="56">
        <f t="shared" si="9"/>
        <v>0.34301731543017311</v>
      </c>
    </row>
    <row r="199" spans="1:13" ht="14.25" customHeight="1" x14ac:dyDescent="0.2">
      <c r="A199" s="9" t="str">
        <f>'10'!A199</f>
        <v>Huntingdon Area SD</v>
      </c>
      <c r="B199" s="10" t="str">
        <f>'10'!B199</f>
        <v>Huntingdon</v>
      </c>
      <c r="C199" s="97">
        <f>'10'!C199</f>
        <v>494</v>
      </c>
      <c r="D199" s="97">
        <f>'10'!D199</f>
        <v>377</v>
      </c>
      <c r="E199" s="97">
        <f>'10'!E199</f>
        <v>871</v>
      </c>
      <c r="F199" s="11">
        <f>'5'!M199</f>
        <v>85</v>
      </c>
      <c r="G199" s="13">
        <f>'6'!H199</f>
        <v>30</v>
      </c>
      <c r="H199" s="11">
        <f>'7'!F199</f>
        <v>0</v>
      </c>
      <c r="I199" s="11">
        <f>'8'!M199</f>
        <v>121</v>
      </c>
      <c r="J199" s="11">
        <f>'9'!O199+'9'!P199</f>
        <v>114.20618556701031</v>
      </c>
      <c r="K199" s="11">
        <f>'9'!Y199</f>
        <v>38.268041237113401</v>
      </c>
      <c r="L199" s="55">
        <f t="shared" si="8"/>
        <v>350.20618556701032</v>
      </c>
      <c r="M199" s="56">
        <f t="shared" si="9"/>
        <v>0.4020736918105744</v>
      </c>
    </row>
    <row r="200" spans="1:13" ht="14.25" customHeight="1" x14ac:dyDescent="0.2">
      <c r="A200" s="9" t="str">
        <f>'10'!A200</f>
        <v>Indiana Area SD</v>
      </c>
      <c r="B200" s="10" t="str">
        <f>'10'!B200</f>
        <v>Indiana</v>
      </c>
      <c r="C200" s="97">
        <f>'10'!C200</f>
        <v>516</v>
      </c>
      <c r="D200" s="97">
        <f>'10'!D200</f>
        <v>491</v>
      </c>
      <c r="E200" s="97">
        <f>'10'!E200</f>
        <v>1007</v>
      </c>
      <c r="F200" s="11">
        <f>'5'!M200</f>
        <v>143</v>
      </c>
      <c r="G200" s="13">
        <f>'6'!H200</f>
        <v>71</v>
      </c>
      <c r="H200" s="11">
        <f>'7'!F200</f>
        <v>40</v>
      </c>
      <c r="I200" s="11">
        <f>'8'!M200</f>
        <v>154</v>
      </c>
      <c r="J200" s="11">
        <f>'9'!O200+'9'!P200</f>
        <v>222.57653061224488</v>
      </c>
      <c r="K200" s="11">
        <f>'9'!Y200</f>
        <v>101.40306122448979</v>
      </c>
      <c r="L200" s="55">
        <f t="shared" si="8"/>
        <v>630.57653061224482</v>
      </c>
      <c r="M200" s="56">
        <f t="shared" si="9"/>
        <v>0.62619317836369892</v>
      </c>
    </row>
    <row r="201" spans="1:13" ht="14.25" customHeight="1" x14ac:dyDescent="0.2">
      <c r="A201" s="9" t="str">
        <f>'10'!A201</f>
        <v>Interboro SD</v>
      </c>
      <c r="B201" s="10" t="str">
        <f>'10'!B201</f>
        <v>Delaware</v>
      </c>
      <c r="C201" s="97">
        <f>'10'!C201</f>
        <v>810</v>
      </c>
      <c r="D201" s="97">
        <f>'10'!D201</f>
        <v>366</v>
      </c>
      <c r="E201" s="97">
        <f>'10'!E201</f>
        <v>1176</v>
      </c>
      <c r="F201" s="11">
        <f>'5'!M201</f>
        <v>0</v>
      </c>
      <c r="G201" s="13">
        <f>'6'!H201</f>
        <v>0</v>
      </c>
      <c r="H201" s="11">
        <f>'7'!F201</f>
        <v>0</v>
      </c>
      <c r="I201" s="11">
        <f>'8'!M201</f>
        <v>175</v>
      </c>
      <c r="J201" s="11">
        <f>'9'!O201+'9'!P201</f>
        <v>131.21795511221944</v>
      </c>
      <c r="K201" s="11">
        <f>'9'!Y201</f>
        <v>32.804488778054868</v>
      </c>
      <c r="L201" s="55">
        <f t="shared" si="8"/>
        <v>306.21795511221944</v>
      </c>
      <c r="M201" s="56">
        <f t="shared" si="9"/>
        <v>0.26038941761243151</v>
      </c>
    </row>
    <row r="202" spans="1:13" ht="14.25" customHeight="1" x14ac:dyDescent="0.2">
      <c r="A202" s="9" t="str">
        <f>'10'!A202</f>
        <v>Iroquois SD</v>
      </c>
      <c r="B202" s="10" t="str">
        <f>'10'!B202</f>
        <v>Erie</v>
      </c>
      <c r="C202" s="97">
        <f>'10'!C202</f>
        <v>346</v>
      </c>
      <c r="D202" s="97">
        <f>'10'!D202</f>
        <v>130</v>
      </c>
      <c r="E202" s="97">
        <f>'10'!E202</f>
        <v>476</v>
      </c>
      <c r="F202" s="11">
        <f>'5'!M202</f>
        <v>0</v>
      </c>
      <c r="G202" s="13">
        <f>'6'!H202</f>
        <v>31</v>
      </c>
      <c r="H202" s="11">
        <f>'7'!F202</f>
        <v>0</v>
      </c>
      <c r="I202" s="11">
        <f>'8'!M202</f>
        <v>83</v>
      </c>
      <c r="J202" s="11">
        <f>'9'!O202+'9'!P202</f>
        <v>32.65971907566832</v>
      </c>
      <c r="K202" s="11">
        <f>'9'!Y202</f>
        <v>32.659719075668328</v>
      </c>
      <c r="L202" s="55">
        <f t="shared" si="8"/>
        <v>146.65971907566831</v>
      </c>
      <c r="M202" s="56">
        <f t="shared" si="9"/>
        <v>0.30810865352031158</v>
      </c>
    </row>
    <row r="203" spans="1:13" ht="14.25" customHeight="1" x14ac:dyDescent="0.2">
      <c r="A203" s="9" t="str">
        <f>'10'!A203</f>
        <v>Jamestown Area SD</v>
      </c>
      <c r="B203" s="10" t="str">
        <f>'10'!B203</f>
        <v>Mercer</v>
      </c>
      <c r="C203" s="97">
        <f>'10'!C203</f>
        <v>140</v>
      </c>
      <c r="D203" s="97">
        <f>'10'!D203</f>
        <v>95</v>
      </c>
      <c r="E203" s="97">
        <f>'10'!E203</f>
        <v>235</v>
      </c>
      <c r="F203" s="11">
        <f>'5'!M203</f>
        <v>19</v>
      </c>
      <c r="G203" s="13">
        <f>'6'!H203</f>
        <v>0</v>
      </c>
      <c r="H203" s="11">
        <f>'7'!F203</f>
        <v>0</v>
      </c>
      <c r="I203" s="11">
        <f>'8'!M203</f>
        <v>16</v>
      </c>
      <c r="J203" s="11">
        <f>'9'!O203+'9'!P203</f>
        <v>3.5191082802547773</v>
      </c>
      <c r="K203" s="11">
        <f>'9'!Y203</f>
        <v>0</v>
      </c>
      <c r="L203" s="55">
        <f t="shared" si="8"/>
        <v>38.519108280254777</v>
      </c>
      <c r="M203" s="56">
        <f t="shared" si="9"/>
        <v>0.16391109906491394</v>
      </c>
    </row>
    <row r="204" spans="1:13" ht="14.25" customHeight="1" x14ac:dyDescent="0.2">
      <c r="A204" s="9" t="str">
        <f>'10'!A204</f>
        <v>Jeannette City SD</v>
      </c>
      <c r="B204" s="10" t="str">
        <f>'10'!B204</f>
        <v>Westmoreland</v>
      </c>
      <c r="C204" s="97">
        <f>'10'!C204</f>
        <v>285</v>
      </c>
      <c r="D204" s="97">
        <f>'10'!D204</f>
        <v>138</v>
      </c>
      <c r="E204" s="97">
        <f>'10'!E204</f>
        <v>423</v>
      </c>
      <c r="F204" s="11">
        <f>'5'!M204</f>
        <v>109</v>
      </c>
      <c r="G204" s="13">
        <f>'6'!H204</f>
        <v>18</v>
      </c>
      <c r="H204" s="11">
        <f>'7'!F204</f>
        <v>0</v>
      </c>
      <c r="I204" s="11">
        <f>'8'!M204</f>
        <v>106</v>
      </c>
      <c r="J204" s="11">
        <f>'9'!O204+'9'!P204</f>
        <v>67.152432432432434</v>
      </c>
      <c r="K204" s="11">
        <f>'9'!Y204</f>
        <v>67.152432432432434</v>
      </c>
      <c r="L204" s="55">
        <f t="shared" si="8"/>
        <v>300.15243243243242</v>
      </c>
      <c r="M204" s="56">
        <f t="shared" si="9"/>
        <v>0.70958021851638875</v>
      </c>
    </row>
    <row r="205" spans="1:13" ht="14.25" customHeight="1" x14ac:dyDescent="0.2">
      <c r="A205" s="9" t="str">
        <f>'10'!A205</f>
        <v>Jefferson-Morgan SD</v>
      </c>
      <c r="B205" s="10" t="str">
        <f>'10'!B205</f>
        <v>Greene</v>
      </c>
      <c r="C205" s="97">
        <f>'10'!C205</f>
        <v>122</v>
      </c>
      <c r="D205" s="97">
        <f>'10'!D205</f>
        <v>133</v>
      </c>
      <c r="E205" s="97">
        <f>'10'!E205</f>
        <v>255</v>
      </c>
      <c r="F205" s="11">
        <f>'5'!M205</f>
        <v>20</v>
      </c>
      <c r="G205" s="13">
        <f>'6'!H205</f>
        <v>17</v>
      </c>
      <c r="H205" s="11">
        <f>'7'!F205</f>
        <v>21</v>
      </c>
      <c r="I205" s="11">
        <f>'8'!M205</f>
        <v>41</v>
      </c>
      <c r="J205" s="11">
        <f>'9'!O205+'9'!P205</f>
        <v>0</v>
      </c>
      <c r="K205" s="11">
        <f>'9'!Y205</f>
        <v>0</v>
      </c>
      <c r="L205" s="55">
        <f t="shared" si="8"/>
        <v>99</v>
      </c>
      <c r="M205" s="56">
        <f t="shared" si="9"/>
        <v>0.38823529411764707</v>
      </c>
    </row>
    <row r="206" spans="1:13" ht="14.25" customHeight="1" x14ac:dyDescent="0.2">
      <c r="A206" s="9" t="str">
        <f>'10'!A206</f>
        <v>Jenkintown SD</v>
      </c>
      <c r="B206" s="10" t="str">
        <f>'10'!B206</f>
        <v>Montgomery</v>
      </c>
      <c r="C206" s="97">
        <f>'10'!C206</f>
        <v>137</v>
      </c>
      <c r="D206" s="97">
        <f>'10'!D206</f>
        <v>94</v>
      </c>
      <c r="E206" s="97">
        <f>'10'!E206</f>
        <v>231</v>
      </c>
      <c r="F206" s="11">
        <f>'5'!M206</f>
        <v>0</v>
      </c>
      <c r="G206" s="13">
        <f>'6'!H206</f>
        <v>0</v>
      </c>
      <c r="H206" s="11">
        <f>'7'!F206</f>
        <v>0</v>
      </c>
      <c r="I206" s="11">
        <f>'8'!M206</f>
        <v>31</v>
      </c>
      <c r="J206" s="11">
        <f>'9'!O206+'9'!P206</f>
        <v>32.248839907192576</v>
      </c>
      <c r="K206" s="11">
        <f>'9'!Y206</f>
        <v>32.248839907192576</v>
      </c>
      <c r="L206" s="55">
        <f t="shared" si="8"/>
        <v>63.248839907192576</v>
      </c>
      <c r="M206" s="56">
        <f t="shared" si="9"/>
        <v>0.27380450176273841</v>
      </c>
    </row>
    <row r="207" spans="1:13" ht="14.25" customHeight="1" x14ac:dyDescent="0.2">
      <c r="A207" s="9" t="str">
        <f>'10'!A207</f>
        <v>Jersey Shore Area SD</v>
      </c>
      <c r="B207" s="10" t="str">
        <f>'10'!B207</f>
        <v>Lycoming</v>
      </c>
      <c r="C207" s="97">
        <f>'10'!C207</f>
        <v>600</v>
      </c>
      <c r="D207" s="97">
        <f>'10'!D207</f>
        <v>407</v>
      </c>
      <c r="E207" s="97">
        <f>'10'!E207</f>
        <v>1007</v>
      </c>
      <c r="F207" s="11">
        <f>'5'!M207</f>
        <v>0</v>
      </c>
      <c r="G207" s="13">
        <f>'6'!H207</f>
        <v>20</v>
      </c>
      <c r="H207" s="11">
        <f>'7'!F207</f>
        <v>0</v>
      </c>
      <c r="I207" s="11">
        <f>'8'!M207</f>
        <v>103</v>
      </c>
      <c r="J207" s="11">
        <f>'9'!O207+'9'!P207</f>
        <v>246.4384303112314</v>
      </c>
      <c r="K207" s="11">
        <f>'9'!Y207</f>
        <v>137.1258457374831</v>
      </c>
      <c r="L207" s="55">
        <f t="shared" si="8"/>
        <v>369.4384303112314</v>
      </c>
      <c r="M207" s="56">
        <f t="shared" si="9"/>
        <v>0.36687033794561213</v>
      </c>
    </row>
    <row r="208" spans="1:13" ht="14.25" customHeight="1" x14ac:dyDescent="0.2">
      <c r="A208" s="9" t="str">
        <f>'10'!A208</f>
        <v>Jim Thorpe Area SD</v>
      </c>
      <c r="B208" s="10" t="str">
        <f>'10'!B208</f>
        <v>Carbon</v>
      </c>
      <c r="C208" s="97">
        <f>'10'!C208</f>
        <v>374</v>
      </c>
      <c r="D208" s="97">
        <f>'10'!D208</f>
        <v>280</v>
      </c>
      <c r="E208" s="97">
        <f>'10'!E208</f>
        <v>654</v>
      </c>
      <c r="F208" s="11">
        <f>'5'!M208</f>
        <v>0</v>
      </c>
      <c r="G208" s="13">
        <f>'6'!H208</f>
        <v>40</v>
      </c>
      <c r="H208" s="11">
        <f>'7'!F208</f>
        <v>0</v>
      </c>
      <c r="I208" s="11">
        <f>'8'!M208</f>
        <v>70</v>
      </c>
      <c r="J208" s="11">
        <f>'9'!O208+'9'!P208</f>
        <v>82.956521739130437</v>
      </c>
      <c r="K208" s="11">
        <f>'9'!Y208</f>
        <v>0</v>
      </c>
      <c r="L208" s="55">
        <f t="shared" si="8"/>
        <v>192.95652173913044</v>
      </c>
      <c r="M208" s="56">
        <f t="shared" si="9"/>
        <v>0.29504055311793642</v>
      </c>
    </row>
    <row r="209" spans="1:13" ht="14.25" customHeight="1" x14ac:dyDescent="0.2">
      <c r="A209" s="9" t="str">
        <f>'10'!A209</f>
        <v>Johnsonburg Area SD</v>
      </c>
      <c r="B209" s="10" t="str">
        <f>'10'!B209</f>
        <v>Elk</v>
      </c>
      <c r="C209" s="97">
        <f>'10'!C209</f>
        <v>82</v>
      </c>
      <c r="D209" s="97">
        <f>'10'!D209</f>
        <v>91</v>
      </c>
      <c r="E209" s="97">
        <f>'10'!E209</f>
        <v>173</v>
      </c>
      <c r="F209" s="11">
        <f>'5'!M209</f>
        <v>19</v>
      </c>
      <c r="G209" s="13">
        <f>'6'!H209</f>
        <v>15</v>
      </c>
      <c r="H209" s="11">
        <f>'7'!F209</f>
        <v>15</v>
      </c>
      <c r="I209" s="11">
        <f>'8'!M209</f>
        <v>22</v>
      </c>
      <c r="J209" s="11">
        <f>'9'!O209+'9'!P209</f>
        <v>0</v>
      </c>
      <c r="K209" s="11">
        <f>'9'!Y209</f>
        <v>0</v>
      </c>
      <c r="L209" s="55">
        <f t="shared" si="8"/>
        <v>71</v>
      </c>
      <c r="M209" s="56">
        <f t="shared" si="9"/>
        <v>0.41040462427745666</v>
      </c>
    </row>
    <row r="210" spans="1:13" ht="14.25" customHeight="1" x14ac:dyDescent="0.2">
      <c r="A210" s="9" t="str">
        <f>'10'!A210</f>
        <v>Juniata County SD</v>
      </c>
      <c r="B210" s="10" t="str">
        <f>'10'!B210</f>
        <v>Juniata</v>
      </c>
      <c r="C210" s="97">
        <f>'10'!C210</f>
        <v>855</v>
      </c>
      <c r="D210" s="97">
        <f>'10'!D210</f>
        <v>494</v>
      </c>
      <c r="E210" s="97">
        <f>'10'!E210</f>
        <v>1349</v>
      </c>
      <c r="F210" s="11">
        <f>'5'!M210</f>
        <v>170</v>
      </c>
      <c r="G210" s="13">
        <f>'6'!H210</f>
        <v>36</v>
      </c>
      <c r="H210" s="11">
        <f>'7'!F210</f>
        <v>0</v>
      </c>
      <c r="I210" s="11">
        <f>'8'!M210</f>
        <v>137</v>
      </c>
      <c r="J210" s="11">
        <f>'9'!O210+'9'!P210</f>
        <v>85.8</v>
      </c>
      <c r="K210" s="11">
        <f>'9'!Y210</f>
        <v>38.866666666666667</v>
      </c>
      <c r="L210" s="55">
        <f t="shared" si="8"/>
        <v>428.8</v>
      </c>
      <c r="M210" s="56">
        <f t="shared" si="9"/>
        <v>0.31786508524833212</v>
      </c>
    </row>
    <row r="211" spans="1:13" ht="14.25" customHeight="1" x14ac:dyDescent="0.2">
      <c r="A211" s="9" t="str">
        <f>'10'!A211</f>
        <v>Juniata Valley SD</v>
      </c>
      <c r="B211" s="10" t="str">
        <f>'10'!B211</f>
        <v>Huntingdon</v>
      </c>
      <c r="C211" s="97">
        <f>'10'!C211</f>
        <v>117</v>
      </c>
      <c r="D211" s="97">
        <f>'10'!D211</f>
        <v>107</v>
      </c>
      <c r="E211" s="97">
        <f>'10'!E211</f>
        <v>224</v>
      </c>
      <c r="F211" s="11">
        <f>'5'!M211</f>
        <v>24</v>
      </c>
      <c r="G211" s="13">
        <f>'6'!H211</f>
        <v>18</v>
      </c>
      <c r="H211" s="11">
        <f>'7'!F211</f>
        <v>0</v>
      </c>
      <c r="I211" s="11">
        <f>'8'!M211</f>
        <v>39</v>
      </c>
      <c r="J211" s="11">
        <f>'9'!O211+'9'!P211</f>
        <v>31.690721649484537</v>
      </c>
      <c r="K211" s="11">
        <f>'9'!Y211</f>
        <v>0</v>
      </c>
      <c r="L211" s="55">
        <f t="shared" si="8"/>
        <v>112.69072164948454</v>
      </c>
      <c r="M211" s="56">
        <f t="shared" si="9"/>
        <v>0.50308357879234167</v>
      </c>
    </row>
    <row r="212" spans="1:13" ht="14.25" customHeight="1" x14ac:dyDescent="0.2">
      <c r="A212" s="9" t="str">
        <f>'10'!A212</f>
        <v>Kane Area SD</v>
      </c>
      <c r="B212" s="10" t="str">
        <f>'10'!B212</f>
        <v>McKean</v>
      </c>
      <c r="C212" s="97">
        <f>'10'!C212</f>
        <v>214</v>
      </c>
      <c r="D212" s="97">
        <f>'10'!D212</f>
        <v>122</v>
      </c>
      <c r="E212" s="97">
        <f>'10'!E212</f>
        <v>336</v>
      </c>
      <c r="F212" s="11">
        <f>'5'!M212</f>
        <v>37</v>
      </c>
      <c r="G212" s="13">
        <f>'6'!H212</f>
        <v>0</v>
      </c>
      <c r="H212" s="11">
        <f>'7'!F212</f>
        <v>0</v>
      </c>
      <c r="I212" s="11">
        <f>'8'!M212</f>
        <v>76</v>
      </c>
      <c r="J212" s="11">
        <f>'9'!O212+'9'!P212</f>
        <v>67.659574468085111</v>
      </c>
      <c r="K212" s="11">
        <f>'9'!Y212</f>
        <v>0</v>
      </c>
      <c r="L212" s="55">
        <f t="shared" si="8"/>
        <v>180.65957446808511</v>
      </c>
      <c r="M212" s="56">
        <f t="shared" si="9"/>
        <v>0.53767730496453903</v>
      </c>
    </row>
    <row r="213" spans="1:13" ht="14.25" customHeight="1" x14ac:dyDescent="0.2">
      <c r="A213" s="9" t="str">
        <f>'10'!A213</f>
        <v>Karns City Area SD</v>
      </c>
      <c r="B213" s="10" t="str">
        <f>'10'!B213</f>
        <v>Butler</v>
      </c>
      <c r="C213" s="97">
        <f>'10'!C213</f>
        <v>306</v>
      </c>
      <c r="D213" s="97">
        <f>'10'!D213</f>
        <v>232</v>
      </c>
      <c r="E213" s="97">
        <f>'10'!E213</f>
        <v>538</v>
      </c>
      <c r="F213" s="11">
        <f>'5'!M213</f>
        <v>36</v>
      </c>
      <c r="G213" s="13">
        <f>'6'!H213</f>
        <v>17</v>
      </c>
      <c r="H213" s="11">
        <f>'7'!F213</f>
        <v>0</v>
      </c>
      <c r="I213" s="11">
        <f>'8'!M213</f>
        <v>47</v>
      </c>
      <c r="J213" s="11">
        <f>'9'!O213+'9'!P213</f>
        <v>0</v>
      </c>
      <c r="K213" s="11">
        <f>'9'!Y213</f>
        <v>0</v>
      </c>
      <c r="L213" s="55">
        <f t="shared" si="8"/>
        <v>100</v>
      </c>
      <c r="M213" s="56">
        <f t="shared" si="9"/>
        <v>0.18587360594795538</v>
      </c>
    </row>
    <row r="214" spans="1:13" ht="14.25" customHeight="1" x14ac:dyDescent="0.2">
      <c r="A214" s="9" t="str">
        <f>'10'!A214</f>
        <v>Kennett Consolidated SD</v>
      </c>
      <c r="B214" s="10" t="str">
        <f>'10'!B214</f>
        <v>Chester</v>
      </c>
      <c r="C214" s="97">
        <f>'10'!C214</f>
        <v>808</v>
      </c>
      <c r="D214" s="97">
        <f>'10'!D214</f>
        <v>657</v>
      </c>
      <c r="E214" s="97">
        <f>'10'!E214</f>
        <v>1465</v>
      </c>
      <c r="F214" s="11">
        <f>'5'!M214</f>
        <v>39</v>
      </c>
      <c r="G214" s="13">
        <f>'6'!H214</f>
        <v>38</v>
      </c>
      <c r="H214" s="11">
        <f>'7'!F214</f>
        <v>0</v>
      </c>
      <c r="I214" s="11">
        <f>'8'!M214</f>
        <v>185</v>
      </c>
      <c r="J214" s="11">
        <f>'9'!O214+'9'!P214</f>
        <v>295.82396750169261</v>
      </c>
      <c r="K214" s="11">
        <f>'9'!Y214</f>
        <v>131.47731888964117</v>
      </c>
      <c r="L214" s="55">
        <f t="shared" si="8"/>
        <v>557.82396750169255</v>
      </c>
      <c r="M214" s="56">
        <f t="shared" si="9"/>
        <v>0.38076721331173552</v>
      </c>
    </row>
    <row r="215" spans="1:13" ht="14.25" customHeight="1" x14ac:dyDescent="0.2">
      <c r="A215" s="9" t="str">
        <f>'10'!A215</f>
        <v>Keystone Central SD</v>
      </c>
      <c r="B215" s="10" t="str">
        <f>'10'!B215</f>
        <v>Clinton</v>
      </c>
      <c r="C215" s="97">
        <f>'10'!C215</f>
        <v>1225</v>
      </c>
      <c r="D215" s="97">
        <f>'10'!D215</f>
        <v>795</v>
      </c>
      <c r="E215" s="97">
        <f>'10'!E215</f>
        <v>2020</v>
      </c>
      <c r="F215" s="11">
        <f>'5'!M215</f>
        <v>0</v>
      </c>
      <c r="G215" s="13">
        <f>'6'!H215</f>
        <v>72</v>
      </c>
      <c r="H215" s="11">
        <f>'7'!F215</f>
        <v>0</v>
      </c>
      <c r="I215" s="11">
        <f>'8'!M215</f>
        <v>281</v>
      </c>
      <c r="J215" s="11">
        <f>'9'!O215+'9'!P215</f>
        <v>169.13978494623655</v>
      </c>
      <c r="K215" s="11">
        <f>'9'!Y215</f>
        <v>65.645161290322577</v>
      </c>
      <c r="L215" s="55">
        <f t="shared" si="8"/>
        <v>522.13978494623655</v>
      </c>
      <c r="M215" s="56">
        <f t="shared" si="9"/>
        <v>0.25848504205259237</v>
      </c>
    </row>
    <row r="216" spans="1:13" ht="14.25" customHeight="1" x14ac:dyDescent="0.2">
      <c r="A216" s="9" t="str">
        <f>'10'!A216</f>
        <v>Keystone Oaks SD</v>
      </c>
      <c r="B216" s="10" t="str">
        <f>'10'!B216</f>
        <v>Allegheny</v>
      </c>
      <c r="C216" s="97">
        <f>'10'!C216</f>
        <v>760</v>
      </c>
      <c r="D216" s="97">
        <f>'10'!D216</f>
        <v>345</v>
      </c>
      <c r="E216" s="97">
        <f>'10'!E216</f>
        <v>1105</v>
      </c>
      <c r="F216" s="11">
        <f>'5'!M216</f>
        <v>22</v>
      </c>
      <c r="G216" s="13">
        <f>'6'!H216</f>
        <v>16</v>
      </c>
      <c r="H216" s="11">
        <f>'7'!F216</f>
        <v>0</v>
      </c>
      <c r="I216" s="11">
        <f>'8'!M216</f>
        <v>132</v>
      </c>
      <c r="J216" s="11">
        <f>'9'!O216+'9'!P216</f>
        <v>103.92676201964501</v>
      </c>
      <c r="K216" s="11">
        <f>'9'!Y216</f>
        <v>69.284508013096669</v>
      </c>
      <c r="L216" s="55">
        <f t="shared" si="8"/>
        <v>273.92676201964503</v>
      </c>
      <c r="M216" s="56">
        <f t="shared" si="9"/>
        <v>0.247897522189724</v>
      </c>
    </row>
    <row r="217" spans="1:13" ht="14.25" customHeight="1" x14ac:dyDescent="0.2">
      <c r="A217" s="9" t="str">
        <f>'10'!A217</f>
        <v>Keystone SD</v>
      </c>
      <c r="B217" s="10" t="str">
        <f>'10'!B217</f>
        <v>Clarion</v>
      </c>
      <c r="C217" s="97">
        <f>'10'!C217</f>
        <v>278</v>
      </c>
      <c r="D217" s="97">
        <f>'10'!D217</f>
        <v>195</v>
      </c>
      <c r="E217" s="97">
        <f>'10'!E217</f>
        <v>473</v>
      </c>
      <c r="F217" s="11">
        <f>'5'!M217</f>
        <v>20</v>
      </c>
      <c r="G217" s="13">
        <f>'6'!H217</f>
        <v>36</v>
      </c>
      <c r="H217" s="11">
        <f>'7'!F217</f>
        <v>0</v>
      </c>
      <c r="I217" s="11">
        <f>'8'!M217</f>
        <v>79</v>
      </c>
      <c r="J217" s="11">
        <f>'9'!O217+'9'!P217</f>
        <v>109.08139534883721</v>
      </c>
      <c r="K217" s="11">
        <f>'9'!Y217</f>
        <v>36.360465116279073</v>
      </c>
      <c r="L217" s="55">
        <f t="shared" si="8"/>
        <v>244.08139534883719</v>
      </c>
      <c r="M217" s="56">
        <f t="shared" si="9"/>
        <v>0.51602831997639997</v>
      </c>
    </row>
    <row r="218" spans="1:13" ht="14.25" customHeight="1" x14ac:dyDescent="0.2">
      <c r="A218" s="9" t="str">
        <f>'10'!A218</f>
        <v>Kiski Area SD</v>
      </c>
      <c r="B218" s="10" t="str">
        <f>'10'!B218</f>
        <v>Westmoreland</v>
      </c>
      <c r="C218" s="97">
        <f>'10'!C218</f>
        <v>975</v>
      </c>
      <c r="D218" s="97">
        <f>'10'!D218</f>
        <v>654</v>
      </c>
      <c r="E218" s="97">
        <f>'10'!E218</f>
        <v>1629</v>
      </c>
      <c r="F218" s="11">
        <f>'5'!M218</f>
        <v>32</v>
      </c>
      <c r="G218" s="13">
        <f>'6'!H218</f>
        <v>17</v>
      </c>
      <c r="H218" s="11">
        <f>'7'!F218</f>
        <v>0</v>
      </c>
      <c r="I218" s="11">
        <f>'8'!M218</f>
        <v>187</v>
      </c>
      <c r="J218" s="11">
        <f>'9'!O218+'9'!P218</f>
        <v>167.88108108108108</v>
      </c>
      <c r="K218" s="11">
        <f>'9'!Y218</f>
        <v>0</v>
      </c>
      <c r="L218" s="55">
        <f t="shared" si="8"/>
        <v>403.88108108108111</v>
      </c>
      <c r="M218" s="56">
        <f t="shared" si="9"/>
        <v>0.24793190981036287</v>
      </c>
    </row>
    <row r="219" spans="1:13" ht="14.25" customHeight="1" x14ac:dyDescent="0.2">
      <c r="A219" s="9" t="str">
        <f>'10'!A219</f>
        <v>Kutztown Area SD</v>
      </c>
      <c r="B219" s="10" t="str">
        <f>'10'!B219</f>
        <v>Berks</v>
      </c>
      <c r="C219" s="97">
        <f>'10'!C219</f>
        <v>273</v>
      </c>
      <c r="D219" s="97">
        <f>'10'!D219</f>
        <v>300</v>
      </c>
      <c r="E219" s="97">
        <f>'10'!E219</f>
        <v>573</v>
      </c>
      <c r="F219" s="11">
        <f>'5'!M219</f>
        <v>6</v>
      </c>
      <c r="G219" s="13">
        <f>'6'!H219</f>
        <v>0</v>
      </c>
      <c r="H219" s="11">
        <f>'7'!F219</f>
        <v>0</v>
      </c>
      <c r="I219" s="11">
        <f>'8'!M219</f>
        <v>65</v>
      </c>
      <c r="J219" s="11">
        <f>'9'!O219+'9'!P219</f>
        <v>0</v>
      </c>
      <c r="K219" s="11">
        <f>'9'!Y219</f>
        <v>0</v>
      </c>
      <c r="L219" s="55">
        <f t="shared" si="8"/>
        <v>71</v>
      </c>
      <c r="M219" s="56">
        <f t="shared" si="9"/>
        <v>0.12390924956369982</v>
      </c>
    </row>
    <row r="220" spans="1:13" ht="14.25" customHeight="1" x14ac:dyDescent="0.2">
      <c r="A220" s="9" t="str">
        <f>'10'!A220</f>
        <v>Lackawanna Trail SD</v>
      </c>
      <c r="B220" s="10" t="str">
        <f>'10'!B220</f>
        <v>Wyoming</v>
      </c>
      <c r="C220" s="97">
        <f>'10'!C220</f>
        <v>259</v>
      </c>
      <c r="D220" s="97">
        <f>'10'!D220</f>
        <v>216</v>
      </c>
      <c r="E220" s="97">
        <f>'10'!E220</f>
        <v>475</v>
      </c>
      <c r="F220" s="11">
        <f>'5'!M220</f>
        <v>13</v>
      </c>
      <c r="G220" s="13">
        <f>'6'!H220</f>
        <v>0</v>
      </c>
      <c r="H220" s="11">
        <f>'7'!F220</f>
        <v>0</v>
      </c>
      <c r="I220" s="11">
        <f>'8'!M220</f>
        <v>29</v>
      </c>
      <c r="J220" s="11">
        <f>'9'!O220+'9'!P220</f>
        <v>72.875</v>
      </c>
      <c r="K220" s="11">
        <f>'9'!Y220</f>
        <v>36.4375</v>
      </c>
      <c r="L220" s="55">
        <f t="shared" si="8"/>
        <v>114.875</v>
      </c>
      <c r="M220" s="56">
        <f t="shared" si="9"/>
        <v>0.24184210526315789</v>
      </c>
    </row>
    <row r="221" spans="1:13" ht="14.25" customHeight="1" x14ac:dyDescent="0.2">
      <c r="A221" s="9" t="str">
        <f>'10'!A221</f>
        <v>Lakeland SD</v>
      </c>
      <c r="B221" s="10" t="str">
        <f>'10'!B221</f>
        <v>Lackawanna</v>
      </c>
      <c r="C221" s="97">
        <f>'10'!C221</f>
        <v>317</v>
      </c>
      <c r="D221" s="97">
        <f>'10'!D221</f>
        <v>290</v>
      </c>
      <c r="E221" s="97">
        <f>'10'!E221</f>
        <v>607</v>
      </c>
      <c r="F221" s="11">
        <f>'5'!M221</f>
        <v>19</v>
      </c>
      <c r="G221" s="13">
        <f>'6'!H221</f>
        <v>0</v>
      </c>
      <c r="H221" s="11">
        <f>'7'!F221</f>
        <v>0</v>
      </c>
      <c r="I221" s="11">
        <f>'8'!M221</f>
        <v>61</v>
      </c>
      <c r="J221" s="11">
        <f>'9'!O221+'9'!P221</f>
        <v>118.80833333333334</v>
      </c>
      <c r="K221" s="11">
        <f>'9'!Y221</f>
        <v>0</v>
      </c>
      <c r="L221" s="55">
        <f t="shared" si="8"/>
        <v>198.80833333333334</v>
      </c>
      <c r="M221" s="56">
        <f t="shared" si="9"/>
        <v>0.32752608456891819</v>
      </c>
    </row>
    <row r="222" spans="1:13" ht="14.25" customHeight="1" x14ac:dyDescent="0.2">
      <c r="A222" s="9" t="str">
        <f>'10'!A222</f>
        <v>Lake-Lehman SD</v>
      </c>
      <c r="B222" s="10" t="str">
        <f>'10'!B222</f>
        <v>Luzerne</v>
      </c>
      <c r="C222" s="97">
        <f>'10'!C222</f>
        <v>301</v>
      </c>
      <c r="D222" s="97">
        <f>'10'!D222</f>
        <v>293</v>
      </c>
      <c r="E222" s="97">
        <f>'10'!E222</f>
        <v>594</v>
      </c>
      <c r="F222" s="11">
        <f>'5'!M222</f>
        <v>33</v>
      </c>
      <c r="G222" s="13">
        <f>'6'!H222</f>
        <v>0</v>
      </c>
      <c r="H222" s="11">
        <f>'7'!F222</f>
        <v>0</v>
      </c>
      <c r="I222" s="11">
        <f>'8'!M222</f>
        <v>37</v>
      </c>
      <c r="J222" s="11">
        <f>'9'!O222+'9'!P222</f>
        <v>133.05103969754254</v>
      </c>
      <c r="K222" s="11">
        <f>'9'!Y222</f>
        <v>0</v>
      </c>
      <c r="L222" s="55">
        <f t="shared" si="8"/>
        <v>203.05103969754254</v>
      </c>
      <c r="M222" s="56">
        <f t="shared" si="9"/>
        <v>0.34183676716758005</v>
      </c>
    </row>
    <row r="223" spans="1:13" ht="14.25" customHeight="1" x14ac:dyDescent="0.2">
      <c r="A223" s="9" t="str">
        <f>'10'!A223</f>
        <v>Lakeview SD</v>
      </c>
      <c r="B223" s="10" t="str">
        <f>'10'!B223</f>
        <v>Mercer</v>
      </c>
      <c r="C223" s="97">
        <f>'10'!C223</f>
        <v>256</v>
      </c>
      <c r="D223" s="97">
        <f>'10'!D223</f>
        <v>192</v>
      </c>
      <c r="E223" s="97">
        <f>'10'!E223</f>
        <v>448</v>
      </c>
      <c r="F223" s="11">
        <f>'5'!M223</f>
        <v>19</v>
      </c>
      <c r="G223" s="13">
        <f>'6'!H223</f>
        <v>0</v>
      </c>
      <c r="H223" s="11">
        <f>'7'!F223</f>
        <v>0</v>
      </c>
      <c r="I223" s="11">
        <f>'8'!M223</f>
        <v>42</v>
      </c>
      <c r="J223" s="11">
        <f>'9'!O223+'9'!P223</f>
        <v>0</v>
      </c>
      <c r="K223" s="11">
        <f>'9'!Y223</f>
        <v>0</v>
      </c>
      <c r="L223" s="55">
        <f t="shared" si="8"/>
        <v>61</v>
      </c>
      <c r="M223" s="56">
        <f t="shared" si="9"/>
        <v>0.13616071428571427</v>
      </c>
    </row>
    <row r="224" spans="1:13" ht="14.25" customHeight="1" x14ac:dyDescent="0.2">
      <c r="A224" s="9" t="str">
        <f>'10'!A224</f>
        <v>Lampeter-Strasburg SD</v>
      </c>
      <c r="B224" s="10" t="str">
        <f>'10'!B224</f>
        <v>Lancaster</v>
      </c>
      <c r="C224" s="97">
        <f>'10'!C224</f>
        <v>987</v>
      </c>
      <c r="D224" s="97">
        <f>'10'!D224</f>
        <v>509</v>
      </c>
      <c r="E224" s="97">
        <f>'10'!E224</f>
        <v>1496</v>
      </c>
      <c r="F224" s="11">
        <f>'5'!M224</f>
        <v>0</v>
      </c>
      <c r="G224" s="13">
        <f>'6'!H224</f>
        <v>0</v>
      </c>
      <c r="H224" s="11">
        <f>'7'!F224</f>
        <v>0</v>
      </c>
      <c r="I224" s="11">
        <f>'8'!M224</f>
        <v>122</v>
      </c>
      <c r="J224" s="11">
        <f>'9'!O224+'9'!P224</f>
        <v>61.668224299065422</v>
      </c>
      <c r="K224" s="11">
        <f>'9'!Y224</f>
        <v>30.834112149532711</v>
      </c>
      <c r="L224" s="55">
        <f t="shared" si="8"/>
        <v>183.66822429906543</v>
      </c>
      <c r="M224" s="56">
        <f t="shared" si="9"/>
        <v>0.12277287720525763</v>
      </c>
    </row>
    <row r="225" spans="1:13" ht="14.25" customHeight="1" x14ac:dyDescent="0.2">
      <c r="A225" s="9" t="str">
        <f>'10'!A225</f>
        <v>Lancaster SD</v>
      </c>
      <c r="B225" s="10" t="str">
        <f>'10'!B225</f>
        <v>Lancaster</v>
      </c>
      <c r="C225" s="97">
        <f>'10'!C225</f>
        <v>3464</v>
      </c>
      <c r="D225" s="97">
        <f>'10'!D225</f>
        <v>2434</v>
      </c>
      <c r="E225" s="97">
        <f>'10'!E225</f>
        <v>5898</v>
      </c>
      <c r="F225" s="11">
        <f>'5'!M225</f>
        <v>377</v>
      </c>
      <c r="G225" s="13">
        <f>'6'!H225</f>
        <v>367</v>
      </c>
      <c r="H225" s="11">
        <f>'7'!F225</f>
        <v>387</v>
      </c>
      <c r="I225" s="11">
        <f>'8'!M225</f>
        <v>760</v>
      </c>
      <c r="J225" s="11">
        <f>'9'!O225+'9'!P225</f>
        <v>1011.1261682242991</v>
      </c>
      <c r="K225" s="11">
        <f>'9'!Y225</f>
        <v>718.49299065420553</v>
      </c>
      <c r="L225" s="55">
        <f t="shared" si="8"/>
        <v>2902.1261682242994</v>
      </c>
      <c r="M225" s="56">
        <f t="shared" si="9"/>
        <v>0.49205258871215657</v>
      </c>
    </row>
    <row r="226" spans="1:13" ht="14.25" customHeight="1" x14ac:dyDescent="0.2">
      <c r="A226" s="9" t="str">
        <f>'10'!A226</f>
        <v>Laurel Highlands SD</v>
      </c>
      <c r="B226" s="10" t="str">
        <f>'10'!B226</f>
        <v>Fayette</v>
      </c>
      <c r="C226" s="97">
        <f>'10'!C226</f>
        <v>495</v>
      </c>
      <c r="D226" s="97">
        <f>'10'!D226</f>
        <v>419</v>
      </c>
      <c r="E226" s="97">
        <f>'10'!E226</f>
        <v>914</v>
      </c>
      <c r="F226" s="11">
        <f>'5'!M226</f>
        <v>178</v>
      </c>
      <c r="G226" s="13">
        <f>'6'!H226</f>
        <v>22</v>
      </c>
      <c r="H226" s="11">
        <f>'7'!F226</f>
        <v>0</v>
      </c>
      <c r="I226" s="11">
        <f>'8'!M226</f>
        <v>138</v>
      </c>
      <c r="J226" s="11">
        <f>'9'!O226+'9'!P226</f>
        <v>214.19002375296913</v>
      </c>
      <c r="K226" s="11">
        <f>'9'!Y226</f>
        <v>46.755344418052253</v>
      </c>
      <c r="L226" s="55">
        <f t="shared" si="8"/>
        <v>552.19002375296918</v>
      </c>
      <c r="M226" s="56">
        <f t="shared" si="9"/>
        <v>0.60414663430302973</v>
      </c>
    </row>
    <row r="227" spans="1:13" ht="14.25" customHeight="1" x14ac:dyDescent="0.2">
      <c r="A227" s="9" t="str">
        <f>'10'!A227</f>
        <v>Laurel SD</v>
      </c>
      <c r="B227" s="10" t="str">
        <f>'10'!B227</f>
        <v>Lawrence</v>
      </c>
      <c r="C227" s="97">
        <f>'10'!C227</f>
        <v>289</v>
      </c>
      <c r="D227" s="97">
        <f>'10'!D227</f>
        <v>198</v>
      </c>
      <c r="E227" s="97">
        <f>'10'!E227</f>
        <v>487</v>
      </c>
      <c r="F227" s="11">
        <f>'5'!M227</f>
        <v>21</v>
      </c>
      <c r="G227" s="13">
        <f>'6'!H227</f>
        <v>0</v>
      </c>
      <c r="H227" s="11">
        <f>'7'!F227</f>
        <v>0</v>
      </c>
      <c r="I227" s="11">
        <f>'8'!M227</f>
        <v>27</v>
      </c>
      <c r="J227" s="11">
        <f>'9'!O227+'9'!P227</f>
        <v>0</v>
      </c>
      <c r="K227" s="11">
        <f>'9'!Y227</f>
        <v>0</v>
      </c>
      <c r="L227" s="55">
        <f t="shared" si="8"/>
        <v>48</v>
      </c>
      <c r="M227" s="56">
        <f t="shared" si="9"/>
        <v>9.856262833675565E-2</v>
      </c>
    </row>
    <row r="228" spans="1:13" ht="14.25" customHeight="1" x14ac:dyDescent="0.2">
      <c r="A228" s="9" t="str">
        <f>'10'!A228</f>
        <v>Lebanon SD</v>
      </c>
      <c r="B228" s="10" t="str">
        <f>'10'!B228</f>
        <v>Lebanon</v>
      </c>
      <c r="C228" s="97">
        <f>'10'!C228</f>
        <v>1224</v>
      </c>
      <c r="D228" s="97">
        <f>'10'!D228</f>
        <v>631</v>
      </c>
      <c r="E228" s="97">
        <f>'10'!E228</f>
        <v>1855</v>
      </c>
      <c r="F228" s="11">
        <f>'5'!M228</f>
        <v>319</v>
      </c>
      <c r="G228" s="13">
        <f>'6'!H228</f>
        <v>210</v>
      </c>
      <c r="H228" s="11">
        <f>'7'!F228</f>
        <v>319</v>
      </c>
      <c r="I228" s="11">
        <f>'8'!M228</f>
        <v>389</v>
      </c>
      <c r="J228" s="11">
        <f>'9'!O228+'9'!P228</f>
        <v>186.59763313609466</v>
      </c>
      <c r="K228" s="11">
        <f>'9'!Y228</f>
        <v>53.31360946745562</v>
      </c>
      <c r="L228" s="55">
        <f t="shared" si="8"/>
        <v>1423.5976331360946</v>
      </c>
      <c r="M228" s="56">
        <f t="shared" si="9"/>
        <v>0.76743807716231516</v>
      </c>
    </row>
    <row r="229" spans="1:13" ht="14.25" customHeight="1" x14ac:dyDescent="0.2">
      <c r="A229" s="9" t="str">
        <f>'10'!A229</f>
        <v>Leechburg Area SD</v>
      </c>
      <c r="B229" s="10" t="str">
        <f>'10'!B229</f>
        <v>Armstrong</v>
      </c>
      <c r="C229" s="97">
        <f>'10'!C229</f>
        <v>147</v>
      </c>
      <c r="D229" s="97">
        <f>'10'!D229</f>
        <v>108</v>
      </c>
      <c r="E229" s="97">
        <f>'10'!E229</f>
        <v>255</v>
      </c>
      <c r="F229" s="11">
        <f>'5'!M229</f>
        <v>4</v>
      </c>
      <c r="G229" s="13">
        <f>'6'!H229</f>
        <v>20</v>
      </c>
      <c r="H229" s="11">
        <f>'7'!F229</f>
        <v>0</v>
      </c>
      <c r="I229" s="11">
        <f>'8'!M229</f>
        <v>44</v>
      </c>
      <c r="J229" s="11">
        <f>'9'!O229+'9'!P229</f>
        <v>70.210843373493972</v>
      </c>
      <c r="K229" s="11">
        <f>'9'!Y229</f>
        <v>0</v>
      </c>
      <c r="L229" s="55">
        <f t="shared" si="8"/>
        <v>138.21084337349396</v>
      </c>
      <c r="M229" s="56">
        <f t="shared" si="9"/>
        <v>0.54200330734703517</v>
      </c>
    </row>
    <row r="230" spans="1:13" ht="14.25" customHeight="1" x14ac:dyDescent="0.2">
      <c r="A230" s="9" t="str">
        <f>'10'!A230</f>
        <v>Lehighton Area SD</v>
      </c>
      <c r="B230" s="10" t="str">
        <f>'10'!B230</f>
        <v>Carbon</v>
      </c>
      <c r="C230" s="97">
        <f>'10'!C230</f>
        <v>340</v>
      </c>
      <c r="D230" s="97">
        <f>'10'!D230</f>
        <v>367</v>
      </c>
      <c r="E230" s="97">
        <f>'10'!E230</f>
        <v>707</v>
      </c>
      <c r="F230" s="11">
        <f>'5'!M230</f>
        <v>30</v>
      </c>
      <c r="G230" s="13">
        <f>'6'!H230</f>
        <v>15</v>
      </c>
      <c r="H230" s="11">
        <f>'7'!F230</f>
        <v>0</v>
      </c>
      <c r="I230" s="11">
        <f>'8'!M230</f>
        <v>109</v>
      </c>
      <c r="J230" s="11">
        <f>'9'!O230+'9'!P230</f>
        <v>88.695652173913032</v>
      </c>
      <c r="K230" s="11">
        <f>'9'!Y230</f>
        <v>27.652173913043477</v>
      </c>
      <c r="L230" s="55">
        <f t="shared" si="8"/>
        <v>242.69565217391303</v>
      </c>
      <c r="M230" s="56">
        <f t="shared" si="9"/>
        <v>0.34327532132095195</v>
      </c>
    </row>
    <row r="231" spans="1:13" ht="14.25" customHeight="1" x14ac:dyDescent="0.2">
      <c r="A231" s="9" t="str">
        <f>'10'!A231</f>
        <v>Lewisburg Area SD</v>
      </c>
      <c r="B231" s="10" t="str">
        <f>'10'!B231</f>
        <v>Union</v>
      </c>
      <c r="C231" s="97">
        <f>'10'!C231</f>
        <v>457</v>
      </c>
      <c r="D231" s="97">
        <f>'10'!D231</f>
        <v>376</v>
      </c>
      <c r="E231" s="97">
        <f>'10'!E231</f>
        <v>833</v>
      </c>
      <c r="F231" s="11">
        <f>'5'!M231</f>
        <v>79</v>
      </c>
      <c r="G231" s="13">
        <f>'6'!H231</f>
        <v>20</v>
      </c>
      <c r="H231" s="11">
        <f>'7'!F231</f>
        <v>20</v>
      </c>
      <c r="I231" s="11">
        <f>'8'!M231</f>
        <v>67</v>
      </c>
      <c r="J231" s="11">
        <f>'9'!O231+'9'!P231</f>
        <v>134.87903225806451</v>
      </c>
      <c r="K231" s="11">
        <f>'9'!Y231</f>
        <v>32.056451612903224</v>
      </c>
      <c r="L231" s="55">
        <f t="shared" si="8"/>
        <v>320.87903225806451</v>
      </c>
      <c r="M231" s="56">
        <f t="shared" si="9"/>
        <v>0.38520892227858883</v>
      </c>
    </row>
    <row r="232" spans="1:13" ht="14.25" customHeight="1" x14ac:dyDescent="0.2">
      <c r="A232" s="9" t="str">
        <f>'10'!A232</f>
        <v>Ligonier Valley SD</v>
      </c>
      <c r="B232" s="10" t="str">
        <f>'10'!B232</f>
        <v>Westmoreland</v>
      </c>
      <c r="C232" s="97">
        <f>'10'!C232</f>
        <v>397</v>
      </c>
      <c r="D232" s="97">
        <f>'10'!D232</f>
        <v>248</v>
      </c>
      <c r="E232" s="97">
        <f>'10'!E232</f>
        <v>645</v>
      </c>
      <c r="F232" s="11">
        <f>'5'!M232</f>
        <v>17</v>
      </c>
      <c r="G232" s="13">
        <f>'6'!H232</f>
        <v>40</v>
      </c>
      <c r="H232" s="11">
        <f>'7'!F232</f>
        <v>46</v>
      </c>
      <c r="I232" s="11">
        <f>'8'!M232</f>
        <v>73</v>
      </c>
      <c r="J232" s="11">
        <f>'9'!O232+'9'!P232</f>
        <v>36.743783783783783</v>
      </c>
      <c r="K232" s="11">
        <f>'9'!Y232</f>
        <v>33.576216216216217</v>
      </c>
      <c r="L232" s="55">
        <f t="shared" si="8"/>
        <v>212.74378378378378</v>
      </c>
      <c r="M232" s="56">
        <f t="shared" si="9"/>
        <v>0.32983532369578883</v>
      </c>
    </row>
    <row r="233" spans="1:13" ht="14.25" customHeight="1" x14ac:dyDescent="0.2">
      <c r="A233" s="9" t="str">
        <f>'10'!A233</f>
        <v>Line Mountain SD</v>
      </c>
      <c r="B233" s="10" t="str">
        <f>'10'!B233</f>
        <v>Northumberland</v>
      </c>
      <c r="C233" s="97">
        <f>'10'!C233</f>
        <v>223</v>
      </c>
      <c r="D233" s="97">
        <f>'10'!D233</f>
        <v>168</v>
      </c>
      <c r="E233" s="97">
        <f>'10'!E233</f>
        <v>391</v>
      </c>
      <c r="F233" s="11">
        <f>'5'!M233</f>
        <v>17</v>
      </c>
      <c r="G233" s="13">
        <f>'6'!H233</f>
        <v>18</v>
      </c>
      <c r="H233" s="11">
        <f>'7'!F233</f>
        <v>0</v>
      </c>
      <c r="I233" s="11">
        <f>'8'!M233</f>
        <v>40</v>
      </c>
      <c r="J233" s="11">
        <f>'9'!O233+'9'!P233</f>
        <v>37.13310580204778</v>
      </c>
      <c r="K233" s="11">
        <f>'9'!Y233</f>
        <v>0</v>
      </c>
      <c r="L233" s="55">
        <f t="shared" si="8"/>
        <v>112.13310580204778</v>
      </c>
      <c r="M233" s="56">
        <f t="shared" si="9"/>
        <v>0.2867854368338818</v>
      </c>
    </row>
    <row r="234" spans="1:13" ht="14.25" customHeight="1" x14ac:dyDescent="0.2">
      <c r="A234" s="9" t="str">
        <f>'10'!A234</f>
        <v>Littlestown Area SD</v>
      </c>
      <c r="B234" s="10" t="str">
        <f>'10'!B234</f>
        <v>Adams</v>
      </c>
      <c r="C234" s="97">
        <f>'10'!C234</f>
        <v>419</v>
      </c>
      <c r="D234" s="97">
        <f>'10'!D234</f>
        <v>397</v>
      </c>
      <c r="E234" s="97">
        <f>'10'!E234</f>
        <v>816</v>
      </c>
      <c r="F234" s="11">
        <f>'5'!M234</f>
        <v>18</v>
      </c>
      <c r="G234" s="13">
        <f>'6'!H234</f>
        <v>0</v>
      </c>
      <c r="H234" s="11">
        <f>'7'!F234</f>
        <v>0</v>
      </c>
      <c r="I234" s="11">
        <f>'8'!M234</f>
        <v>61</v>
      </c>
      <c r="J234" s="11">
        <f>'9'!O234+'9'!P234</f>
        <v>36.162454873646212</v>
      </c>
      <c r="K234" s="11">
        <f>'9'!Y234</f>
        <v>0</v>
      </c>
      <c r="L234" s="55">
        <f t="shared" si="8"/>
        <v>115.16245487364621</v>
      </c>
      <c r="M234" s="56">
        <f t="shared" si="9"/>
        <v>0.1411304594039782</v>
      </c>
    </row>
    <row r="235" spans="1:13" ht="14.25" customHeight="1" x14ac:dyDescent="0.2">
      <c r="A235" s="9" t="str">
        <f>'10'!A235</f>
        <v>Lower Dauphin SD</v>
      </c>
      <c r="B235" s="10" t="str">
        <f>'10'!B235</f>
        <v>Dauphin</v>
      </c>
      <c r="C235" s="97">
        <f>'10'!C235</f>
        <v>754</v>
      </c>
      <c r="D235" s="97">
        <f>'10'!D235</f>
        <v>700</v>
      </c>
      <c r="E235" s="97">
        <f>'10'!E235</f>
        <v>1454</v>
      </c>
      <c r="F235" s="11">
        <f>'5'!M235</f>
        <v>0</v>
      </c>
      <c r="G235" s="13">
        <f>'6'!H235</f>
        <v>0</v>
      </c>
      <c r="H235" s="11">
        <f>'7'!F235</f>
        <v>0</v>
      </c>
      <c r="I235" s="11">
        <f>'8'!M235</f>
        <v>145</v>
      </c>
      <c r="J235" s="11">
        <f>'9'!O235+'9'!P235</f>
        <v>97.548648648648651</v>
      </c>
      <c r="K235" s="11">
        <f>'9'!Y235</f>
        <v>65.032432432432429</v>
      </c>
      <c r="L235" s="55">
        <f t="shared" si="8"/>
        <v>242.54864864864865</v>
      </c>
      <c r="M235" s="56">
        <f t="shared" si="9"/>
        <v>0.1668147514777501</v>
      </c>
    </row>
    <row r="236" spans="1:13" ht="14.25" customHeight="1" x14ac:dyDescent="0.2">
      <c r="A236" s="9" t="str">
        <f>'10'!A236</f>
        <v>Lower Merion SD</v>
      </c>
      <c r="B236" s="10" t="str">
        <f>'10'!B236</f>
        <v>Montgomery</v>
      </c>
      <c r="C236" s="97">
        <f>'10'!C236</f>
        <v>1679</v>
      </c>
      <c r="D236" s="97">
        <f>'10'!D236</f>
        <v>1396</v>
      </c>
      <c r="E236" s="97">
        <f>'10'!E236</f>
        <v>3075</v>
      </c>
      <c r="F236" s="11">
        <f>'5'!M236</f>
        <v>0</v>
      </c>
      <c r="G236" s="13">
        <f>'6'!H236</f>
        <v>0</v>
      </c>
      <c r="H236" s="11">
        <f>'7'!F236</f>
        <v>0</v>
      </c>
      <c r="I236" s="11">
        <f>'8'!M236</f>
        <v>376</v>
      </c>
      <c r="J236" s="11">
        <f>'9'!O236+'9'!P236</f>
        <v>483.73259860788863</v>
      </c>
      <c r="K236" s="11">
        <f>'9'!Y236</f>
        <v>419.23491879350348</v>
      </c>
      <c r="L236" s="55">
        <f t="shared" si="8"/>
        <v>859.73259860788858</v>
      </c>
      <c r="M236" s="56">
        <f t="shared" si="9"/>
        <v>0.27958783694565481</v>
      </c>
    </row>
    <row r="237" spans="1:13" ht="14.25" customHeight="1" x14ac:dyDescent="0.2">
      <c r="A237" s="9" t="str">
        <f>'10'!A237</f>
        <v>Lower Moreland Township SD</v>
      </c>
      <c r="B237" s="10" t="str">
        <f>'10'!B237</f>
        <v>Montgomery</v>
      </c>
      <c r="C237" s="97">
        <f>'10'!C237</f>
        <v>290</v>
      </c>
      <c r="D237" s="97">
        <f>'10'!D237</f>
        <v>289</v>
      </c>
      <c r="E237" s="97">
        <f>'10'!E237</f>
        <v>579</v>
      </c>
      <c r="F237" s="11">
        <f>'5'!M237</f>
        <v>0</v>
      </c>
      <c r="G237" s="13">
        <f>'6'!H237</f>
        <v>0</v>
      </c>
      <c r="H237" s="11">
        <f>'7'!F237</f>
        <v>0</v>
      </c>
      <c r="I237" s="11">
        <f>'8'!M237</f>
        <v>58</v>
      </c>
      <c r="J237" s="11">
        <f>'9'!O237+'9'!P237</f>
        <v>0</v>
      </c>
      <c r="K237" s="11">
        <f>'9'!Y237</f>
        <v>0</v>
      </c>
      <c r="L237" s="55">
        <f t="shared" si="8"/>
        <v>58</v>
      </c>
      <c r="M237" s="56">
        <f t="shared" si="9"/>
        <v>0.1001727115716753</v>
      </c>
    </row>
    <row r="238" spans="1:13" ht="14.25" customHeight="1" x14ac:dyDescent="0.2">
      <c r="A238" s="9" t="str">
        <f>'10'!A238</f>
        <v>Loyalsock Township SD</v>
      </c>
      <c r="B238" s="10" t="str">
        <f>'10'!B238</f>
        <v>Lycoming</v>
      </c>
      <c r="C238" s="97">
        <f>'10'!C238</f>
        <v>500</v>
      </c>
      <c r="D238" s="97">
        <f>'10'!D238</f>
        <v>359</v>
      </c>
      <c r="E238" s="97">
        <f>'10'!E238</f>
        <v>859</v>
      </c>
      <c r="F238" s="11">
        <f>'5'!M238</f>
        <v>0</v>
      </c>
      <c r="G238" s="13">
        <f>'6'!H238</f>
        <v>0</v>
      </c>
      <c r="H238" s="11">
        <f>'7'!F238</f>
        <v>0</v>
      </c>
      <c r="I238" s="11">
        <f>'8'!M238</f>
        <v>60</v>
      </c>
      <c r="J238" s="11">
        <f>'9'!O238+'9'!P238</f>
        <v>174.64140730717185</v>
      </c>
      <c r="K238" s="11">
        <f>'9'!Y238</f>
        <v>102.84438430311232</v>
      </c>
      <c r="L238" s="55">
        <f t="shared" si="8"/>
        <v>234.64140730717185</v>
      </c>
      <c r="M238" s="56">
        <f t="shared" si="9"/>
        <v>0.27315646950776701</v>
      </c>
    </row>
    <row r="239" spans="1:13" ht="14.25" customHeight="1" x14ac:dyDescent="0.2">
      <c r="A239" s="9" t="str">
        <f>'10'!A239</f>
        <v>Mahanoy Area SD</v>
      </c>
      <c r="B239" s="10" t="str">
        <f>'10'!B239</f>
        <v>Schuylkill</v>
      </c>
      <c r="C239" s="97">
        <f>'10'!C239</f>
        <v>277</v>
      </c>
      <c r="D239" s="97">
        <f>'10'!D239</f>
        <v>196</v>
      </c>
      <c r="E239" s="97">
        <f>'10'!E239</f>
        <v>473</v>
      </c>
      <c r="F239" s="11">
        <f>'5'!M239</f>
        <v>54</v>
      </c>
      <c r="G239" s="13">
        <f>'6'!H239</f>
        <v>34</v>
      </c>
      <c r="H239" s="11">
        <f>'7'!F239</f>
        <v>0</v>
      </c>
      <c r="I239" s="11">
        <f>'8'!M239</f>
        <v>66</v>
      </c>
      <c r="J239" s="11">
        <f>'9'!O239+'9'!P239</f>
        <v>34.690909090909088</v>
      </c>
      <c r="K239" s="11">
        <f>'9'!Y239</f>
        <v>34.690909090909088</v>
      </c>
      <c r="L239" s="55">
        <f t="shared" si="8"/>
        <v>188.69090909090909</v>
      </c>
      <c r="M239" s="56">
        <f t="shared" si="9"/>
        <v>0.39892369786661541</v>
      </c>
    </row>
    <row r="240" spans="1:13" ht="14.25" customHeight="1" x14ac:dyDescent="0.2">
      <c r="A240" s="9" t="str">
        <f>'10'!A240</f>
        <v>Manheim Central SD</v>
      </c>
      <c r="B240" s="10" t="str">
        <f>'10'!B240</f>
        <v>Lancaster</v>
      </c>
      <c r="C240" s="97">
        <f>'10'!C240</f>
        <v>853</v>
      </c>
      <c r="D240" s="97">
        <f>'10'!D240</f>
        <v>641</v>
      </c>
      <c r="E240" s="97">
        <f>'10'!E240</f>
        <v>1494</v>
      </c>
      <c r="F240" s="11">
        <f>'5'!M240</f>
        <v>18</v>
      </c>
      <c r="G240" s="13">
        <f>'6'!H240</f>
        <v>0</v>
      </c>
      <c r="H240" s="11">
        <f>'7'!F240</f>
        <v>25</v>
      </c>
      <c r="I240" s="11">
        <f>'8'!M240</f>
        <v>155</v>
      </c>
      <c r="J240" s="11">
        <f>'9'!O240+'9'!P240</f>
        <v>64.577102803738327</v>
      </c>
      <c r="K240" s="11">
        <f>'9'!Y240</f>
        <v>0</v>
      </c>
      <c r="L240" s="55">
        <f t="shared" si="8"/>
        <v>262.57710280373834</v>
      </c>
      <c r="M240" s="56">
        <f t="shared" si="9"/>
        <v>0.1757544195473483</v>
      </c>
    </row>
    <row r="241" spans="1:13" ht="14.25" customHeight="1" x14ac:dyDescent="0.2">
      <c r="A241" s="9" t="str">
        <f>'10'!A241</f>
        <v>Manheim Township SD</v>
      </c>
      <c r="B241" s="10" t="str">
        <f>'10'!B241</f>
        <v>Lancaster</v>
      </c>
      <c r="C241" s="97">
        <f>'10'!C241</f>
        <v>1172</v>
      </c>
      <c r="D241" s="97">
        <f>'10'!D241</f>
        <v>1072</v>
      </c>
      <c r="E241" s="97">
        <f>'10'!E241</f>
        <v>2244</v>
      </c>
      <c r="F241" s="11">
        <f>'5'!M241</f>
        <v>0</v>
      </c>
      <c r="G241" s="13">
        <f>'6'!H241</f>
        <v>39</v>
      </c>
      <c r="H241" s="11">
        <f>'7'!F241</f>
        <v>0</v>
      </c>
      <c r="I241" s="11">
        <f>'8'!M241</f>
        <v>253</v>
      </c>
      <c r="J241" s="11">
        <f>'9'!O241+'9'!P241</f>
        <v>154.17056074766356</v>
      </c>
      <c r="K241" s="11">
        <f>'9'!Y241</f>
        <v>92.502336448598129</v>
      </c>
      <c r="L241" s="55">
        <f t="shared" si="8"/>
        <v>446.17056074766356</v>
      </c>
      <c r="M241" s="56">
        <f t="shared" si="9"/>
        <v>0.19882823562730106</v>
      </c>
    </row>
    <row r="242" spans="1:13" ht="14.25" customHeight="1" x14ac:dyDescent="0.2">
      <c r="A242" s="9" t="str">
        <f>'10'!A242</f>
        <v>Marion Center Area SD</v>
      </c>
      <c r="B242" s="10" t="str">
        <f>'10'!B242</f>
        <v>Indiana</v>
      </c>
      <c r="C242" s="97">
        <f>'10'!C242</f>
        <v>359</v>
      </c>
      <c r="D242" s="97">
        <f>'10'!D242</f>
        <v>257</v>
      </c>
      <c r="E242" s="97">
        <f>'10'!E242</f>
        <v>616</v>
      </c>
      <c r="F242" s="11">
        <f>'5'!M242</f>
        <v>7</v>
      </c>
      <c r="G242" s="13">
        <f>'6'!H242</f>
        <v>50</v>
      </c>
      <c r="H242" s="11">
        <f>'7'!F242</f>
        <v>65</v>
      </c>
      <c r="I242" s="11">
        <f>'8'!M242</f>
        <v>68</v>
      </c>
      <c r="J242" s="11">
        <f>'9'!O242+'9'!P242</f>
        <v>7.0153061224489797</v>
      </c>
      <c r="K242" s="11">
        <f>'9'!Y242</f>
        <v>0</v>
      </c>
      <c r="L242" s="55">
        <f t="shared" si="8"/>
        <v>197.01530612244898</v>
      </c>
      <c r="M242" s="56">
        <f t="shared" si="9"/>
        <v>0.31983004240657303</v>
      </c>
    </row>
    <row r="243" spans="1:13" ht="14.25" customHeight="1" x14ac:dyDescent="0.2">
      <c r="A243" s="9" t="str">
        <f>'10'!A243</f>
        <v>Marple Newtown SD</v>
      </c>
      <c r="B243" s="10" t="str">
        <f>'10'!B243</f>
        <v>Delaware</v>
      </c>
      <c r="C243" s="97">
        <f>'10'!C243</f>
        <v>954</v>
      </c>
      <c r="D243" s="97">
        <f>'10'!D243</f>
        <v>618</v>
      </c>
      <c r="E243" s="97">
        <f>'10'!E243</f>
        <v>1572</v>
      </c>
      <c r="F243" s="11">
        <f>'5'!M243</f>
        <v>0</v>
      </c>
      <c r="G243" s="13">
        <f>'6'!H243</f>
        <v>0</v>
      </c>
      <c r="H243" s="11">
        <f>'7'!F243</f>
        <v>0</v>
      </c>
      <c r="I243" s="11">
        <f>'8'!M243</f>
        <v>189</v>
      </c>
      <c r="J243" s="11">
        <f>'9'!O243+'9'!P243</f>
        <v>164.0224438902743</v>
      </c>
      <c r="K243" s="11">
        <f>'9'!Y243</f>
        <v>65.608977556109735</v>
      </c>
      <c r="L243" s="55">
        <f t="shared" si="8"/>
        <v>353.0224438902743</v>
      </c>
      <c r="M243" s="56">
        <f t="shared" si="9"/>
        <v>0.22456898466302436</v>
      </c>
    </row>
    <row r="244" spans="1:13" ht="14.25" customHeight="1" x14ac:dyDescent="0.2">
      <c r="A244" s="9" t="str">
        <f>'10'!A244</f>
        <v>Mars Area SD</v>
      </c>
      <c r="B244" s="10" t="str">
        <f>'10'!B244</f>
        <v>Butler</v>
      </c>
      <c r="C244" s="97">
        <f>'10'!C244</f>
        <v>625</v>
      </c>
      <c r="D244" s="97">
        <f>'10'!D244</f>
        <v>461</v>
      </c>
      <c r="E244" s="97">
        <f>'10'!E244</f>
        <v>1086</v>
      </c>
      <c r="F244" s="11">
        <f>'5'!M244</f>
        <v>0</v>
      </c>
      <c r="G244" s="13">
        <f>'6'!H244</f>
        <v>0</v>
      </c>
      <c r="H244" s="11">
        <f>'7'!F244</f>
        <v>0</v>
      </c>
      <c r="I244" s="11">
        <f>'8'!M244</f>
        <v>162</v>
      </c>
      <c r="J244" s="11">
        <f>'9'!O244+'9'!P244</f>
        <v>97.959752321981426</v>
      </c>
      <c r="K244" s="11">
        <f>'9'!Y244</f>
        <v>32.653250773993811</v>
      </c>
      <c r="L244" s="55">
        <f t="shared" si="8"/>
        <v>259.95975232198145</v>
      </c>
      <c r="M244" s="56">
        <f t="shared" si="9"/>
        <v>0.23937362092263487</v>
      </c>
    </row>
    <row r="245" spans="1:13" ht="14.25" customHeight="1" x14ac:dyDescent="0.2">
      <c r="A245" s="9" t="str">
        <f>'10'!A245</f>
        <v>McGuffey SD</v>
      </c>
      <c r="B245" s="10" t="str">
        <f>'10'!B245</f>
        <v>Washington</v>
      </c>
      <c r="C245" s="97">
        <f>'10'!C245</f>
        <v>409</v>
      </c>
      <c r="D245" s="97">
        <f>'10'!D245</f>
        <v>215</v>
      </c>
      <c r="E245" s="97">
        <f>'10'!E245</f>
        <v>624</v>
      </c>
      <c r="F245" s="11">
        <f>'5'!M245</f>
        <v>26</v>
      </c>
      <c r="G245" s="13">
        <f>'6'!H245</f>
        <v>18</v>
      </c>
      <c r="H245" s="11">
        <f>'7'!F245</f>
        <v>0</v>
      </c>
      <c r="I245" s="11">
        <f>'8'!M245</f>
        <v>59</v>
      </c>
      <c r="J245" s="11">
        <f>'9'!O245+'9'!P245</f>
        <v>0</v>
      </c>
      <c r="K245" s="11">
        <f>'9'!Y245</f>
        <v>0</v>
      </c>
      <c r="L245" s="55">
        <f t="shared" si="8"/>
        <v>103</v>
      </c>
      <c r="M245" s="56">
        <f t="shared" si="9"/>
        <v>0.16506410256410256</v>
      </c>
    </row>
    <row r="246" spans="1:13" ht="14.25" customHeight="1" x14ac:dyDescent="0.2">
      <c r="A246" s="9" t="str">
        <f>'10'!A246</f>
        <v>McKeesport Area SD</v>
      </c>
      <c r="B246" s="10" t="str">
        <f>'10'!B246</f>
        <v>Allegheny</v>
      </c>
      <c r="C246" s="97">
        <f>'10'!C246</f>
        <v>914</v>
      </c>
      <c r="D246" s="97">
        <f>'10'!D246</f>
        <v>626</v>
      </c>
      <c r="E246" s="97">
        <f>'10'!E246</f>
        <v>1540</v>
      </c>
      <c r="F246" s="11">
        <f>'5'!M246</f>
        <v>121</v>
      </c>
      <c r="G246" s="13">
        <f>'6'!H246</f>
        <v>104</v>
      </c>
      <c r="H246" s="11">
        <f>'7'!F246</f>
        <v>0</v>
      </c>
      <c r="I246" s="11">
        <f>'8'!M246</f>
        <v>236</v>
      </c>
      <c r="J246" s="11">
        <f>'9'!O246+'9'!P246</f>
        <v>141.83715319662244</v>
      </c>
      <c r="K246" s="11">
        <f>'9'!Y246</f>
        <v>69.284508013096669</v>
      </c>
      <c r="L246" s="55">
        <f t="shared" si="8"/>
        <v>602.83715319662247</v>
      </c>
      <c r="M246" s="56">
        <f t="shared" si="9"/>
        <v>0.39145269688092366</v>
      </c>
    </row>
    <row r="247" spans="1:13" ht="14.25" customHeight="1" x14ac:dyDescent="0.2">
      <c r="A247" s="9" t="str">
        <f>'10'!A247</f>
        <v>Mechanicsburg Area SD</v>
      </c>
      <c r="B247" s="10" t="str">
        <f>'10'!B247</f>
        <v>Cumberland</v>
      </c>
      <c r="C247" s="97">
        <f>'10'!C247</f>
        <v>1119</v>
      </c>
      <c r="D247" s="97">
        <f>'10'!D247</f>
        <v>637</v>
      </c>
      <c r="E247" s="97">
        <f>'10'!E247</f>
        <v>1756</v>
      </c>
      <c r="F247" s="11">
        <f>'5'!M247</f>
        <v>0</v>
      </c>
      <c r="G247" s="13">
        <f>'6'!H247</f>
        <v>30</v>
      </c>
      <c r="H247" s="11">
        <f>'7'!F247</f>
        <v>0</v>
      </c>
      <c r="I247" s="11">
        <f>'8'!M247</f>
        <v>163</v>
      </c>
      <c r="J247" s="11">
        <f>'9'!O247+'9'!P247</f>
        <v>410.96721311475409</v>
      </c>
      <c r="K247" s="11">
        <f>'9'!Y247</f>
        <v>298.88524590163934</v>
      </c>
      <c r="L247" s="55">
        <f t="shared" si="8"/>
        <v>603.96721311475403</v>
      </c>
      <c r="M247" s="56">
        <f t="shared" si="9"/>
        <v>0.3439448821838007</v>
      </c>
    </row>
    <row r="248" spans="1:13" ht="14.25" customHeight="1" x14ac:dyDescent="0.2">
      <c r="A248" s="9" t="str">
        <f>'10'!A248</f>
        <v>Mercer Area SD</v>
      </c>
      <c r="B248" s="10" t="str">
        <f>'10'!B248</f>
        <v>Mercer</v>
      </c>
      <c r="C248" s="97">
        <f>'10'!C248</f>
        <v>250</v>
      </c>
      <c r="D248" s="97">
        <f>'10'!D248</f>
        <v>130</v>
      </c>
      <c r="E248" s="97">
        <f>'10'!E248</f>
        <v>380</v>
      </c>
      <c r="F248" s="11">
        <f>'5'!M248</f>
        <v>21</v>
      </c>
      <c r="G248" s="13">
        <f>'6'!H248</f>
        <v>15</v>
      </c>
      <c r="H248" s="11">
        <f>'7'!F248</f>
        <v>0</v>
      </c>
      <c r="I248" s="11">
        <f>'8'!M248</f>
        <v>61</v>
      </c>
      <c r="J248" s="11">
        <f>'9'!O248+'9'!P248</f>
        <v>74.605095541401283</v>
      </c>
      <c r="K248" s="11">
        <f>'9'!Y248</f>
        <v>37.302547770700635</v>
      </c>
      <c r="L248" s="55">
        <f t="shared" si="8"/>
        <v>171.60509554140128</v>
      </c>
      <c r="M248" s="56">
        <f t="shared" si="9"/>
        <v>0.4515923566878981</v>
      </c>
    </row>
    <row r="249" spans="1:13" ht="14.25" customHeight="1" x14ac:dyDescent="0.2">
      <c r="A249" s="9" t="str">
        <f>'10'!A249</f>
        <v>Methacton SD</v>
      </c>
      <c r="B249" s="10" t="str">
        <f>'10'!B249</f>
        <v>Montgomery</v>
      </c>
      <c r="C249" s="97">
        <f>'10'!C249</f>
        <v>965</v>
      </c>
      <c r="D249" s="97">
        <f>'10'!D249</f>
        <v>788</v>
      </c>
      <c r="E249" s="97">
        <f>'10'!E249</f>
        <v>1753</v>
      </c>
      <c r="F249" s="11">
        <f>'5'!M249</f>
        <v>0</v>
      </c>
      <c r="G249" s="13">
        <f>'6'!H249</f>
        <v>0</v>
      </c>
      <c r="H249" s="11">
        <f>'7'!F249</f>
        <v>0</v>
      </c>
      <c r="I249" s="11">
        <f>'8'!M249</f>
        <v>184</v>
      </c>
      <c r="J249" s="11">
        <f>'9'!O249+'9'!P249</f>
        <v>354.73723897911833</v>
      </c>
      <c r="K249" s="11">
        <f>'9'!Y249</f>
        <v>225.74187935034803</v>
      </c>
      <c r="L249" s="55">
        <f t="shared" si="8"/>
        <v>538.73723897911827</v>
      </c>
      <c r="M249" s="56">
        <f t="shared" si="9"/>
        <v>0.30732301139710111</v>
      </c>
    </row>
    <row r="250" spans="1:13" ht="14.25" customHeight="1" x14ac:dyDescent="0.2">
      <c r="A250" s="9" t="str">
        <f>'10'!A250</f>
        <v>Meyersdale Area SD</v>
      </c>
      <c r="B250" s="10" t="str">
        <f>'10'!B250</f>
        <v>Somerset</v>
      </c>
      <c r="C250" s="97">
        <f>'10'!C250</f>
        <v>148</v>
      </c>
      <c r="D250" s="97">
        <f>'10'!D250</f>
        <v>136</v>
      </c>
      <c r="E250" s="97">
        <f>'10'!E250</f>
        <v>284</v>
      </c>
      <c r="F250" s="11">
        <f>'5'!M250</f>
        <v>18</v>
      </c>
      <c r="G250" s="13">
        <f>'6'!H250</f>
        <v>34</v>
      </c>
      <c r="H250" s="11">
        <f>'7'!F250</f>
        <v>0</v>
      </c>
      <c r="I250" s="11">
        <f>'8'!M250</f>
        <v>26</v>
      </c>
      <c r="J250" s="11">
        <f>'9'!O250+'9'!P250</f>
        <v>0</v>
      </c>
      <c r="K250" s="11">
        <f>'9'!Y250</f>
        <v>0</v>
      </c>
      <c r="L250" s="55">
        <f t="shared" si="8"/>
        <v>78</v>
      </c>
      <c r="M250" s="56">
        <f t="shared" si="9"/>
        <v>0.27464788732394368</v>
      </c>
    </row>
    <row r="251" spans="1:13" ht="14.25" customHeight="1" x14ac:dyDescent="0.2">
      <c r="A251" s="9" t="str">
        <f>'10'!A251</f>
        <v>Mid Valley SD</v>
      </c>
      <c r="B251" s="10" t="str">
        <f>'10'!B251</f>
        <v>Lackawanna</v>
      </c>
      <c r="C251" s="97">
        <f>'10'!C251</f>
        <v>448</v>
      </c>
      <c r="D251" s="97">
        <f>'10'!D251</f>
        <v>348</v>
      </c>
      <c r="E251" s="97">
        <f>'10'!E251</f>
        <v>796</v>
      </c>
      <c r="F251" s="11">
        <f>'5'!M251</f>
        <v>87</v>
      </c>
      <c r="G251" s="13">
        <f>'6'!H251</f>
        <v>32</v>
      </c>
      <c r="H251" s="11">
        <f>'7'!F251</f>
        <v>0</v>
      </c>
      <c r="I251" s="11">
        <f>'8'!M251</f>
        <v>96</v>
      </c>
      <c r="J251" s="11">
        <f>'9'!O251+'9'!P251</f>
        <v>89.106250000000003</v>
      </c>
      <c r="K251" s="11">
        <f>'9'!Y251</f>
        <v>0</v>
      </c>
      <c r="L251" s="55">
        <f t="shared" si="8"/>
        <v>304.10624999999999</v>
      </c>
      <c r="M251" s="56">
        <f t="shared" si="9"/>
        <v>0.38204302763819092</v>
      </c>
    </row>
    <row r="252" spans="1:13" ht="14.25" customHeight="1" x14ac:dyDescent="0.2">
      <c r="A252" s="9" t="str">
        <f>'10'!A252</f>
        <v>Middletown Area SD</v>
      </c>
      <c r="B252" s="10" t="str">
        <f>'10'!B252</f>
        <v>Dauphin</v>
      </c>
      <c r="C252" s="97">
        <f>'10'!C252</f>
        <v>623</v>
      </c>
      <c r="D252" s="97">
        <f>'10'!D252</f>
        <v>442</v>
      </c>
      <c r="E252" s="97">
        <f>'10'!E252</f>
        <v>1065</v>
      </c>
      <c r="F252" s="11">
        <f>'5'!M252</f>
        <v>32</v>
      </c>
      <c r="G252" s="13">
        <f>'6'!H252</f>
        <v>0</v>
      </c>
      <c r="H252" s="11">
        <f>'7'!F252</f>
        <v>0</v>
      </c>
      <c r="I252" s="11">
        <f>'8'!M252</f>
        <v>118</v>
      </c>
      <c r="J252" s="11">
        <f>'9'!O252+'9'!P252</f>
        <v>162.58108108108109</v>
      </c>
      <c r="K252" s="11">
        <f>'9'!Y252</f>
        <v>65.032432432432429</v>
      </c>
      <c r="L252" s="55">
        <f t="shared" si="8"/>
        <v>312.58108108108109</v>
      </c>
      <c r="M252" s="56">
        <f t="shared" si="9"/>
        <v>0.29350336251744702</v>
      </c>
    </row>
    <row r="253" spans="1:13" ht="14.25" customHeight="1" x14ac:dyDescent="0.2">
      <c r="A253" s="9" t="str">
        <f>'10'!A253</f>
        <v>Midd-West SD</v>
      </c>
      <c r="B253" s="10" t="str">
        <f>'10'!B253</f>
        <v>Snyder</v>
      </c>
      <c r="C253" s="97">
        <f>'10'!C253</f>
        <v>505</v>
      </c>
      <c r="D253" s="97">
        <f>'10'!D253</f>
        <v>401</v>
      </c>
      <c r="E253" s="97">
        <f>'10'!E253</f>
        <v>906</v>
      </c>
      <c r="F253" s="11">
        <f>'5'!M253</f>
        <v>59</v>
      </c>
      <c r="G253" s="13">
        <f>'6'!H253</f>
        <v>57</v>
      </c>
      <c r="H253" s="11">
        <f>'7'!F253</f>
        <v>0</v>
      </c>
      <c r="I253" s="11">
        <f>'8'!M253</f>
        <v>126</v>
      </c>
      <c r="J253" s="11">
        <f>'9'!O253+'9'!P253</f>
        <v>39.75</v>
      </c>
      <c r="K253" s="11">
        <f>'9'!Y253</f>
        <v>0</v>
      </c>
      <c r="L253" s="55">
        <f t="shared" si="8"/>
        <v>281.75</v>
      </c>
      <c r="M253" s="56">
        <f t="shared" si="9"/>
        <v>0.3109823399558499</v>
      </c>
    </row>
    <row r="254" spans="1:13" ht="14.25" customHeight="1" x14ac:dyDescent="0.2">
      <c r="A254" s="9" t="str">
        <f>'10'!A254</f>
        <v>Midland Borough SD</v>
      </c>
      <c r="B254" s="10" t="str">
        <f>'10'!B254</f>
        <v>Beaver</v>
      </c>
      <c r="C254" s="97">
        <f>'10'!C254</f>
        <v>80</v>
      </c>
      <c r="D254" s="97">
        <f>'10'!D254</f>
        <v>88</v>
      </c>
      <c r="E254" s="97">
        <f>'10'!E254</f>
        <v>168</v>
      </c>
      <c r="F254" s="11">
        <f>'5'!M254</f>
        <v>6</v>
      </c>
      <c r="G254" s="13">
        <f>'6'!H254</f>
        <v>0</v>
      </c>
      <c r="H254" s="11">
        <f>'7'!F254</f>
        <v>27</v>
      </c>
      <c r="I254" s="11">
        <f>'8'!M254</f>
        <v>12</v>
      </c>
      <c r="J254" s="11">
        <f>'9'!O254+'9'!P254</f>
        <v>66.149162861491618</v>
      </c>
      <c r="K254" s="11">
        <f>'9'!Y254</f>
        <v>0</v>
      </c>
      <c r="L254" s="55">
        <f t="shared" si="8"/>
        <v>111.14916286149162</v>
      </c>
      <c r="M254" s="56">
        <f t="shared" si="9"/>
        <v>0.66160215988983107</v>
      </c>
    </row>
    <row r="255" spans="1:13" ht="14.25" customHeight="1" x14ac:dyDescent="0.2">
      <c r="A255" s="9" t="str">
        <f>'10'!A255</f>
        <v>Mifflin County SD</v>
      </c>
      <c r="B255" s="10" t="str">
        <f>'10'!B255</f>
        <v>Mifflin</v>
      </c>
      <c r="C255" s="97">
        <f>'10'!C255</f>
        <v>1567</v>
      </c>
      <c r="D255" s="97">
        <f>'10'!D255</f>
        <v>1143</v>
      </c>
      <c r="E255" s="97">
        <f>'10'!E255</f>
        <v>2710</v>
      </c>
      <c r="F255" s="11">
        <f>'5'!M255</f>
        <v>251</v>
      </c>
      <c r="G255" s="13">
        <f>'6'!H255</f>
        <v>81</v>
      </c>
      <c r="H255" s="11">
        <f>'7'!F255</f>
        <v>0</v>
      </c>
      <c r="I255" s="11">
        <f>'8'!M255</f>
        <v>295</v>
      </c>
      <c r="J255" s="11">
        <f>'9'!O255+'9'!P255</f>
        <v>219.59281437125748</v>
      </c>
      <c r="K255" s="11">
        <f>'9'!Y255</f>
        <v>182.80239520958082</v>
      </c>
      <c r="L255" s="55">
        <f t="shared" si="8"/>
        <v>846.59281437125742</v>
      </c>
      <c r="M255" s="56">
        <f t="shared" si="9"/>
        <v>0.31239587246171863</v>
      </c>
    </row>
    <row r="256" spans="1:13" ht="14.25" customHeight="1" x14ac:dyDescent="0.2">
      <c r="A256" s="9" t="str">
        <f>'10'!A256</f>
        <v>Mifflinburg Area SD</v>
      </c>
      <c r="B256" s="10" t="str">
        <f>'10'!B256</f>
        <v>Union</v>
      </c>
      <c r="C256" s="97">
        <f>'10'!C256</f>
        <v>720</v>
      </c>
      <c r="D256" s="97">
        <f>'10'!D256</f>
        <v>492</v>
      </c>
      <c r="E256" s="97">
        <f>'10'!E256</f>
        <v>1212</v>
      </c>
      <c r="F256" s="11">
        <f>'5'!M256</f>
        <v>48</v>
      </c>
      <c r="G256" s="13">
        <f>'6'!H256</f>
        <v>30</v>
      </c>
      <c r="H256" s="11">
        <f>'7'!F256</f>
        <v>0</v>
      </c>
      <c r="I256" s="11">
        <f>'8'!M256</f>
        <v>83</v>
      </c>
      <c r="J256" s="11">
        <f>'9'!O256+'9'!P256</f>
        <v>76.814516129032256</v>
      </c>
      <c r="K256" s="11">
        <f>'9'!Y256</f>
        <v>64.112903225806448</v>
      </c>
      <c r="L256" s="55">
        <f t="shared" si="8"/>
        <v>237.81451612903226</v>
      </c>
      <c r="M256" s="56">
        <f t="shared" si="9"/>
        <v>0.19621659746619824</v>
      </c>
    </row>
    <row r="257" spans="1:13" ht="14.25" customHeight="1" x14ac:dyDescent="0.2">
      <c r="A257" s="9" t="str">
        <f>'10'!A257</f>
        <v>Millcreek Township SD</v>
      </c>
      <c r="B257" s="10" t="str">
        <f>'10'!B257</f>
        <v>Erie</v>
      </c>
      <c r="C257" s="97">
        <f>'10'!C257</f>
        <v>1699</v>
      </c>
      <c r="D257" s="97">
        <f>'10'!D257</f>
        <v>1195</v>
      </c>
      <c r="E257" s="97">
        <f>'10'!E257</f>
        <v>2894</v>
      </c>
      <c r="F257" s="11">
        <f>'5'!M257</f>
        <v>54</v>
      </c>
      <c r="G257" s="13">
        <f>'6'!H257</f>
        <v>51</v>
      </c>
      <c r="H257" s="11">
        <f>'7'!F257</f>
        <v>155</v>
      </c>
      <c r="I257" s="11">
        <f>'8'!M257</f>
        <v>409</v>
      </c>
      <c r="J257" s="11">
        <f>'9'!O257+'9'!P257</f>
        <v>460.31717263253279</v>
      </c>
      <c r="K257" s="11">
        <f>'9'!Y257</f>
        <v>68.400543724512914</v>
      </c>
      <c r="L257" s="55">
        <f t="shared" si="8"/>
        <v>1129.3171726325327</v>
      </c>
      <c r="M257" s="56">
        <f t="shared" si="9"/>
        <v>0.39022708107551235</v>
      </c>
    </row>
    <row r="258" spans="1:13" ht="14.25" customHeight="1" x14ac:dyDescent="0.2">
      <c r="A258" s="9" t="str">
        <f>'10'!A258</f>
        <v>Millersburg Area SD</v>
      </c>
      <c r="B258" s="10" t="str">
        <f>'10'!B258</f>
        <v>Dauphin</v>
      </c>
      <c r="C258" s="97">
        <f>'10'!C258</f>
        <v>145</v>
      </c>
      <c r="D258" s="97">
        <f>'10'!D258</f>
        <v>95</v>
      </c>
      <c r="E258" s="97">
        <f>'10'!E258</f>
        <v>240</v>
      </c>
      <c r="F258" s="11">
        <f>'5'!M258</f>
        <v>0</v>
      </c>
      <c r="G258" s="13">
        <f>'6'!H258</f>
        <v>0</v>
      </c>
      <c r="H258" s="11">
        <f>'7'!F258</f>
        <v>0</v>
      </c>
      <c r="I258" s="11">
        <f>'8'!M258</f>
        <v>31</v>
      </c>
      <c r="J258" s="11">
        <f>'9'!O258+'9'!P258</f>
        <v>97.548648648648651</v>
      </c>
      <c r="K258" s="11">
        <f>'9'!Y258</f>
        <v>0</v>
      </c>
      <c r="L258" s="55">
        <f t="shared" si="8"/>
        <v>128.54864864864865</v>
      </c>
      <c r="M258" s="56">
        <f t="shared" si="9"/>
        <v>0.53561936936936938</v>
      </c>
    </row>
    <row r="259" spans="1:13" ht="14.25" customHeight="1" x14ac:dyDescent="0.2">
      <c r="A259" s="9" t="str">
        <f>'10'!A259</f>
        <v>Millville Area SD</v>
      </c>
      <c r="B259" s="10" t="str">
        <f>'10'!B259</f>
        <v>Columbia</v>
      </c>
      <c r="C259" s="97">
        <f>'10'!C259</f>
        <v>172</v>
      </c>
      <c r="D259" s="97">
        <f>'10'!D259</f>
        <v>119</v>
      </c>
      <c r="E259" s="97">
        <f>'10'!E259</f>
        <v>291</v>
      </c>
      <c r="F259" s="11">
        <f>'5'!M259</f>
        <v>4</v>
      </c>
      <c r="G259" s="13">
        <f>'6'!H259</f>
        <v>0</v>
      </c>
      <c r="H259" s="11">
        <f>'7'!F259</f>
        <v>0</v>
      </c>
      <c r="I259" s="11">
        <f>'8'!M259</f>
        <v>25</v>
      </c>
      <c r="J259" s="11">
        <f>'9'!O259+'9'!P259</f>
        <v>28.7734375</v>
      </c>
      <c r="K259" s="11">
        <f>'9'!Y259</f>
        <v>0</v>
      </c>
      <c r="L259" s="55">
        <f t="shared" si="8"/>
        <v>57.7734375</v>
      </c>
      <c r="M259" s="56">
        <f t="shared" si="9"/>
        <v>0.19853414948453607</v>
      </c>
    </row>
    <row r="260" spans="1:13" ht="14.25" customHeight="1" x14ac:dyDescent="0.2">
      <c r="A260" s="9" t="str">
        <f>'10'!A260</f>
        <v>Milton Area SD</v>
      </c>
      <c r="B260" s="10" t="str">
        <f>'10'!B260</f>
        <v>Northumberland</v>
      </c>
      <c r="C260" s="97">
        <f>'10'!C260</f>
        <v>348</v>
      </c>
      <c r="D260" s="97">
        <f>'10'!D260</f>
        <v>449</v>
      </c>
      <c r="E260" s="97">
        <f>'10'!E260</f>
        <v>797</v>
      </c>
      <c r="F260" s="11">
        <f>'5'!M260</f>
        <v>46</v>
      </c>
      <c r="G260" s="13">
        <f>'6'!H260</f>
        <v>18</v>
      </c>
      <c r="H260" s="11">
        <f>'7'!F260</f>
        <v>0</v>
      </c>
      <c r="I260" s="11">
        <f>'8'!M260</f>
        <v>109</v>
      </c>
      <c r="J260" s="11">
        <f>'9'!O260+'9'!P260</f>
        <v>156.65529010238907</v>
      </c>
      <c r="K260" s="11">
        <f>'9'!Y260</f>
        <v>0</v>
      </c>
      <c r="L260" s="55">
        <f t="shared" si="8"/>
        <v>329.65529010238907</v>
      </c>
      <c r="M260" s="56">
        <f t="shared" si="9"/>
        <v>0.41362018833423975</v>
      </c>
    </row>
    <row r="261" spans="1:13" ht="14.25" customHeight="1" x14ac:dyDescent="0.2">
      <c r="A261" s="9" t="str">
        <f>'10'!A261</f>
        <v>Minersville Area SD</v>
      </c>
      <c r="B261" s="10" t="str">
        <f>'10'!B261</f>
        <v>Schuylkill</v>
      </c>
      <c r="C261" s="97">
        <f>'10'!C261</f>
        <v>315</v>
      </c>
      <c r="D261" s="97">
        <f>'10'!D261</f>
        <v>220</v>
      </c>
      <c r="E261" s="97">
        <f>'10'!E261</f>
        <v>535</v>
      </c>
      <c r="F261" s="11">
        <f>'5'!M261</f>
        <v>8</v>
      </c>
      <c r="G261" s="13">
        <f>'6'!H261</f>
        <v>0</v>
      </c>
      <c r="H261" s="11">
        <f>'7'!F261</f>
        <v>54</v>
      </c>
      <c r="I261" s="11">
        <f>'8'!M261</f>
        <v>95</v>
      </c>
      <c r="J261" s="11">
        <f>'9'!O261+'9'!P261</f>
        <v>0</v>
      </c>
      <c r="K261" s="11">
        <f>'9'!Y261</f>
        <v>0</v>
      </c>
      <c r="L261" s="55">
        <f t="shared" ref="L261:L324" si="10">SUM(F261:J261)</f>
        <v>157</v>
      </c>
      <c r="M261" s="56">
        <f t="shared" ref="M261:M324" si="11">L261/E261</f>
        <v>0.29345794392523367</v>
      </c>
    </row>
    <row r="262" spans="1:13" ht="14.25" customHeight="1" x14ac:dyDescent="0.2">
      <c r="A262" s="9" t="str">
        <f>'10'!A262</f>
        <v>Mohawk Area SD</v>
      </c>
      <c r="B262" s="10" t="str">
        <f>'10'!B262</f>
        <v>Lawrence</v>
      </c>
      <c r="C262" s="97">
        <f>'10'!C262</f>
        <v>360</v>
      </c>
      <c r="D262" s="97">
        <f>'10'!D262</f>
        <v>212</v>
      </c>
      <c r="E262" s="97">
        <f>'10'!E262</f>
        <v>572</v>
      </c>
      <c r="F262" s="11">
        <f>'5'!M262</f>
        <v>41</v>
      </c>
      <c r="G262" s="13">
        <f>'6'!H262</f>
        <v>34</v>
      </c>
      <c r="H262" s="11">
        <f>'7'!F262</f>
        <v>0</v>
      </c>
      <c r="I262" s="11">
        <f>'8'!M262</f>
        <v>53</v>
      </c>
      <c r="J262" s="11">
        <f>'9'!O262+'9'!P262</f>
        <v>33.050561797752806</v>
      </c>
      <c r="K262" s="11">
        <f>'9'!Y262</f>
        <v>33.050561797752813</v>
      </c>
      <c r="L262" s="55">
        <f t="shared" si="10"/>
        <v>161.05056179775281</v>
      </c>
      <c r="M262" s="56">
        <f t="shared" si="11"/>
        <v>0.28155692621984757</v>
      </c>
    </row>
    <row r="263" spans="1:13" ht="14.25" customHeight="1" x14ac:dyDescent="0.2">
      <c r="A263" s="9" t="str">
        <f>'10'!A263</f>
        <v>Monessen City SD</v>
      </c>
      <c r="B263" s="10" t="str">
        <f>'10'!B263</f>
        <v>Westmoreland</v>
      </c>
      <c r="C263" s="97">
        <f>'10'!C263</f>
        <v>207</v>
      </c>
      <c r="D263" s="97">
        <f>'10'!D263</f>
        <v>152</v>
      </c>
      <c r="E263" s="97">
        <f>'10'!E263</f>
        <v>359</v>
      </c>
      <c r="F263" s="11">
        <f>'5'!M263</f>
        <v>48</v>
      </c>
      <c r="G263" s="13">
        <f>'6'!H263</f>
        <v>54</v>
      </c>
      <c r="H263" s="11">
        <f>'7'!F263</f>
        <v>43</v>
      </c>
      <c r="I263" s="11">
        <f>'8'!M263</f>
        <v>55</v>
      </c>
      <c r="J263" s="11">
        <f>'9'!O263+'9'!P263</f>
        <v>33.576216216216217</v>
      </c>
      <c r="K263" s="11">
        <f>'9'!Y263</f>
        <v>33.576216216216217</v>
      </c>
      <c r="L263" s="55">
        <f t="shared" si="10"/>
        <v>233.57621621621621</v>
      </c>
      <c r="M263" s="56">
        <f t="shared" si="11"/>
        <v>0.65063012873597825</v>
      </c>
    </row>
    <row r="264" spans="1:13" ht="14.25" customHeight="1" x14ac:dyDescent="0.2">
      <c r="A264" s="9" t="str">
        <f>'10'!A264</f>
        <v>Moniteau SD</v>
      </c>
      <c r="B264" s="10" t="str">
        <f>'10'!B264</f>
        <v>Butler</v>
      </c>
      <c r="C264" s="97">
        <f>'10'!C264</f>
        <v>255</v>
      </c>
      <c r="D264" s="97">
        <f>'10'!D264</f>
        <v>160</v>
      </c>
      <c r="E264" s="97">
        <f>'10'!E264</f>
        <v>415</v>
      </c>
      <c r="F264" s="11">
        <f>'5'!M264</f>
        <v>21</v>
      </c>
      <c r="G264" s="13">
        <f>'6'!H264</f>
        <v>17</v>
      </c>
      <c r="H264" s="11">
        <f>'7'!F264</f>
        <v>0</v>
      </c>
      <c r="I264" s="11">
        <f>'8'!M264</f>
        <v>56</v>
      </c>
      <c r="J264" s="11">
        <f>'9'!O264+'9'!P264</f>
        <v>32.653250773993804</v>
      </c>
      <c r="K264" s="11">
        <f>'9'!Y264</f>
        <v>0</v>
      </c>
      <c r="L264" s="55">
        <f t="shared" si="10"/>
        <v>126.6532507739938</v>
      </c>
      <c r="M264" s="56">
        <f t="shared" si="11"/>
        <v>0.30518855608191275</v>
      </c>
    </row>
    <row r="265" spans="1:13" ht="14.25" customHeight="1" x14ac:dyDescent="0.2">
      <c r="A265" s="9" t="str">
        <f>'10'!A265</f>
        <v>Montgomery Area SD</v>
      </c>
      <c r="B265" s="10" t="str">
        <f>'10'!B265</f>
        <v>Lycoming</v>
      </c>
      <c r="C265" s="97">
        <f>'10'!C265</f>
        <v>193</v>
      </c>
      <c r="D265" s="97">
        <f>'10'!D265</f>
        <v>173</v>
      </c>
      <c r="E265" s="97">
        <f>'10'!E265</f>
        <v>366</v>
      </c>
      <c r="F265" s="11">
        <f>'5'!M265</f>
        <v>0</v>
      </c>
      <c r="G265" s="13">
        <f>'6'!H265</f>
        <v>50</v>
      </c>
      <c r="H265" s="11">
        <f>'7'!F265</f>
        <v>53</v>
      </c>
      <c r="I265" s="11">
        <f>'8'!M265</f>
        <v>39</v>
      </c>
      <c r="J265" s="11">
        <f>'9'!O265+'9'!P265</f>
        <v>71.79702300405954</v>
      </c>
      <c r="K265" s="11">
        <f>'9'!Y265</f>
        <v>3.2341001353179974</v>
      </c>
      <c r="L265" s="55">
        <f t="shared" si="10"/>
        <v>213.79702300405955</v>
      </c>
      <c r="M265" s="56">
        <f t="shared" si="11"/>
        <v>0.58414487159579109</v>
      </c>
    </row>
    <row r="266" spans="1:13" ht="14.25" customHeight="1" x14ac:dyDescent="0.2">
      <c r="A266" s="9" t="str">
        <f>'10'!A266</f>
        <v>Montour SD</v>
      </c>
      <c r="B266" s="10" t="str">
        <f>'10'!B266</f>
        <v>Allegheny</v>
      </c>
      <c r="C266" s="97">
        <f>'10'!C266</f>
        <v>806</v>
      </c>
      <c r="D266" s="97">
        <f>'10'!D266</f>
        <v>523</v>
      </c>
      <c r="E266" s="97">
        <f>'10'!E266</f>
        <v>1329</v>
      </c>
      <c r="F266" s="11">
        <f>'5'!M266</f>
        <v>2</v>
      </c>
      <c r="G266" s="13">
        <f>'6'!H266</f>
        <v>13</v>
      </c>
      <c r="H266" s="11">
        <f>'7'!F266</f>
        <v>0</v>
      </c>
      <c r="I266" s="11">
        <f>'8'!M266</f>
        <v>141</v>
      </c>
      <c r="J266" s="11">
        <f>'9'!O266+'9'!P266</f>
        <v>277.13803205238673</v>
      </c>
      <c r="K266" s="11">
        <f>'9'!Y266</f>
        <v>69.284508013096669</v>
      </c>
      <c r="L266" s="55">
        <f t="shared" si="10"/>
        <v>433.13803205238673</v>
      </c>
      <c r="M266" s="56">
        <f t="shared" si="11"/>
        <v>0.3259127404457387</v>
      </c>
    </row>
    <row r="267" spans="1:13" ht="14.25" customHeight="1" x14ac:dyDescent="0.2">
      <c r="A267" s="9" t="str">
        <f>'10'!A267</f>
        <v>Montoursville Area SD</v>
      </c>
      <c r="B267" s="10" t="str">
        <f>'10'!B267</f>
        <v>Lycoming</v>
      </c>
      <c r="C267" s="97">
        <f>'10'!C267</f>
        <v>336</v>
      </c>
      <c r="D267" s="97">
        <f>'10'!D267</f>
        <v>238</v>
      </c>
      <c r="E267" s="97">
        <f>'10'!E267</f>
        <v>574</v>
      </c>
      <c r="F267" s="11">
        <f>'5'!M267</f>
        <v>0</v>
      </c>
      <c r="G267" s="13">
        <f>'6'!H267</f>
        <v>0</v>
      </c>
      <c r="H267" s="11">
        <f>'7'!F267</f>
        <v>0</v>
      </c>
      <c r="I267" s="11">
        <f>'8'!M267</f>
        <v>65</v>
      </c>
      <c r="J267" s="11">
        <f>'9'!O267+'9'!P267</f>
        <v>71.79702300405954</v>
      </c>
      <c r="K267" s="11">
        <f>'9'!Y267</f>
        <v>37.515561569688771</v>
      </c>
      <c r="L267" s="55">
        <f t="shared" si="10"/>
        <v>136.79702300405955</v>
      </c>
      <c r="M267" s="56">
        <f t="shared" si="11"/>
        <v>0.23832233972832675</v>
      </c>
    </row>
    <row r="268" spans="1:13" ht="14.25" customHeight="1" x14ac:dyDescent="0.2">
      <c r="A268" s="9" t="str">
        <f>'10'!A268</f>
        <v>Montrose Area SD</v>
      </c>
      <c r="B268" s="10" t="str">
        <f>'10'!B268</f>
        <v>Susquehanna</v>
      </c>
      <c r="C268" s="97">
        <f>'10'!C268</f>
        <v>311</v>
      </c>
      <c r="D268" s="97">
        <f>'10'!D268</f>
        <v>218</v>
      </c>
      <c r="E268" s="97">
        <f>'10'!E268</f>
        <v>529</v>
      </c>
      <c r="F268" s="11">
        <f>'5'!M268</f>
        <v>15</v>
      </c>
      <c r="G268" s="13">
        <f>'6'!H268</f>
        <v>17</v>
      </c>
      <c r="H268" s="11">
        <f>'7'!F268</f>
        <v>0</v>
      </c>
      <c r="I268" s="11">
        <f>'8'!M268</f>
        <v>49</v>
      </c>
      <c r="J268" s="11">
        <f>'9'!O268+'9'!P268</f>
        <v>68.246575342465746</v>
      </c>
      <c r="K268" s="11">
        <f>'9'!Y268</f>
        <v>34.123287671232873</v>
      </c>
      <c r="L268" s="55">
        <f t="shared" si="10"/>
        <v>149.24657534246575</v>
      </c>
      <c r="M268" s="56">
        <f t="shared" si="11"/>
        <v>0.28212963202734548</v>
      </c>
    </row>
    <row r="269" spans="1:13" ht="14.25" customHeight="1" x14ac:dyDescent="0.2">
      <c r="A269" s="9" t="str">
        <f>'10'!A269</f>
        <v>Moon Area SD</v>
      </c>
      <c r="B269" s="10" t="str">
        <f>'10'!B269</f>
        <v>Allegheny</v>
      </c>
      <c r="C269" s="97">
        <f>'10'!C269</f>
        <v>851</v>
      </c>
      <c r="D269" s="97">
        <f>'10'!D269</f>
        <v>684</v>
      </c>
      <c r="E269" s="97">
        <f>'10'!E269</f>
        <v>1535</v>
      </c>
      <c r="F269" s="11">
        <f>'5'!M269</f>
        <v>4</v>
      </c>
      <c r="G269" s="13">
        <f>'6'!H269</f>
        <v>0</v>
      </c>
      <c r="H269" s="11">
        <f>'7'!F269</f>
        <v>0</v>
      </c>
      <c r="I269" s="11">
        <f>'8'!M269</f>
        <v>191</v>
      </c>
      <c r="J269" s="11">
        <f>'9'!O269+'9'!P269</f>
        <v>207.85352403929002</v>
      </c>
      <c r="K269" s="11">
        <f>'9'!Y269</f>
        <v>0</v>
      </c>
      <c r="L269" s="55">
        <f t="shared" si="10"/>
        <v>402.85352403929005</v>
      </c>
      <c r="M269" s="56">
        <f t="shared" si="11"/>
        <v>0.26244529253373944</v>
      </c>
    </row>
    <row r="270" spans="1:13" ht="14.25" customHeight="1" x14ac:dyDescent="0.2">
      <c r="A270" s="9" t="str">
        <f>'10'!A270</f>
        <v>Morrisville Borough SD</v>
      </c>
      <c r="B270" s="10" t="str">
        <f>'10'!B270</f>
        <v>Bucks</v>
      </c>
      <c r="C270" s="97">
        <f>'10'!C270</f>
        <v>441</v>
      </c>
      <c r="D270" s="97">
        <f>'10'!D270</f>
        <v>314</v>
      </c>
      <c r="E270" s="97">
        <f>'10'!E270</f>
        <v>755</v>
      </c>
      <c r="F270" s="11">
        <f>'5'!M270</f>
        <v>0</v>
      </c>
      <c r="G270" s="13">
        <f>'6'!H270</f>
        <v>89</v>
      </c>
      <c r="H270" s="11">
        <f>'7'!F270</f>
        <v>0</v>
      </c>
      <c r="I270" s="11">
        <f>'8'!M270</f>
        <v>87</v>
      </c>
      <c r="J270" s="11">
        <f>'9'!O270+'9'!P270</f>
        <v>32.507218103784624</v>
      </c>
      <c r="K270" s="11">
        <f>'9'!Y270</f>
        <v>32.507218103784624</v>
      </c>
      <c r="L270" s="55">
        <f t="shared" si="10"/>
        <v>208.50721810378462</v>
      </c>
      <c r="M270" s="56">
        <f t="shared" si="11"/>
        <v>0.27616850079971472</v>
      </c>
    </row>
    <row r="271" spans="1:13" ht="14.25" customHeight="1" x14ac:dyDescent="0.2">
      <c r="A271" s="9" t="str">
        <f>'10'!A271</f>
        <v>Moshannon Valley SD</v>
      </c>
      <c r="B271" s="10" t="str">
        <f>'10'!B271</f>
        <v>Clearfield</v>
      </c>
      <c r="C271" s="97">
        <f>'10'!C271</f>
        <v>178</v>
      </c>
      <c r="D271" s="97">
        <f>'10'!D271</f>
        <v>91</v>
      </c>
      <c r="E271" s="97">
        <f>'10'!E271</f>
        <v>269</v>
      </c>
      <c r="F271" s="11">
        <f>'5'!M271</f>
        <v>82</v>
      </c>
      <c r="G271" s="13">
        <f>'6'!H271</f>
        <v>12</v>
      </c>
      <c r="H271" s="11">
        <f>'7'!F271</f>
        <v>0</v>
      </c>
      <c r="I271" s="11">
        <f>'8'!M271</f>
        <v>49</v>
      </c>
      <c r="J271" s="11">
        <f>'9'!O271+'9'!P271</f>
        <v>7.2703862660944214</v>
      </c>
      <c r="K271" s="11">
        <f>'9'!Y271</f>
        <v>0</v>
      </c>
      <c r="L271" s="55">
        <f t="shared" si="10"/>
        <v>150.27038626609442</v>
      </c>
      <c r="M271" s="56">
        <f t="shared" si="11"/>
        <v>0.55862597124942159</v>
      </c>
    </row>
    <row r="272" spans="1:13" ht="14.25" customHeight="1" x14ac:dyDescent="0.2">
      <c r="A272" s="9" t="str">
        <f>'10'!A272</f>
        <v>Mount Carmel Area SD</v>
      </c>
      <c r="B272" s="10" t="str">
        <f>'10'!B272</f>
        <v>Northumberland</v>
      </c>
      <c r="C272" s="97">
        <f>'10'!C272</f>
        <v>295</v>
      </c>
      <c r="D272" s="97">
        <f>'10'!D272</f>
        <v>210</v>
      </c>
      <c r="E272" s="97">
        <f>'10'!E272</f>
        <v>505</v>
      </c>
      <c r="F272" s="11">
        <f>'5'!M272</f>
        <v>16</v>
      </c>
      <c r="G272" s="13">
        <f>'6'!H272</f>
        <v>40</v>
      </c>
      <c r="H272" s="11">
        <f>'7'!F272</f>
        <v>40</v>
      </c>
      <c r="I272" s="11">
        <f>'8'!M272</f>
        <v>89</v>
      </c>
      <c r="J272" s="11">
        <f>'9'!O272+'9'!P272</f>
        <v>61.50170648464163</v>
      </c>
      <c r="K272" s="11">
        <f>'9'!Y272</f>
        <v>0</v>
      </c>
      <c r="L272" s="55">
        <f t="shared" si="10"/>
        <v>246.50170648464163</v>
      </c>
      <c r="M272" s="56">
        <f t="shared" si="11"/>
        <v>0.48812219105869631</v>
      </c>
    </row>
    <row r="273" spans="1:13" ht="14.25" customHeight="1" x14ac:dyDescent="0.2">
      <c r="A273" s="9" t="str">
        <f>'10'!A273</f>
        <v>Mount Pleasant Area SD</v>
      </c>
      <c r="B273" s="10" t="str">
        <f>'10'!B273</f>
        <v>Westmoreland</v>
      </c>
      <c r="C273" s="97">
        <f>'10'!C273</f>
        <v>479</v>
      </c>
      <c r="D273" s="97">
        <f>'10'!D273</f>
        <v>354</v>
      </c>
      <c r="E273" s="97">
        <f>'10'!E273</f>
        <v>833</v>
      </c>
      <c r="F273" s="11">
        <f>'5'!M273</f>
        <v>9</v>
      </c>
      <c r="G273" s="13">
        <f>'6'!H273</f>
        <v>0</v>
      </c>
      <c r="H273" s="11">
        <f>'7'!F273</f>
        <v>0</v>
      </c>
      <c r="I273" s="11">
        <f>'8'!M273</f>
        <v>122</v>
      </c>
      <c r="J273" s="11">
        <f>'9'!O273+'9'!P273</f>
        <v>73.487567567567567</v>
      </c>
      <c r="K273" s="11">
        <f>'9'!Y273</f>
        <v>39.91135135135135</v>
      </c>
      <c r="L273" s="55">
        <f t="shared" si="10"/>
        <v>204.48756756756757</v>
      </c>
      <c r="M273" s="56">
        <f t="shared" si="11"/>
        <v>0.24548327439083742</v>
      </c>
    </row>
    <row r="274" spans="1:13" ht="14.25" customHeight="1" x14ac:dyDescent="0.2">
      <c r="A274" s="9" t="str">
        <f>'10'!A274</f>
        <v>Mount Union Area SD</v>
      </c>
      <c r="B274" s="10" t="str">
        <f>'10'!B274</f>
        <v>Huntingdon</v>
      </c>
      <c r="C274" s="97">
        <f>'10'!C274</f>
        <v>328</v>
      </c>
      <c r="D274" s="97">
        <f>'10'!D274</f>
        <v>231</v>
      </c>
      <c r="E274" s="97">
        <f>'10'!E274</f>
        <v>559</v>
      </c>
      <c r="F274" s="11">
        <f>'5'!M274</f>
        <v>132</v>
      </c>
      <c r="G274" s="13">
        <f>'6'!H274</f>
        <v>18</v>
      </c>
      <c r="H274" s="11">
        <f>'7'!F274</f>
        <v>0</v>
      </c>
      <c r="I274" s="11">
        <f>'8'!M274</f>
        <v>74</v>
      </c>
      <c r="J274" s="11">
        <f>'9'!O274+'9'!P274</f>
        <v>12.556701030927835</v>
      </c>
      <c r="K274" s="11">
        <f>'9'!Y274</f>
        <v>0</v>
      </c>
      <c r="L274" s="55">
        <f t="shared" si="10"/>
        <v>236.55670103092783</v>
      </c>
      <c r="M274" s="56">
        <f t="shared" si="11"/>
        <v>0.42317835604817144</v>
      </c>
    </row>
    <row r="275" spans="1:13" ht="14.25" customHeight="1" x14ac:dyDescent="0.2">
      <c r="A275" s="9" t="str">
        <f>'10'!A275</f>
        <v>Mountain View SD</v>
      </c>
      <c r="B275" s="10" t="str">
        <f>'10'!B275</f>
        <v>Susquehanna</v>
      </c>
      <c r="C275" s="97">
        <f>'10'!C275</f>
        <v>232</v>
      </c>
      <c r="D275" s="97">
        <f>'10'!D275</f>
        <v>135</v>
      </c>
      <c r="E275" s="97">
        <f>'10'!E275</f>
        <v>367</v>
      </c>
      <c r="F275" s="11">
        <f>'5'!M275</f>
        <v>0</v>
      </c>
      <c r="G275" s="13">
        <f>'6'!H275</f>
        <v>20</v>
      </c>
      <c r="H275" s="11">
        <f>'7'!F275</f>
        <v>0</v>
      </c>
      <c r="I275" s="11">
        <f>'8'!M275</f>
        <v>41</v>
      </c>
      <c r="J275" s="11">
        <f>'9'!O275+'9'!P275</f>
        <v>0</v>
      </c>
      <c r="K275" s="11">
        <f>'9'!Y275</f>
        <v>0</v>
      </c>
      <c r="L275" s="55">
        <f t="shared" si="10"/>
        <v>61</v>
      </c>
      <c r="M275" s="56">
        <f t="shared" si="11"/>
        <v>0.16621253405994552</v>
      </c>
    </row>
    <row r="276" spans="1:13" ht="14.25" customHeight="1" x14ac:dyDescent="0.2">
      <c r="A276" s="9" t="str">
        <f>'10'!A276</f>
        <v>Mt. Lebanon SD</v>
      </c>
      <c r="B276" s="10" t="str">
        <f>'10'!B276</f>
        <v>Allegheny</v>
      </c>
      <c r="C276" s="97">
        <f>'10'!C276</f>
        <v>793</v>
      </c>
      <c r="D276" s="97">
        <f>'10'!D276</f>
        <v>600</v>
      </c>
      <c r="E276" s="97">
        <f>'10'!E276</f>
        <v>1393</v>
      </c>
      <c r="F276" s="11">
        <f>'5'!M276</f>
        <v>0</v>
      </c>
      <c r="G276" s="13">
        <f>'6'!H276</f>
        <v>0</v>
      </c>
      <c r="H276" s="11">
        <f>'7'!F276</f>
        <v>0</v>
      </c>
      <c r="I276" s="11">
        <f>'8'!M276</f>
        <v>206</v>
      </c>
      <c r="J276" s="11">
        <f>'9'!O276+'9'!P276</f>
        <v>41.178528347406512</v>
      </c>
      <c r="K276" s="11">
        <f>'9'!Y276</f>
        <v>37.910391176977427</v>
      </c>
      <c r="L276" s="55">
        <f t="shared" si="10"/>
        <v>247.17852834740651</v>
      </c>
      <c r="M276" s="56">
        <f t="shared" si="11"/>
        <v>0.17744330821780799</v>
      </c>
    </row>
    <row r="277" spans="1:13" ht="14.25" customHeight="1" x14ac:dyDescent="0.2">
      <c r="A277" s="9" t="str">
        <f>'10'!A277</f>
        <v>Muhlenberg SD</v>
      </c>
      <c r="B277" s="10" t="str">
        <f>'10'!B277</f>
        <v>Berks</v>
      </c>
      <c r="C277" s="97">
        <f>'10'!C277</f>
        <v>736</v>
      </c>
      <c r="D277" s="97">
        <f>'10'!D277</f>
        <v>536</v>
      </c>
      <c r="E277" s="97">
        <f>'10'!E277</f>
        <v>1272</v>
      </c>
      <c r="F277" s="11">
        <f>'5'!M277</f>
        <v>29</v>
      </c>
      <c r="G277" s="13">
        <f>'6'!H277</f>
        <v>0</v>
      </c>
      <c r="H277" s="11">
        <f>'7'!F277</f>
        <v>0</v>
      </c>
      <c r="I277" s="11">
        <f>'8'!M277</f>
        <v>205</v>
      </c>
      <c r="J277" s="11">
        <f>'9'!O277+'9'!P277</f>
        <v>161.62473969179507</v>
      </c>
      <c r="K277" s="11">
        <f>'9'!Y277</f>
        <v>60.968763015410246</v>
      </c>
      <c r="L277" s="55">
        <f t="shared" si="10"/>
        <v>395.62473969179507</v>
      </c>
      <c r="M277" s="56">
        <f t="shared" si="11"/>
        <v>0.31102573875141121</v>
      </c>
    </row>
    <row r="278" spans="1:13" ht="14.25" customHeight="1" x14ac:dyDescent="0.2">
      <c r="A278" s="9" t="str">
        <f>'10'!A278</f>
        <v>Muncy SD</v>
      </c>
      <c r="B278" s="10" t="str">
        <f>'10'!B278</f>
        <v>Lycoming</v>
      </c>
      <c r="C278" s="97">
        <f>'10'!C278</f>
        <v>249</v>
      </c>
      <c r="D278" s="97">
        <f>'10'!D278</f>
        <v>190</v>
      </c>
      <c r="E278" s="97">
        <f>'10'!E278</f>
        <v>439</v>
      </c>
      <c r="F278" s="11">
        <f>'5'!M278</f>
        <v>0</v>
      </c>
      <c r="G278" s="13">
        <f>'6'!H278</f>
        <v>0</v>
      </c>
      <c r="H278" s="11">
        <f>'7'!F278</f>
        <v>0</v>
      </c>
      <c r="I278" s="11">
        <f>'8'!M278</f>
        <v>41</v>
      </c>
      <c r="J278" s="11">
        <f>'9'!O278+'9'!P278</f>
        <v>137.12584573748308</v>
      </c>
      <c r="K278" s="11">
        <f>'9'!Y278</f>
        <v>0</v>
      </c>
      <c r="L278" s="55">
        <f t="shared" si="10"/>
        <v>178.12584573748308</v>
      </c>
      <c r="M278" s="56">
        <f t="shared" si="11"/>
        <v>0.40575363493731909</v>
      </c>
    </row>
    <row r="279" spans="1:13" ht="14.25" customHeight="1" x14ac:dyDescent="0.2">
      <c r="A279" s="9" t="str">
        <f>'10'!A279</f>
        <v>Nazareth Area SD</v>
      </c>
      <c r="B279" s="10" t="str">
        <f>'10'!B279</f>
        <v>Northampton</v>
      </c>
      <c r="C279" s="97">
        <f>'10'!C279</f>
        <v>793</v>
      </c>
      <c r="D279" s="97">
        <f>'10'!D279</f>
        <v>594</v>
      </c>
      <c r="E279" s="97">
        <f>'10'!E279</f>
        <v>1387</v>
      </c>
      <c r="F279" s="11">
        <f>'5'!M279</f>
        <v>0</v>
      </c>
      <c r="G279" s="13">
        <f>'6'!H279</f>
        <v>0</v>
      </c>
      <c r="H279" s="11">
        <f>'7'!F279</f>
        <v>0</v>
      </c>
      <c r="I279" s="11">
        <f>'8'!M279</f>
        <v>183</v>
      </c>
      <c r="J279" s="11">
        <f>'9'!O279+'9'!P279</f>
        <v>209.19612903225806</v>
      </c>
      <c r="K279" s="11">
        <f>'9'!Y279</f>
        <v>59.770322580645157</v>
      </c>
      <c r="L279" s="55">
        <f t="shared" si="10"/>
        <v>392.19612903225806</v>
      </c>
      <c r="M279" s="56">
        <f t="shared" si="11"/>
        <v>0.28276577435635042</v>
      </c>
    </row>
    <row r="280" spans="1:13" ht="14.25" customHeight="1" x14ac:dyDescent="0.2">
      <c r="A280" s="9" t="str">
        <f>'10'!A280</f>
        <v>Neshaminy SD</v>
      </c>
      <c r="B280" s="10" t="str">
        <f>'10'!B280</f>
        <v>Bucks</v>
      </c>
      <c r="C280" s="97">
        <f>'10'!C280</f>
        <v>2227</v>
      </c>
      <c r="D280" s="97">
        <f>'10'!D280</f>
        <v>1298</v>
      </c>
      <c r="E280" s="97">
        <f>'10'!E280</f>
        <v>3525</v>
      </c>
      <c r="F280" s="11">
        <f>'5'!M280</f>
        <v>0</v>
      </c>
      <c r="G280" s="13">
        <f>'6'!H280</f>
        <v>74</v>
      </c>
      <c r="H280" s="11">
        <f>'7'!F280</f>
        <v>0</v>
      </c>
      <c r="I280" s="11">
        <f>'8'!M280</f>
        <v>489</v>
      </c>
      <c r="J280" s="11">
        <f>'9'!O280+'9'!P280</f>
        <v>718.22551697229801</v>
      </c>
      <c r="K280" s="11">
        <f>'9'!Y280</f>
        <v>422.59383534920011</v>
      </c>
      <c r="L280" s="55">
        <f t="shared" si="10"/>
        <v>1281.225516972298</v>
      </c>
      <c r="M280" s="56">
        <f t="shared" si="11"/>
        <v>0.36346823176519094</v>
      </c>
    </row>
    <row r="281" spans="1:13" ht="14.25" customHeight="1" x14ac:dyDescent="0.2">
      <c r="A281" s="9" t="str">
        <f>'10'!A281</f>
        <v>Neshannock Township SD</v>
      </c>
      <c r="B281" s="10" t="str">
        <f>'10'!B281</f>
        <v>Lawrence</v>
      </c>
      <c r="C281" s="97">
        <f>'10'!C281</f>
        <v>229</v>
      </c>
      <c r="D281" s="97">
        <f>'10'!D281</f>
        <v>87</v>
      </c>
      <c r="E281" s="97">
        <f>'10'!E281</f>
        <v>316</v>
      </c>
      <c r="F281" s="11">
        <f>'5'!M281</f>
        <v>0</v>
      </c>
      <c r="G281" s="13">
        <f>'6'!H281</f>
        <v>7</v>
      </c>
      <c r="H281" s="11">
        <f>'7'!F281</f>
        <v>0</v>
      </c>
      <c r="I281" s="11">
        <f>'8'!M281</f>
        <v>55</v>
      </c>
      <c r="J281" s="11">
        <f>'9'!O281+'9'!P281</f>
        <v>66.101123595505612</v>
      </c>
      <c r="K281" s="11">
        <f>'9'!Y281</f>
        <v>66.101123595505626</v>
      </c>
      <c r="L281" s="55">
        <f t="shared" si="10"/>
        <v>128.10112359550561</v>
      </c>
      <c r="M281" s="56">
        <f t="shared" si="11"/>
        <v>0.40538330251742283</v>
      </c>
    </row>
    <row r="282" spans="1:13" ht="14.25" customHeight="1" x14ac:dyDescent="0.2">
      <c r="A282" s="9" t="str">
        <f>'10'!A282</f>
        <v>New Brighton Area SD</v>
      </c>
      <c r="B282" s="10" t="str">
        <f>'10'!B282</f>
        <v>Beaver</v>
      </c>
      <c r="C282" s="97">
        <f>'10'!C282</f>
        <v>329</v>
      </c>
      <c r="D282" s="97">
        <f>'10'!D282</f>
        <v>251</v>
      </c>
      <c r="E282" s="97">
        <f>'10'!E282</f>
        <v>580</v>
      </c>
      <c r="F282" s="11">
        <f>'5'!M282</f>
        <v>109</v>
      </c>
      <c r="G282" s="13">
        <f>'6'!H282</f>
        <v>0</v>
      </c>
      <c r="H282" s="11">
        <f>'7'!F282</f>
        <v>0</v>
      </c>
      <c r="I282" s="11">
        <f>'8'!M282</f>
        <v>83</v>
      </c>
      <c r="J282" s="11">
        <f>'9'!O282+'9'!P282</f>
        <v>132.29832572298324</v>
      </c>
      <c r="K282" s="11">
        <f>'9'!Y282</f>
        <v>33.074581430745809</v>
      </c>
      <c r="L282" s="55">
        <f t="shared" si="10"/>
        <v>324.29832572298324</v>
      </c>
      <c r="M282" s="56">
        <f t="shared" si="11"/>
        <v>0.55913504434997108</v>
      </c>
    </row>
    <row r="283" spans="1:13" ht="14.25" customHeight="1" x14ac:dyDescent="0.2">
      <c r="A283" s="9" t="str">
        <f>'10'!A283</f>
        <v>New Castle Area SD</v>
      </c>
      <c r="B283" s="10" t="str">
        <f>'10'!B283</f>
        <v>Lawrence</v>
      </c>
      <c r="C283" s="97">
        <f>'10'!C283</f>
        <v>978</v>
      </c>
      <c r="D283" s="97">
        <f>'10'!D283</f>
        <v>428</v>
      </c>
      <c r="E283" s="97">
        <f>'10'!E283</f>
        <v>1406</v>
      </c>
      <c r="F283" s="11">
        <f>'5'!M283</f>
        <v>473</v>
      </c>
      <c r="G283" s="13">
        <f>'6'!H283</f>
        <v>78</v>
      </c>
      <c r="H283" s="11">
        <f>'7'!F283</f>
        <v>68</v>
      </c>
      <c r="I283" s="11">
        <f>'8'!M283</f>
        <v>205</v>
      </c>
      <c r="J283" s="11">
        <f>'9'!O283+'9'!P283</f>
        <v>255.05056179775283</v>
      </c>
      <c r="K283" s="11">
        <f>'9'!Y283</f>
        <v>112.87078651685394</v>
      </c>
      <c r="L283" s="55">
        <f t="shared" si="10"/>
        <v>1079.0505617977528</v>
      </c>
      <c r="M283" s="56">
        <f t="shared" si="11"/>
        <v>0.76746128150622539</v>
      </c>
    </row>
    <row r="284" spans="1:13" ht="14.25" customHeight="1" x14ac:dyDescent="0.2">
      <c r="A284" s="9" t="str">
        <f>'10'!A284</f>
        <v>New Hope-Solebury SD</v>
      </c>
      <c r="B284" s="10" t="str">
        <f>'10'!B284</f>
        <v>Bucks</v>
      </c>
      <c r="C284" s="97">
        <f>'10'!C284</f>
        <v>197</v>
      </c>
      <c r="D284" s="97">
        <f>'10'!D284</f>
        <v>150</v>
      </c>
      <c r="E284" s="97">
        <f>'10'!E284</f>
        <v>347</v>
      </c>
      <c r="F284" s="11">
        <f>'5'!M284</f>
        <v>0</v>
      </c>
      <c r="G284" s="13">
        <f>'6'!H284</f>
        <v>0</v>
      </c>
      <c r="H284" s="11">
        <f>'7'!F284</f>
        <v>0</v>
      </c>
      <c r="I284" s="11">
        <f>'8'!M284</f>
        <v>64</v>
      </c>
      <c r="J284" s="11">
        <f>'9'!O284+'9'!P284</f>
        <v>32.507218103784624</v>
      </c>
      <c r="K284" s="11">
        <f>'9'!Y284</f>
        <v>0</v>
      </c>
      <c r="L284" s="55">
        <f t="shared" si="10"/>
        <v>96.507218103784624</v>
      </c>
      <c r="M284" s="56">
        <f t="shared" si="11"/>
        <v>0.27811878416076258</v>
      </c>
    </row>
    <row r="285" spans="1:13" ht="14.25" customHeight="1" x14ac:dyDescent="0.2">
      <c r="A285" s="9" t="str">
        <f>'10'!A285</f>
        <v>New Kensington-Arnold SD</v>
      </c>
      <c r="B285" s="10" t="str">
        <f>'10'!B285</f>
        <v>Westmoreland</v>
      </c>
      <c r="C285" s="97">
        <f>'10'!C285</f>
        <v>629</v>
      </c>
      <c r="D285" s="97">
        <f>'10'!D285</f>
        <v>507</v>
      </c>
      <c r="E285" s="97">
        <f>'10'!E285</f>
        <v>1136</v>
      </c>
      <c r="F285" s="11">
        <f>'5'!M285</f>
        <v>125</v>
      </c>
      <c r="G285" s="13">
        <f>'6'!H285</f>
        <v>36</v>
      </c>
      <c r="H285" s="11">
        <f>'7'!F285</f>
        <v>0</v>
      </c>
      <c r="I285" s="11">
        <f>'8'!M285</f>
        <v>169</v>
      </c>
      <c r="J285" s="11">
        <f>'9'!O285+'9'!P285</f>
        <v>201.45729729729732</v>
      </c>
      <c r="K285" s="11">
        <f>'9'!Y285</f>
        <v>100.72864864864864</v>
      </c>
      <c r="L285" s="55">
        <f t="shared" si="10"/>
        <v>531.45729729729737</v>
      </c>
      <c r="M285" s="56">
        <f t="shared" si="11"/>
        <v>0.46783212790255052</v>
      </c>
    </row>
    <row r="286" spans="1:13" ht="14.25" customHeight="1" x14ac:dyDescent="0.2">
      <c r="A286" s="9" t="str">
        <f>'10'!A286</f>
        <v>Newport SD</v>
      </c>
      <c r="B286" s="10" t="str">
        <f>'10'!B286</f>
        <v>Perry</v>
      </c>
      <c r="C286" s="97">
        <f>'10'!C286</f>
        <v>263</v>
      </c>
      <c r="D286" s="97">
        <f>'10'!D286</f>
        <v>216</v>
      </c>
      <c r="E286" s="97">
        <f>'10'!E286</f>
        <v>479</v>
      </c>
      <c r="F286" s="11">
        <f>'5'!M286</f>
        <v>11</v>
      </c>
      <c r="G286" s="13">
        <f>'6'!H286</f>
        <v>0</v>
      </c>
      <c r="H286" s="11">
        <f>'7'!F286</f>
        <v>0</v>
      </c>
      <c r="I286" s="11">
        <f>'8'!M286</f>
        <v>43</v>
      </c>
      <c r="J286" s="11">
        <f>'9'!O286+'9'!P286</f>
        <v>34.246153846153845</v>
      </c>
      <c r="K286" s="11">
        <f>'9'!Y286</f>
        <v>0</v>
      </c>
      <c r="L286" s="55">
        <f t="shared" si="10"/>
        <v>88.246153846153845</v>
      </c>
      <c r="M286" s="56">
        <f t="shared" si="11"/>
        <v>0.1842299662758953</v>
      </c>
    </row>
    <row r="287" spans="1:13" ht="14.25" customHeight="1" x14ac:dyDescent="0.2">
      <c r="A287" s="9" t="str">
        <f>'10'!A287</f>
        <v>Norristown Area SD</v>
      </c>
      <c r="B287" s="10" t="str">
        <f>'10'!B287</f>
        <v>Montgomery</v>
      </c>
      <c r="C287" s="97">
        <f>'10'!C287</f>
        <v>2511</v>
      </c>
      <c r="D287" s="97">
        <f>'10'!D287</f>
        <v>1548</v>
      </c>
      <c r="E287" s="97">
        <f>'10'!E287</f>
        <v>4059</v>
      </c>
      <c r="F287" s="11">
        <f>'5'!M287</f>
        <v>123</v>
      </c>
      <c r="G287" s="13">
        <f>'6'!H287</f>
        <v>174</v>
      </c>
      <c r="H287" s="11">
        <f>'7'!F287</f>
        <v>0</v>
      </c>
      <c r="I287" s="11">
        <f>'8'!M287</f>
        <v>610</v>
      </c>
      <c r="J287" s="11">
        <f>'9'!O287+'9'!P287</f>
        <v>915.7453596287703</v>
      </c>
      <c r="K287" s="11">
        <f>'9'!Y287</f>
        <v>354.73723897911833</v>
      </c>
      <c r="L287" s="55">
        <f t="shared" si="10"/>
        <v>1822.7453596287703</v>
      </c>
      <c r="M287" s="56">
        <f t="shared" si="11"/>
        <v>0.44906266558974384</v>
      </c>
    </row>
    <row r="288" spans="1:13" ht="14.25" customHeight="1" x14ac:dyDescent="0.2">
      <c r="A288" s="9" t="str">
        <f>'10'!A288</f>
        <v>North Allegheny SD</v>
      </c>
      <c r="B288" s="10" t="str">
        <f>'10'!B288</f>
        <v>Allegheny</v>
      </c>
      <c r="C288" s="97">
        <f>'10'!C288</f>
        <v>1672</v>
      </c>
      <c r="D288" s="97">
        <f>'10'!D288</f>
        <v>1150</v>
      </c>
      <c r="E288" s="97">
        <f>'10'!E288</f>
        <v>2822</v>
      </c>
      <c r="F288" s="11">
        <f>'5'!M288</f>
        <v>1</v>
      </c>
      <c r="G288" s="13">
        <f>'6'!H288</f>
        <v>0</v>
      </c>
      <c r="H288" s="11">
        <f>'7'!F288</f>
        <v>0</v>
      </c>
      <c r="I288" s="11">
        <f>'8'!M288</f>
        <v>343</v>
      </c>
      <c r="J288" s="11">
        <f>'9'!O288+'9'!P288</f>
        <v>415.70704807858004</v>
      </c>
      <c r="K288" s="11">
        <f>'9'!Y288</f>
        <v>207.85352403929002</v>
      </c>
      <c r="L288" s="55">
        <f t="shared" si="10"/>
        <v>759.7070480785801</v>
      </c>
      <c r="M288" s="56">
        <f t="shared" si="11"/>
        <v>0.26920873425888736</v>
      </c>
    </row>
    <row r="289" spans="1:13" ht="14.25" customHeight="1" x14ac:dyDescent="0.2">
      <c r="A289" s="9" t="str">
        <f>'10'!A289</f>
        <v>North Clarion County SD</v>
      </c>
      <c r="B289" s="10" t="str">
        <f>'10'!B289</f>
        <v>Clarion</v>
      </c>
      <c r="C289" s="97">
        <f>'10'!C289</f>
        <v>204</v>
      </c>
      <c r="D289" s="97">
        <f>'10'!D289</f>
        <v>124</v>
      </c>
      <c r="E289" s="97">
        <f>'10'!E289</f>
        <v>328</v>
      </c>
      <c r="F289" s="11">
        <f>'5'!M289</f>
        <v>0</v>
      </c>
      <c r="G289" s="13">
        <f>'6'!H289</f>
        <v>28</v>
      </c>
      <c r="H289" s="11">
        <f>'7'!F289</f>
        <v>39</v>
      </c>
      <c r="I289" s="11">
        <f>'8'!M289</f>
        <v>29</v>
      </c>
      <c r="J289" s="11">
        <f>'9'!O289+'9'!P289</f>
        <v>36.360465116279073</v>
      </c>
      <c r="K289" s="11">
        <f>'9'!Y289</f>
        <v>0</v>
      </c>
      <c r="L289" s="55">
        <f t="shared" si="10"/>
        <v>132.36046511627907</v>
      </c>
      <c r="M289" s="56">
        <f t="shared" si="11"/>
        <v>0.40353800340328988</v>
      </c>
    </row>
    <row r="290" spans="1:13" ht="14.25" customHeight="1" x14ac:dyDescent="0.2">
      <c r="A290" s="9" t="str">
        <f>'10'!A290</f>
        <v>North East SD</v>
      </c>
      <c r="B290" s="10" t="str">
        <f>'10'!B290</f>
        <v>Erie</v>
      </c>
      <c r="C290" s="97">
        <f>'10'!C290</f>
        <v>320</v>
      </c>
      <c r="D290" s="97">
        <f>'10'!D290</f>
        <v>275</v>
      </c>
      <c r="E290" s="97">
        <f>'10'!E290</f>
        <v>595</v>
      </c>
      <c r="F290" s="11">
        <f>'5'!M290</f>
        <v>36</v>
      </c>
      <c r="G290" s="13">
        <f>'6'!H290</f>
        <v>16</v>
      </c>
      <c r="H290" s="11">
        <f>'7'!F290</f>
        <v>0</v>
      </c>
      <c r="I290" s="11">
        <f>'8'!M290</f>
        <v>114</v>
      </c>
      <c r="J290" s="11">
        <f>'9'!O290+'9'!P290</f>
        <v>65.319438151336641</v>
      </c>
      <c r="K290" s="11">
        <f>'9'!Y290</f>
        <v>0</v>
      </c>
      <c r="L290" s="55">
        <f t="shared" si="10"/>
        <v>231.31943815133664</v>
      </c>
      <c r="M290" s="56">
        <f t="shared" si="11"/>
        <v>0.38877216496022965</v>
      </c>
    </row>
    <row r="291" spans="1:13" ht="14.25" customHeight="1" x14ac:dyDescent="0.2">
      <c r="A291" s="9" t="str">
        <f>'10'!A291</f>
        <v>North Hills SD</v>
      </c>
      <c r="B291" s="10" t="str">
        <f>'10'!B291</f>
        <v>Allegheny</v>
      </c>
      <c r="C291" s="97">
        <f>'10'!C291</f>
        <v>1236</v>
      </c>
      <c r="D291" s="97">
        <f>'10'!D291</f>
        <v>954</v>
      </c>
      <c r="E291" s="97">
        <f>'10'!E291</f>
        <v>2190</v>
      </c>
      <c r="F291" s="11">
        <f>'5'!M291</f>
        <v>6</v>
      </c>
      <c r="G291" s="13">
        <f>'6'!H291</f>
        <v>0</v>
      </c>
      <c r="H291" s="11">
        <f>'7'!F291</f>
        <v>0</v>
      </c>
      <c r="I291" s="11">
        <f>'8'!M291</f>
        <v>232</v>
      </c>
      <c r="J291" s="11">
        <f>'9'!O291+'9'!P291</f>
        <v>346.42254006548336</v>
      </c>
      <c r="K291" s="11">
        <f>'9'!Y291</f>
        <v>69.284508013096669</v>
      </c>
      <c r="L291" s="55">
        <f t="shared" si="10"/>
        <v>584.42254006548342</v>
      </c>
      <c r="M291" s="56">
        <f t="shared" si="11"/>
        <v>0.26685960733583719</v>
      </c>
    </row>
    <row r="292" spans="1:13" ht="14.25" customHeight="1" x14ac:dyDescent="0.2">
      <c r="A292" s="9" t="str">
        <f>'10'!A292</f>
        <v>North Penn SD</v>
      </c>
      <c r="B292" s="10" t="str">
        <f>'10'!B292</f>
        <v>Montgomery</v>
      </c>
      <c r="C292" s="97">
        <f>'10'!C292</f>
        <v>3330</v>
      </c>
      <c r="D292" s="97">
        <f>'10'!D292</f>
        <v>2289</v>
      </c>
      <c r="E292" s="97">
        <f>'10'!E292</f>
        <v>5619</v>
      </c>
      <c r="F292" s="11">
        <f>'5'!M292</f>
        <v>0</v>
      </c>
      <c r="G292" s="13">
        <f>'6'!H292</f>
        <v>25</v>
      </c>
      <c r="H292" s="11">
        <f>'7'!F292</f>
        <v>0</v>
      </c>
      <c r="I292" s="11">
        <f>'8'!M292</f>
        <v>699</v>
      </c>
      <c r="J292" s="11">
        <f>'9'!O292+'9'!P292</f>
        <v>967.46519721577727</v>
      </c>
      <c r="K292" s="11">
        <f>'9'!Y292</f>
        <v>322.48839907192576</v>
      </c>
      <c r="L292" s="55">
        <f t="shared" si="10"/>
        <v>1691.4651972157772</v>
      </c>
      <c r="M292" s="56">
        <f t="shared" si="11"/>
        <v>0.30102601836906517</v>
      </c>
    </row>
    <row r="293" spans="1:13" ht="14.25" customHeight="1" x14ac:dyDescent="0.2">
      <c r="A293" s="9" t="str">
        <f>'10'!A293</f>
        <v>North Pocono SD</v>
      </c>
      <c r="B293" s="10" t="str">
        <f>'10'!B293</f>
        <v>Lackawanna</v>
      </c>
      <c r="C293" s="97">
        <f>'10'!C293</f>
        <v>466</v>
      </c>
      <c r="D293" s="97">
        <f>'10'!D293</f>
        <v>330</v>
      </c>
      <c r="E293" s="97">
        <f>'10'!E293</f>
        <v>796</v>
      </c>
      <c r="F293" s="11">
        <f>'5'!M293</f>
        <v>50</v>
      </c>
      <c r="G293" s="13">
        <f>'6'!H293</f>
        <v>33</v>
      </c>
      <c r="H293" s="11">
        <f>'7'!F293</f>
        <v>0</v>
      </c>
      <c r="I293" s="11">
        <f>'8'!M293</f>
        <v>130</v>
      </c>
      <c r="J293" s="11">
        <f>'9'!O293+'9'!P293</f>
        <v>89.106250000000003</v>
      </c>
      <c r="K293" s="11">
        <f>'9'!Y293</f>
        <v>59.404166666666669</v>
      </c>
      <c r="L293" s="55">
        <f t="shared" si="10"/>
        <v>302.10624999999999</v>
      </c>
      <c r="M293" s="56">
        <f t="shared" si="11"/>
        <v>0.37953046482412056</v>
      </c>
    </row>
    <row r="294" spans="1:13" ht="14.25" customHeight="1" x14ac:dyDescent="0.2">
      <c r="A294" s="9" t="str">
        <f>'10'!A294</f>
        <v>North Schuylkill SD</v>
      </c>
      <c r="B294" s="10" t="str">
        <f>'10'!B294</f>
        <v>Schuylkill</v>
      </c>
      <c r="C294" s="97">
        <f>'10'!C294</f>
        <v>418</v>
      </c>
      <c r="D294" s="97">
        <f>'10'!D294</f>
        <v>256</v>
      </c>
      <c r="E294" s="97">
        <f>'10'!E294</f>
        <v>674</v>
      </c>
      <c r="F294" s="11">
        <f>'5'!M294</f>
        <v>54</v>
      </c>
      <c r="G294" s="13">
        <f>'6'!H294</f>
        <v>29</v>
      </c>
      <c r="H294" s="11">
        <f>'7'!F294</f>
        <v>0</v>
      </c>
      <c r="I294" s="11">
        <f>'8'!M294</f>
        <v>121</v>
      </c>
      <c r="J294" s="11">
        <f>'9'!O294+'9'!P294</f>
        <v>76.581818181818193</v>
      </c>
      <c r="K294" s="11">
        <f>'9'!Y294</f>
        <v>34.690909090909088</v>
      </c>
      <c r="L294" s="55">
        <f t="shared" si="10"/>
        <v>280.58181818181822</v>
      </c>
      <c r="M294" s="56">
        <f t="shared" si="11"/>
        <v>0.41629349878608046</v>
      </c>
    </row>
    <row r="295" spans="1:13" ht="14.25" customHeight="1" x14ac:dyDescent="0.2">
      <c r="A295" s="9" t="str">
        <f>'10'!A295</f>
        <v>North Star SD</v>
      </c>
      <c r="B295" s="10" t="str">
        <f>'10'!B295</f>
        <v>Somerset</v>
      </c>
      <c r="C295" s="97">
        <f>'10'!C295</f>
        <v>304</v>
      </c>
      <c r="D295" s="97">
        <f>'10'!D295</f>
        <v>187</v>
      </c>
      <c r="E295" s="97">
        <f>'10'!E295</f>
        <v>491</v>
      </c>
      <c r="F295" s="11">
        <f>'5'!M295</f>
        <v>25</v>
      </c>
      <c r="G295" s="13">
        <f>'6'!H295</f>
        <v>0</v>
      </c>
      <c r="H295" s="11">
        <f>'7'!F295</f>
        <v>26</v>
      </c>
      <c r="I295" s="11">
        <f>'8'!M295</f>
        <v>50</v>
      </c>
      <c r="J295" s="11">
        <f>'9'!O295+'9'!P295</f>
        <v>57.982905982905983</v>
      </c>
      <c r="K295" s="11">
        <f>'9'!Y295</f>
        <v>0</v>
      </c>
      <c r="L295" s="55">
        <f t="shared" si="10"/>
        <v>158.98290598290598</v>
      </c>
      <c r="M295" s="56">
        <f t="shared" si="11"/>
        <v>0.32379410587149893</v>
      </c>
    </row>
    <row r="296" spans="1:13" ht="14.25" customHeight="1" x14ac:dyDescent="0.2">
      <c r="A296" s="9" t="str">
        <f>'10'!A296</f>
        <v>Northampton Area SD</v>
      </c>
      <c r="B296" s="10" t="str">
        <f>'10'!B296</f>
        <v>Northampton</v>
      </c>
      <c r="C296" s="97">
        <f>'10'!C296</f>
        <v>1208</v>
      </c>
      <c r="D296" s="97">
        <f>'10'!D296</f>
        <v>783</v>
      </c>
      <c r="E296" s="97">
        <f>'10'!E296</f>
        <v>1991</v>
      </c>
      <c r="F296" s="11">
        <f>'5'!M296</f>
        <v>21</v>
      </c>
      <c r="G296" s="13">
        <f>'6'!H296</f>
        <v>0</v>
      </c>
      <c r="H296" s="11">
        <f>'7'!F296</f>
        <v>20</v>
      </c>
      <c r="I296" s="11">
        <f>'8'!M296</f>
        <v>274</v>
      </c>
      <c r="J296" s="11">
        <f>'9'!O296+'9'!P296</f>
        <v>275.16903225806448</v>
      </c>
      <c r="K296" s="11">
        <f>'9'!Y296</f>
        <v>29.885161290322579</v>
      </c>
      <c r="L296" s="55">
        <f t="shared" si="10"/>
        <v>590.16903225806448</v>
      </c>
      <c r="M296" s="56">
        <f t="shared" si="11"/>
        <v>0.29641839892419108</v>
      </c>
    </row>
    <row r="297" spans="1:13" ht="14.25" customHeight="1" x14ac:dyDescent="0.2">
      <c r="A297" s="9" t="str">
        <f>'10'!A297</f>
        <v>Northeast Bradford SD</v>
      </c>
      <c r="B297" s="10" t="str">
        <f>'10'!B297</f>
        <v>Bradford</v>
      </c>
      <c r="C297" s="97">
        <f>'10'!C297</f>
        <v>197</v>
      </c>
      <c r="D297" s="97">
        <f>'10'!D297</f>
        <v>176</v>
      </c>
      <c r="E297" s="97">
        <f>'10'!E297</f>
        <v>373</v>
      </c>
      <c r="F297" s="11">
        <f>'5'!M297</f>
        <v>11</v>
      </c>
      <c r="G297" s="13">
        <f>'6'!H297</f>
        <v>0</v>
      </c>
      <c r="H297" s="11">
        <f>'7'!F297</f>
        <v>0</v>
      </c>
      <c r="I297" s="11">
        <f>'8'!M297</f>
        <v>33</v>
      </c>
      <c r="J297" s="11">
        <f>'9'!O297+'9'!P297</f>
        <v>35.265384615384619</v>
      </c>
      <c r="K297" s="11">
        <f>'9'!Y297</f>
        <v>0</v>
      </c>
      <c r="L297" s="55">
        <f t="shared" si="10"/>
        <v>79.265384615384619</v>
      </c>
      <c r="M297" s="56">
        <f t="shared" si="11"/>
        <v>0.21250773355330996</v>
      </c>
    </row>
    <row r="298" spans="1:13" ht="14.25" customHeight="1" x14ac:dyDescent="0.2">
      <c r="A298" s="9" t="str">
        <f>'10'!A298</f>
        <v>Northeastern York SD</v>
      </c>
      <c r="B298" s="10" t="str">
        <f>'10'!B298</f>
        <v>York</v>
      </c>
      <c r="C298" s="97">
        <f>'10'!C298</f>
        <v>855</v>
      </c>
      <c r="D298" s="97">
        <f>'10'!D298</f>
        <v>620</v>
      </c>
      <c r="E298" s="97">
        <f>'10'!E298</f>
        <v>1475</v>
      </c>
      <c r="F298" s="11">
        <f>'5'!M298</f>
        <v>19</v>
      </c>
      <c r="G298" s="13">
        <f>'6'!H298</f>
        <v>0</v>
      </c>
      <c r="H298" s="11">
        <f>'7'!F298</f>
        <v>0</v>
      </c>
      <c r="I298" s="11">
        <f>'8'!M298</f>
        <v>173</v>
      </c>
      <c r="J298" s="11">
        <f>'9'!O298+'9'!P298</f>
        <v>183.20273037542663</v>
      </c>
      <c r="K298" s="11">
        <f>'9'!Y298</f>
        <v>122.13515358361774</v>
      </c>
      <c r="L298" s="55">
        <f t="shared" si="10"/>
        <v>375.20273037542665</v>
      </c>
      <c r="M298" s="56">
        <f t="shared" si="11"/>
        <v>0.25437473245791636</v>
      </c>
    </row>
    <row r="299" spans="1:13" ht="14.25" customHeight="1" x14ac:dyDescent="0.2">
      <c r="A299" s="9" t="str">
        <f>'10'!A299</f>
        <v>Northern Bedford County SD</v>
      </c>
      <c r="B299" s="10" t="str">
        <f>'10'!B299</f>
        <v>Bedford</v>
      </c>
      <c r="C299" s="97">
        <f>'10'!C299</f>
        <v>214</v>
      </c>
      <c r="D299" s="97">
        <f>'10'!D299</f>
        <v>168</v>
      </c>
      <c r="E299" s="97">
        <f>'10'!E299</f>
        <v>382</v>
      </c>
      <c r="F299" s="11">
        <f>'5'!M299</f>
        <v>19</v>
      </c>
      <c r="G299" s="13">
        <f>'6'!H299</f>
        <v>0</v>
      </c>
      <c r="H299" s="11">
        <f>'7'!F299</f>
        <v>48</v>
      </c>
      <c r="I299" s="11">
        <f>'8'!M299</f>
        <v>29</v>
      </c>
      <c r="J299" s="11">
        <f>'9'!O299+'9'!P299</f>
        <v>4.8529411764705888</v>
      </c>
      <c r="K299" s="11">
        <f>'9'!Y299</f>
        <v>0</v>
      </c>
      <c r="L299" s="55">
        <f t="shared" si="10"/>
        <v>100.85294117647059</v>
      </c>
      <c r="M299" s="56">
        <f t="shared" si="11"/>
        <v>0.26401293501693873</v>
      </c>
    </row>
    <row r="300" spans="1:13" ht="14.25" customHeight="1" x14ac:dyDescent="0.2">
      <c r="A300" s="9" t="str">
        <f>'10'!A300</f>
        <v>Northern Cambria SD</v>
      </c>
      <c r="B300" s="10" t="str">
        <f>'10'!B300</f>
        <v>Cambria</v>
      </c>
      <c r="C300" s="97">
        <f>'10'!C300</f>
        <v>265</v>
      </c>
      <c r="D300" s="97">
        <f>'10'!D300</f>
        <v>228</v>
      </c>
      <c r="E300" s="97">
        <f>'10'!E300</f>
        <v>493</v>
      </c>
      <c r="F300" s="11">
        <f>'5'!M300</f>
        <v>2</v>
      </c>
      <c r="G300" s="13">
        <f>'6'!H300</f>
        <v>24</v>
      </c>
      <c r="H300" s="11">
        <f>'7'!F300</f>
        <v>27</v>
      </c>
      <c r="I300" s="11">
        <f>'8'!M300</f>
        <v>55</v>
      </c>
      <c r="J300" s="11">
        <f>'9'!O300+'9'!P300</f>
        <v>35.094594594594597</v>
      </c>
      <c r="K300" s="11">
        <f>'9'!Y300</f>
        <v>0</v>
      </c>
      <c r="L300" s="55">
        <f t="shared" si="10"/>
        <v>143.09459459459458</v>
      </c>
      <c r="M300" s="56">
        <f t="shared" si="11"/>
        <v>0.29025272737240282</v>
      </c>
    </row>
    <row r="301" spans="1:13" ht="14.25" customHeight="1" x14ac:dyDescent="0.2">
      <c r="A301" s="9" t="str">
        <f>'10'!A301</f>
        <v>Northern Lebanon SD</v>
      </c>
      <c r="B301" s="10" t="str">
        <f>'10'!B301</f>
        <v>Lebanon</v>
      </c>
      <c r="C301" s="97">
        <f>'10'!C301</f>
        <v>698</v>
      </c>
      <c r="D301" s="97">
        <f>'10'!D301</f>
        <v>441</v>
      </c>
      <c r="E301" s="97">
        <f>'10'!E301</f>
        <v>1139</v>
      </c>
      <c r="F301" s="11">
        <f>'5'!M301</f>
        <v>20</v>
      </c>
      <c r="G301" s="13">
        <f>'6'!H301</f>
        <v>0</v>
      </c>
      <c r="H301" s="11">
        <f>'7'!F301</f>
        <v>0</v>
      </c>
      <c r="I301" s="11">
        <f>'8'!M301</f>
        <v>114</v>
      </c>
      <c r="J301" s="11">
        <f>'9'!O301+'9'!P301</f>
        <v>91.035502958579883</v>
      </c>
      <c r="K301" s="11">
        <f>'9'!Y301</f>
        <v>26.65680473372781</v>
      </c>
      <c r="L301" s="55">
        <f t="shared" si="10"/>
        <v>225.03550295857988</v>
      </c>
      <c r="M301" s="56">
        <f t="shared" si="11"/>
        <v>0.19757287353694458</v>
      </c>
    </row>
    <row r="302" spans="1:13" ht="14.25" customHeight="1" x14ac:dyDescent="0.2">
      <c r="A302" s="9" t="str">
        <f>'10'!A302</f>
        <v>Northern Lehigh SD</v>
      </c>
      <c r="B302" s="10" t="str">
        <f>'10'!B302</f>
        <v>Lehigh</v>
      </c>
      <c r="C302" s="97">
        <f>'10'!C302</f>
        <v>347</v>
      </c>
      <c r="D302" s="97">
        <f>'10'!D302</f>
        <v>260</v>
      </c>
      <c r="E302" s="97">
        <f>'10'!E302</f>
        <v>607</v>
      </c>
      <c r="F302" s="11">
        <f>'5'!M302</f>
        <v>20</v>
      </c>
      <c r="G302" s="13">
        <f>'6'!H302</f>
        <v>0</v>
      </c>
      <c r="H302" s="11">
        <f>'7'!F302</f>
        <v>0</v>
      </c>
      <c r="I302" s="11">
        <f>'8'!M302</f>
        <v>100</v>
      </c>
      <c r="J302" s="11">
        <f>'9'!O302+'9'!P302</f>
        <v>29.330465949820784</v>
      </c>
      <c r="K302" s="11">
        <f>'9'!Y302</f>
        <v>29.330465949820788</v>
      </c>
      <c r="L302" s="55">
        <f t="shared" si="10"/>
        <v>149.33046594982079</v>
      </c>
      <c r="M302" s="56">
        <f t="shared" si="11"/>
        <v>0.24601394719904579</v>
      </c>
    </row>
    <row r="303" spans="1:13" ht="14.25" customHeight="1" x14ac:dyDescent="0.2">
      <c r="A303" s="9" t="str">
        <f>'10'!A303</f>
        <v>Northern Potter SD</v>
      </c>
      <c r="B303" s="10" t="str">
        <f>'10'!B303</f>
        <v>Potter</v>
      </c>
      <c r="C303" s="97">
        <f>'10'!C303</f>
        <v>197</v>
      </c>
      <c r="D303" s="97">
        <f>'10'!D303</f>
        <v>75</v>
      </c>
      <c r="E303" s="97">
        <f>'10'!E303</f>
        <v>272</v>
      </c>
      <c r="F303" s="11">
        <f>'5'!M303</f>
        <v>13</v>
      </c>
      <c r="G303" s="13">
        <f>'6'!H303</f>
        <v>0</v>
      </c>
      <c r="H303" s="11">
        <f>'7'!F303</f>
        <v>44</v>
      </c>
      <c r="I303" s="11">
        <f>'8'!M303</f>
        <v>41</v>
      </c>
      <c r="J303" s="11">
        <f>'9'!O303+'9'!P303</f>
        <v>0</v>
      </c>
      <c r="K303" s="11">
        <f>'9'!Y303</f>
        <v>0</v>
      </c>
      <c r="L303" s="55">
        <f t="shared" si="10"/>
        <v>98</v>
      </c>
      <c r="M303" s="56">
        <f t="shared" si="11"/>
        <v>0.36029411764705882</v>
      </c>
    </row>
    <row r="304" spans="1:13" ht="14.25" customHeight="1" x14ac:dyDescent="0.2">
      <c r="A304" s="9" t="str">
        <f>'10'!A304</f>
        <v>Northern Tioga SD</v>
      </c>
      <c r="B304" s="10" t="str">
        <f>'10'!B304</f>
        <v>Tioga</v>
      </c>
      <c r="C304" s="97">
        <f>'10'!C304</f>
        <v>459</v>
      </c>
      <c r="D304" s="97">
        <f>'10'!D304</f>
        <v>314</v>
      </c>
      <c r="E304" s="97">
        <f>'10'!E304</f>
        <v>773</v>
      </c>
      <c r="F304" s="11">
        <f>'5'!M304</f>
        <v>52</v>
      </c>
      <c r="G304" s="13">
        <f>'6'!H304</f>
        <v>71</v>
      </c>
      <c r="H304" s="11">
        <f>'7'!F304</f>
        <v>60</v>
      </c>
      <c r="I304" s="11">
        <f>'8'!M304</f>
        <v>99</v>
      </c>
      <c r="J304" s="11">
        <f>'9'!O304+'9'!P304</f>
        <v>191.32450331125827</v>
      </c>
      <c r="K304" s="11">
        <f>'9'!Y304</f>
        <v>75.112582781456965</v>
      </c>
      <c r="L304" s="55">
        <f t="shared" si="10"/>
        <v>473.32450331125824</v>
      </c>
      <c r="M304" s="56">
        <f t="shared" si="11"/>
        <v>0.6123214790572552</v>
      </c>
    </row>
    <row r="305" spans="1:13" ht="14.25" customHeight="1" x14ac:dyDescent="0.2">
      <c r="A305" s="9" t="str">
        <f>'10'!A305</f>
        <v>Northern York County SD</v>
      </c>
      <c r="B305" s="10" t="str">
        <f>'10'!B305</f>
        <v>York</v>
      </c>
      <c r="C305" s="97">
        <f>'10'!C305</f>
        <v>579</v>
      </c>
      <c r="D305" s="97">
        <f>'10'!D305</f>
        <v>537</v>
      </c>
      <c r="E305" s="97">
        <f>'10'!E305</f>
        <v>1116</v>
      </c>
      <c r="F305" s="11">
        <f>'5'!M305</f>
        <v>18</v>
      </c>
      <c r="G305" s="13">
        <f>'6'!H305</f>
        <v>0</v>
      </c>
      <c r="H305" s="11">
        <f>'7'!F305</f>
        <v>0</v>
      </c>
      <c r="I305" s="11">
        <f>'8'!M305</f>
        <v>100</v>
      </c>
      <c r="J305" s="11">
        <f>'9'!O305+'9'!P305</f>
        <v>158.43003412969284</v>
      </c>
      <c r="K305" s="11">
        <f>'9'!Y305</f>
        <v>5.761092150170648</v>
      </c>
      <c r="L305" s="55">
        <f t="shared" si="10"/>
        <v>276.43003412969284</v>
      </c>
      <c r="M305" s="56">
        <f t="shared" si="11"/>
        <v>0.24769716319864951</v>
      </c>
    </row>
    <row r="306" spans="1:13" ht="14.25" customHeight="1" x14ac:dyDescent="0.2">
      <c r="A306" s="9" t="str">
        <f>'10'!A306</f>
        <v>Northgate SD</v>
      </c>
      <c r="B306" s="10" t="str">
        <f>'10'!B306</f>
        <v>Allegheny</v>
      </c>
      <c r="C306" s="97">
        <f>'10'!C306</f>
        <v>489</v>
      </c>
      <c r="D306" s="97">
        <f>'10'!D306</f>
        <v>268</v>
      </c>
      <c r="E306" s="97">
        <f>'10'!E306</f>
        <v>757</v>
      </c>
      <c r="F306" s="11">
        <f>'5'!M306</f>
        <v>23</v>
      </c>
      <c r="G306" s="13">
        <f>'6'!H306</f>
        <v>19</v>
      </c>
      <c r="H306" s="11">
        <f>'7'!F306</f>
        <v>17</v>
      </c>
      <c r="I306" s="11">
        <f>'8'!M306</f>
        <v>98</v>
      </c>
      <c r="J306" s="11">
        <f>'9'!O306+'9'!P306</f>
        <v>69.284508013096683</v>
      </c>
      <c r="K306" s="11">
        <f>'9'!Y306</f>
        <v>0</v>
      </c>
      <c r="L306" s="55">
        <f t="shared" si="10"/>
        <v>226.28450801309668</v>
      </c>
      <c r="M306" s="56">
        <f t="shared" si="11"/>
        <v>0.29892273185349627</v>
      </c>
    </row>
    <row r="307" spans="1:13" ht="14.25" customHeight="1" x14ac:dyDescent="0.2">
      <c r="A307" s="9" t="str">
        <f>'10'!A307</f>
        <v>Northwest Area SD</v>
      </c>
      <c r="B307" s="10" t="str">
        <f>'10'!B307</f>
        <v>Luzerne</v>
      </c>
      <c r="C307" s="97">
        <f>'10'!C307</f>
        <v>226</v>
      </c>
      <c r="D307" s="97">
        <f>'10'!D307</f>
        <v>187</v>
      </c>
      <c r="E307" s="97">
        <f>'10'!E307</f>
        <v>413</v>
      </c>
      <c r="F307" s="11">
        <f>'5'!M307</f>
        <v>14</v>
      </c>
      <c r="G307" s="13">
        <f>'6'!H307</f>
        <v>28</v>
      </c>
      <c r="H307" s="11">
        <f>'7'!F307</f>
        <v>0</v>
      </c>
      <c r="I307" s="11">
        <f>'8'!M307</f>
        <v>34</v>
      </c>
      <c r="J307" s="11">
        <f>'9'!O307+'9'!P307</f>
        <v>33.262759924385634</v>
      </c>
      <c r="K307" s="11">
        <f>'9'!Y307</f>
        <v>0</v>
      </c>
      <c r="L307" s="55">
        <f t="shared" si="10"/>
        <v>109.26275992438563</v>
      </c>
      <c r="M307" s="56">
        <f t="shared" si="11"/>
        <v>0.26455874073701124</v>
      </c>
    </row>
    <row r="308" spans="1:13" ht="14.25" customHeight="1" x14ac:dyDescent="0.2">
      <c r="A308" s="9" t="str">
        <f>'10'!A308</f>
        <v>Northwestern Lehigh SD</v>
      </c>
      <c r="B308" s="10" t="str">
        <f>'10'!B308</f>
        <v>Lehigh</v>
      </c>
      <c r="C308" s="97">
        <f>'10'!C308</f>
        <v>390</v>
      </c>
      <c r="D308" s="97">
        <f>'10'!D308</f>
        <v>346</v>
      </c>
      <c r="E308" s="97">
        <f>'10'!E308</f>
        <v>736</v>
      </c>
      <c r="F308" s="11">
        <f>'5'!M308</f>
        <v>0</v>
      </c>
      <c r="G308" s="13">
        <f>'6'!H308</f>
        <v>0</v>
      </c>
      <c r="H308" s="11">
        <f>'7'!F308</f>
        <v>0</v>
      </c>
      <c r="I308" s="11">
        <f>'8'!M308</f>
        <v>96</v>
      </c>
      <c r="J308" s="11">
        <f>'9'!O308+'9'!P308</f>
        <v>58.660931899641568</v>
      </c>
      <c r="K308" s="11">
        <f>'9'!Y308</f>
        <v>29.330465949820788</v>
      </c>
      <c r="L308" s="55">
        <f t="shared" si="10"/>
        <v>154.66093189964158</v>
      </c>
      <c r="M308" s="56">
        <f t="shared" si="11"/>
        <v>0.21013713573320866</v>
      </c>
    </row>
    <row r="309" spans="1:13" ht="14.25" customHeight="1" x14ac:dyDescent="0.2">
      <c r="A309" s="9" t="str">
        <f>'10'!A309</f>
        <v>Northwestern SD</v>
      </c>
      <c r="B309" s="10" t="str">
        <f>'10'!B309</f>
        <v>Erie</v>
      </c>
      <c r="C309" s="97">
        <f>'10'!C309</f>
        <v>322</v>
      </c>
      <c r="D309" s="97">
        <f>'10'!D309</f>
        <v>240</v>
      </c>
      <c r="E309" s="97">
        <f>'10'!E309</f>
        <v>562</v>
      </c>
      <c r="F309" s="11">
        <f>'5'!M309</f>
        <v>19</v>
      </c>
      <c r="G309" s="13">
        <f>'6'!H309</f>
        <v>119</v>
      </c>
      <c r="H309" s="11">
        <f>'7'!F309</f>
        <v>0</v>
      </c>
      <c r="I309" s="11">
        <f>'8'!M309</f>
        <v>90</v>
      </c>
      <c r="J309" s="11">
        <f>'9'!O309+'9'!P309</f>
        <v>39.438151336656091</v>
      </c>
      <c r="K309" s="11">
        <f>'9'!Y309</f>
        <v>32.659719075668328</v>
      </c>
      <c r="L309" s="55">
        <f t="shared" si="10"/>
        <v>267.43815133665612</v>
      </c>
      <c r="M309" s="56">
        <f t="shared" si="11"/>
        <v>0.47586859668444148</v>
      </c>
    </row>
    <row r="310" spans="1:13" ht="14.25" customHeight="1" x14ac:dyDescent="0.2">
      <c r="A310" s="9" t="str">
        <f>'10'!A310</f>
        <v>Norwin SD</v>
      </c>
      <c r="B310" s="10" t="str">
        <f>'10'!B310</f>
        <v>Westmoreland</v>
      </c>
      <c r="C310" s="97">
        <f>'10'!C310</f>
        <v>878</v>
      </c>
      <c r="D310" s="97">
        <f>'10'!D310</f>
        <v>767</v>
      </c>
      <c r="E310" s="97">
        <f>'10'!E310</f>
        <v>1645</v>
      </c>
      <c r="F310" s="11">
        <f>'5'!M310</f>
        <v>44</v>
      </c>
      <c r="G310" s="13">
        <f>'6'!H310</f>
        <v>18</v>
      </c>
      <c r="H310" s="11">
        <f>'7'!F310</f>
        <v>0</v>
      </c>
      <c r="I310" s="11">
        <f>'8'!M310</f>
        <v>226</v>
      </c>
      <c r="J310" s="11">
        <f>'9'!O310+'9'!P310</f>
        <v>235.03351351351353</v>
      </c>
      <c r="K310" s="11">
        <f>'9'!Y310</f>
        <v>100.72864864864864</v>
      </c>
      <c r="L310" s="55">
        <f t="shared" si="10"/>
        <v>523.03351351351353</v>
      </c>
      <c r="M310" s="56">
        <f t="shared" si="11"/>
        <v>0.3179535036556313</v>
      </c>
    </row>
    <row r="311" spans="1:13" ht="14.25" customHeight="1" x14ac:dyDescent="0.2">
      <c r="A311" s="9" t="str">
        <f>'10'!A311</f>
        <v>Octorara Area SD</v>
      </c>
      <c r="B311" s="10" t="str">
        <f>'10'!B311</f>
        <v>Chester</v>
      </c>
      <c r="C311" s="97">
        <f>'10'!C311</f>
        <v>752</v>
      </c>
      <c r="D311" s="97">
        <f>'10'!D311</f>
        <v>600</v>
      </c>
      <c r="E311" s="97">
        <f>'10'!E311</f>
        <v>1352</v>
      </c>
      <c r="F311" s="11">
        <f>'5'!M311</f>
        <v>22</v>
      </c>
      <c r="G311" s="13">
        <f>'6'!H311</f>
        <v>0</v>
      </c>
      <c r="H311" s="11">
        <f>'7'!F311</f>
        <v>0</v>
      </c>
      <c r="I311" s="11">
        <f>'8'!M311</f>
        <v>116</v>
      </c>
      <c r="J311" s="11">
        <f>'9'!O311+'9'!P311</f>
        <v>131.47731888964117</v>
      </c>
      <c r="K311" s="11">
        <f>'9'!Y311</f>
        <v>32.869329722410292</v>
      </c>
      <c r="L311" s="55">
        <f t="shared" si="10"/>
        <v>269.4773188896412</v>
      </c>
      <c r="M311" s="56">
        <f t="shared" si="11"/>
        <v>0.19931754355742692</v>
      </c>
    </row>
    <row r="312" spans="1:13" ht="14.25" customHeight="1" x14ac:dyDescent="0.2">
      <c r="A312" s="9" t="str">
        <f>'10'!A312</f>
        <v>Oil City Area SD</v>
      </c>
      <c r="B312" s="10" t="str">
        <f>'10'!B312</f>
        <v>Venango</v>
      </c>
      <c r="C312" s="97">
        <f>'10'!C312</f>
        <v>498</v>
      </c>
      <c r="D312" s="97">
        <f>'10'!D312</f>
        <v>335</v>
      </c>
      <c r="E312" s="97">
        <f>'10'!E312</f>
        <v>833</v>
      </c>
      <c r="F312" s="11">
        <f>'5'!M312</f>
        <v>52</v>
      </c>
      <c r="G312" s="13">
        <f>'6'!H312</f>
        <v>84</v>
      </c>
      <c r="H312" s="11">
        <f>'7'!F312</f>
        <v>0</v>
      </c>
      <c r="I312" s="11">
        <f>'8'!M312</f>
        <v>168</v>
      </c>
      <c r="J312" s="11">
        <f>'9'!O312+'9'!P312</f>
        <v>97.347266881028958</v>
      </c>
      <c r="K312" s="11">
        <f>'9'!Y312</f>
        <v>58.964630225080384</v>
      </c>
      <c r="L312" s="55">
        <f t="shared" si="10"/>
        <v>401.34726688102899</v>
      </c>
      <c r="M312" s="56">
        <f t="shared" si="11"/>
        <v>0.48180944403484871</v>
      </c>
    </row>
    <row r="313" spans="1:13" ht="14.25" customHeight="1" x14ac:dyDescent="0.2">
      <c r="A313" s="9" t="str">
        <f>'10'!A313</f>
        <v>Old Forge SD</v>
      </c>
      <c r="B313" s="10" t="str">
        <f>'10'!B313</f>
        <v>Lackawanna</v>
      </c>
      <c r="C313" s="97">
        <f>'10'!C313</f>
        <v>203</v>
      </c>
      <c r="D313" s="97">
        <f>'10'!D313</f>
        <v>219</v>
      </c>
      <c r="E313" s="97">
        <f>'10'!E313</f>
        <v>422</v>
      </c>
      <c r="F313" s="11">
        <f>'5'!M313</f>
        <v>46</v>
      </c>
      <c r="G313" s="13">
        <f>'6'!H313</f>
        <v>19</v>
      </c>
      <c r="H313" s="11">
        <f>'7'!F313</f>
        <v>0</v>
      </c>
      <c r="I313" s="11">
        <f>'8'!M313</f>
        <v>48</v>
      </c>
      <c r="J313" s="11">
        <f>'9'!O313+'9'!P313</f>
        <v>29.702083333333334</v>
      </c>
      <c r="K313" s="11">
        <f>'9'!Y313</f>
        <v>29.702083333333334</v>
      </c>
      <c r="L313" s="55">
        <f t="shared" si="10"/>
        <v>142.70208333333335</v>
      </c>
      <c r="M313" s="56">
        <f t="shared" si="11"/>
        <v>0.33815659557661931</v>
      </c>
    </row>
    <row r="314" spans="1:13" ht="14.25" customHeight="1" x14ac:dyDescent="0.2">
      <c r="A314" s="9" t="str">
        <f>'10'!A314</f>
        <v>Oley Valley SD</v>
      </c>
      <c r="B314" s="10" t="str">
        <f>'10'!B314</f>
        <v>Berks</v>
      </c>
      <c r="C314" s="97">
        <f>'10'!C314</f>
        <v>360</v>
      </c>
      <c r="D314" s="97">
        <f>'10'!D314</f>
        <v>196</v>
      </c>
      <c r="E314" s="97">
        <f>'10'!E314</f>
        <v>556</v>
      </c>
      <c r="F314" s="11">
        <f>'5'!M314</f>
        <v>6</v>
      </c>
      <c r="G314" s="13">
        <f>'6'!H314</f>
        <v>0</v>
      </c>
      <c r="H314" s="11">
        <f>'7'!F314</f>
        <v>0</v>
      </c>
      <c r="I314" s="11">
        <f>'8'!M314</f>
        <v>64</v>
      </c>
      <c r="J314" s="11">
        <f>'9'!O314+'9'!P314</f>
        <v>60.968763015410246</v>
      </c>
      <c r="K314" s="11">
        <f>'9'!Y314</f>
        <v>60.968763015410246</v>
      </c>
      <c r="L314" s="55">
        <f t="shared" si="10"/>
        <v>130.96876301541025</v>
      </c>
      <c r="M314" s="56">
        <f t="shared" si="11"/>
        <v>0.23555532916440691</v>
      </c>
    </row>
    <row r="315" spans="1:13" ht="14.25" customHeight="1" x14ac:dyDescent="0.2">
      <c r="A315" s="9" t="str">
        <f>'10'!A315</f>
        <v>Oswayo Valley SD</v>
      </c>
      <c r="B315" s="10" t="str">
        <f>'10'!B315</f>
        <v>Potter</v>
      </c>
      <c r="C315" s="97">
        <f>'10'!C315</f>
        <v>66</v>
      </c>
      <c r="D315" s="97">
        <f>'10'!D315</f>
        <v>30</v>
      </c>
      <c r="E315" s="97">
        <f>'10'!E315</f>
        <v>96</v>
      </c>
      <c r="F315" s="11">
        <f>'5'!M315</f>
        <v>3</v>
      </c>
      <c r="G315" s="13">
        <f>'6'!H315</f>
        <v>20</v>
      </c>
      <c r="H315" s="11">
        <f>'7'!F315</f>
        <v>25</v>
      </c>
      <c r="I315" s="11">
        <f>'8'!M315</f>
        <v>28</v>
      </c>
      <c r="J315" s="11">
        <f>'9'!O315+'9'!P315</f>
        <v>0</v>
      </c>
      <c r="K315" s="11">
        <f>'9'!Y315</f>
        <v>0</v>
      </c>
      <c r="L315" s="55">
        <f t="shared" si="10"/>
        <v>76</v>
      </c>
      <c r="M315" s="56">
        <f t="shared" si="11"/>
        <v>0.79166666666666663</v>
      </c>
    </row>
    <row r="316" spans="1:13" ht="14.25" customHeight="1" x14ac:dyDescent="0.2">
      <c r="A316" s="9" t="str">
        <f>'10'!A316</f>
        <v>Otto-Eldred SD</v>
      </c>
      <c r="B316" s="10" t="str">
        <f>'10'!B316</f>
        <v>McKean</v>
      </c>
      <c r="C316" s="97">
        <f>'10'!C316</f>
        <v>161</v>
      </c>
      <c r="D316" s="97">
        <f>'10'!D316</f>
        <v>108</v>
      </c>
      <c r="E316" s="97">
        <f>'10'!E316</f>
        <v>269</v>
      </c>
      <c r="F316" s="11">
        <f>'5'!M316</f>
        <v>23</v>
      </c>
      <c r="G316" s="13">
        <f>'6'!H316</f>
        <v>0</v>
      </c>
      <c r="H316" s="11">
        <f>'7'!F316</f>
        <v>21</v>
      </c>
      <c r="I316" s="11">
        <f>'8'!M316</f>
        <v>34</v>
      </c>
      <c r="J316" s="11">
        <f>'9'!O316+'9'!P316</f>
        <v>3.1914893617021276</v>
      </c>
      <c r="K316" s="11">
        <f>'9'!Y316</f>
        <v>0</v>
      </c>
      <c r="L316" s="55">
        <f t="shared" si="10"/>
        <v>81.191489361702125</v>
      </c>
      <c r="M316" s="56">
        <f t="shared" si="11"/>
        <v>0.30182709799889268</v>
      </c>
    </row>
    <row r="317" spans="1:13" ht="14.25" customHeight="1" x14ac:dyDescent="0.2">
      <c r="A317" s="9" t="str">
        <f>'10'!A317</f>
        <v>Owen J. Roberts SD</v>
      </c>
      <c r="B317" s="10" t="str">
        <f>'10'!B317</f>
        <v>Chester</v>
      </c>
      <c r="C317" s="97">
        <f>'10'!C317</f>
        <v>910</v>
      </c>
      <c r="D317" s="97">
        <f>'10'!D317</f>
        <v>643</v>
      </c>
      <c r="E317" s="97">
        <f>'10'!E317</f>
        <v>1553</v>
      </c>
      <c r="F317" s="11">
        <f>'5'!M317</f>
        <v>16</v>
      </c>
      <c r="G317" s="13">
        <f>'6'!H317</f>
        <v>57</v>
      </c>
      <c r="H317" s="11">
        <f>'7'!F317</f>
        <v>0</v>
      </c>
      <c r="I317" s="11">
        <f>'8'!M317</f>
        <v>240</v>
      </c>
      <c r="J317" s="11">
        <f>'9'!O317+'9'!P317</f>
        <v>397.53283683141501</v>
      </c>
      <c r="K317" s="11">
        <f>'9'!Y317</f>
        <v>164.34664861205147</v>
      </c>
      <c r="L317" s="55">
        <f t="shared" si="10"/>
        <v>710.53283683141501</v>
      </c>
      <c r="M317" s="56">
        <f t="shared" si="11"/>
        <v>0.45752275391591435</v>
      </c>
    </row>
    <row r="318" spans="1:13" ht="14.25" customHeight="1" x14ac:dyDescent="0.2">
      <c r="A318" s="9" t="str">
        <f>'10'!A318</f>
        <v>Oxford Area SD</v>
      </c>
      <c r="B318" s="10" t="str">
        <f>'10'!B318</f>
        <v>Chester</v>
      </c>
      <c r="C318" s="97">
        <f>'10'!C318</f>
        <v>936</v>
      </c>
      <c r="D318" s="97">
        <f>'10'!D318</f>
        <v>846</v>
      </c>
      <c r="E318" s="97">
        <f>'10'!E318</f>
        <v>1782</v>
      </c>
      <c r="F318" s="11">
        <f>'5'!M318</f>
        <v>22</v>
      </c>
      <c r="G318" s="13">
        <f>'6'!H318</f>
        <v>108</v>
      </c>
      <c r="H318" s="11">
        <f>'7'!F318</f>
        <v>0</v>
      </c>
      <c r="I318" s="11">
        <f>'8'!M318</f>
        <v>190</v>
      </c>
      <c r="J318" s="11">
        <f>'9'!O318+'9'!P318</f>
        <v>164.34664861205147</v>
      </c>
      <c r="K318" s="11">
        <f>'9'!Y318</f>
        <v>98.607989167230883</v>
      </c>
      <c r="L318" s="55">
        <f t="shared" si="10"/>
        <v>484.34664861205147</v>
      </c>
      <c r="M318" s="56">
        <f t="shared" si="11"/>
        <v>0.2717994661122623</v>
      </c>
    </row>
    <row r="319" spans="1:13" ht="14.25" customHeight="1" x14ac:dyDescent="0.2">
      <c r="A319" s="9" t="str">
        <f>'10'!A319</f>
        <v>Palisades SD</v>
      </c>
      <c r="B319" s="10" t="str">
        <f>'10'!B319</f>
        <v>Bucks</v>
      </c>
      <c r="C319" s="97">
        <f>'10'!C319</f>
        <v>243</v>
      </c>
      <c r="D319" s="97">
        <f>'10'!D319</f>
        <v>201</v>
      </c>
      <c r="E319" s="97">
        <f>'10'!E319</f>
        <v>444</v>
      </c>
      <c r="F319" s="11">
        <f>'5'!M319</f>
        <v>0</v>
      </c>
      <c r="G319" s="13">
        <f>'6'!H319</f>
        <v>0</v>
      </c>
      <c r="H319" s="11">
        <f>'7'!F319</f>
        <v>0</v>
      </c>
      <c r="I319" s="11">
        <f>'8'!M319</f>
        <v>74</v>
      </c>
      <c r="J319" s="11">
        <f>'9'!O319+'9'!P319</f>
        <v>32.507218103784624</v>
      </c>
      <c r="K319" s="11">
        <f>'9'!Y319</f>
        <v>0</v>
      </c>
      <c r="L319" s="55">
        <f t="shared" si="10"/>
        <v>106.50721810378462</v>
      </c>
      <c r="M319" s="56">
        <f t="shared" si="11"/>
        <v>0.23988112185537078</v>
      </c>
    </row>
    <row r="320" spans="1:13" ht="14.25" customHeight="1" x14ac:dyDescent="0.2">
      <c r="A320" s="9" t="str">
        <f>'10'!A320</f>
        <v>Palmerton Area SD</v>
      </c>
      <c r="B320" s="10" t="str">
        <f>'10'!B320</f>
        <v>Carbon</v>
      </c>
      <c r="C320" s="97">
        <f>'10'!C320</f>
        <v>366</v>
      </c>
      <c r="D320" s="97">
        <f>'10'!D320</f>
        <v>319</v>
      </c>
      <c r="E320" s="97">
        <f>'10'!E320</f>
        <v>685</v>
      </c>
      <c r="F320" s="11">
        <f>'5'!M320</f>
        <v>0</v>
      </c>
      <c r="G320" s="13">
        <f>'6'!H320</f>
        <v>0</v>
      </c>
      <c r="H320" s="11">
        <f>'7'!F320</f>
        <v>0</v>
      </c>
      <c r="I320" s="11">
        <f>'8'!M320</f>
        <v>96</v>
      </c>
      <c r="J320" s="11">
        <f>'9'!O320+'9'!P320</f>
        <v>116.34782608695652</v>
      </c>
      <c r="K320" s="11">
        <f>'9'!Y320</f>
        <v>0</v>
      </c>
      <c r="L320" s="55">
        <f t="shared" si="10"/>
        <v>212.3478260869565</v>
      </c>
      <c r="M320" s="56">
        <f t="shared" si="11"/>
        <v>0.30999682640431608</v>
      </c>
    </row>
    <row r="321" spans="1:13" ht="14.25" customHeight="1" x14ac:dyDescent="0.2">
      <c r="A321" s="9" t="str">
        <f>'10'!A321</f>
        <v>Palmyra Area SD</v>
      </c>
      <c r="B321" s="10" t="str">
        <f>'10'!B321</f>
        <v>Lebanon</v>
      </c>
      <c r="C321" s="97">
        <f>'10'!C321</f>
        <v>631</v>
      </c>
      <c r="D321" s="97">
        <f>'10'!D321</f>
        <v>542</v>
      </c>
      <c r="E321" s="97">
        <f>'10'!E321</f>
        <v>1173</v>
      </c>
      <c r="F321" s="11">
        <f>'5'!M321</f>
        <v>29</v>
      </c>
      <c r="G321" s="13">
        <f>'6'!H321</f>
        <v>14</v>
      </c>
      <c r="H321" s="11">
        <f>'7'!F321</f>
        <v>0</v>
      </c>
      <c r="I321" s="11">
        <f>'8'!M321</f>
        <v>153</v>
      </c>
      <c r="J321" s="11">
        <f>'9'!O321+'9'!P321</f>
        <v>159.94082840236686</v>
      </c>
      <c r="K321" s="11">
        <f>'9'!Y321</f>
        <v>79.970414201183431</v>
      </c>
      <c r="L321" s="55">
        <f t="shared" si="10"/>
        <v>355.94082840236683</v>
      </c>
      <c r="M321" s="56">
        <f t="shared" si="11"/>
        <v>0.30344486649818142</v>
      </c>
    </row>
    <row r="322" spans="1:13" ht="14.25" customHeight="1" x14ac:dyDescent="0.2">
      <c r="A322" s="9" t="str">
        <f>'10'!A322</f>
        <v>Panther Valley SD</v>
      </c>
      <c r="B322" s="10" t="str">
        <f>'10'!B322</f>
        <v>Carbon</v>
      </c>
      <c r="C322" s="97">
        <f>'10'!C322</f>
        <v>479</v>
      </c>
      <c r="D322" s="97">
        <f>'10'!D322</f>
        <v>345</v>
      </c>
      <c r="E322" s="97">
        <f>'10'!E322</f>
        <v>824</v>
      </c>
      <c r="F322" s="11">
        <f>'5'!M322</f>
        <v>0</v>
      </c>
      <c r="G322" s="13">
        <f>'6'!H322</f>
        <v>17</v>
      </c>
      <c r="H322" s="11">
        <f>'7'!F322</f>
        <v>0</v>
      </c>
      <c r="I322" s="11">
        <f>'8'!M322</f>
        <v>92</v>
      </c>
      <c r="J322" s="11">
        <f>'9'!O322+'9'!P322</f>
        <v>82.956521739130437</v>
      </c>
      <c r="K322" s="11">
        <f>'9'!Y322</f>
        <v>27.652173913043477</v>
      </c>
      <c r="L322" s="55">
        <f t="shared" si="10"/>
        <v>191.95652173913044</v>
      </c>
      <c r="M322" s="56">
        <f t="shared" si="11"/>
        <v>0.23295694385816801</v>
      </c>
    </row>
    <row r="323" spans="1:13" ht="14.25" customHeight="1" x14ac:dyDescent="0.2">
      <c r="A323" s="9" t="str">
        <f>'10'!A323</f>
        <v>Parkland SD</v>
      </c>
      <c r="B323" s="10" t="str">
        <f>'10'!B323</f>
        <v>Lehigh</v>
      </c>
      <c r="C323" s="97">
        <f>'10'!C323</f>
        <v>1639</v>
      </c>
      <c r="D323" s="97">
        <f>'10'!D323</f>
        <v>1131</v>
      </c>
      <c r="E323" s="97">
        <f>'10'!E323</f>
        <v>2770</v>
      </c>
      <c r="F323" s="11">
        <f>'5'!M323</f>
        <v>0</v>
      </c>
      <c r="G323" s="13">
        <f>'6'!H323</f>
        <v>20</v>
      </c>
      <c r="H323" s="11">
        <f>'7'!F323</f>
        <v>0</v>
      </c>
      <c r="I323" s="11">
        <f>'8'!M323</f>
        <v>539</v>
      </c>
      <c r="J323" s="11">
        <f>'9'!O323+'9'!P323</f>
        <v>712.78566308243728</v>
      </c>
      <c r="K323" s="11">
        <f>'9'!Y323</f>
        <v>146.65232974910393</v>
      </c>
      <c r="L323" s="55">
        <f t="shared" si="10"/>
        <v>1271.7856630824372</v>
      </c>
      <c r="M323" s="56">
        <f t="shared" si="11"/>
        <v>0.45912839822470658</v>
      </c>
    </row>
    <row r="324" spans="1:13" ht="14.25" customHeight="1" x14ac:dyDescent="0.2">
      <c r="A324" s="9" t="str">
        <f>'10'!A324</f>
        <v>Pen Argyl Area SD</v>
      </c>
      <c r="B324" s="10" t="str">
        <f>'10'!B324</f>
        <v>Northampton</v>
      </c>
      <c r="C324" s="97">
        <f>'10'!C324</f>
        <v>318</v>
      </c>
      <c r="D324" s="97">
        <f>'10'!D324</f>
        <v>229</v>
      </c>
      <c r="E324" s="97">
        <f>'10'!E324</f>
        <v>547</v>
      </c>
      <c r="F324" s="11">
        <f>'5'!M324</f>
        <v>0</v>
      </c>
      <c r="G324" s="13">
        <f>'6'!H324</f>
        <v>0</v>
      </c>
      <c r="H324" s="11">
        <f>'7'!F324</f>
        <v>0</v>
      </c>
      <c r="I324" s="11">
        <f>'8'!M324</f>
        <v>87</v>
      </c>
      <c r="J324" s="11">
        <f>'9'!O324+'9'!P324</f>
        <v>89.655483870967743</v>
      </c>
      <c r="K324" s="11">
        <f>'9'!Y324</f>
        <v>59.770322580645157</v>
      </c>
      <c r="L324" s="55">
        <f t="shared" si="10"/>
        <v>176.65548387096774</v>
      </c>
      <c r="M324" s="56">
        <f t="shared" si="11"/>
        <v>0.32295335259774727</v>
      </c>
    </row>
    <row r="325" spans="1:13" ht="14.25" customHeight="1" x14ac:dyDescent="0.2">
      <c r="A325" s="9" t="str">
        <f>'10'!A325</f>
        <v>Penn Cambria SD</v>
      </c>
      <c r="B325" s="10" t="str">
        <f>'10'!B325</f>
        <v>Cambria</v>
      </c>
      <c r="C325" s="97">
        <f>'10'!C325</f>
        <v>421</v>
      </c>
      <c r="D325" s="97">
        <f>'10'!D325</f>
        <v>311</v>
      </c>
      <c r="E325" s="97">
        <f>'10'!E325</f>
        <v>732</v>
      </c>
      <c r="F325" s="11">
        <f>'5'!M325</f>
        <v>92</v>
      </c>
      <c r="G325" s="13">
        <f>'6'!H325</f>
        <v>17</v>
      </c>
      <c r="H325" s="11">
        <f>'7'!F325</f>
        <v>17</v>
      </c>
      <c r="I325" s="11">
        <f>'8'!M325</f>
        <v>82</v>
      </c>
      <c r="J325" s="11">
        <f>'9'!O325+'9'!P325</f>
        <v>143.68918918918919</v>
      </c>
      <c r="K325" s="11">
        <f>'9'!Y325</f>
        <v>35.094594594594597</v>
      </c>
      <c r="L325" s="55">
        <f t="shared" ref="L325:L388" si="12">SUM(F325:J325)</f>
        <v>351.68918918918916</v>
      </c>
      <c r="M325" s="56">
        <f t="shared" ref="M325:M388" si="13">L325/E325</f>
        <v>0.48044971200708902</v>
      </c>
    </row>
    <row r="326" spans="1:13" ht="14.25" customHeight="1" x14ac:dyDescent="0.2">
      <c r="A326" s="9" t="str">
        <f>'10'!A326</f>
        <v>Penn Hills SD</v>
      </c>
      <c r="B326" s="10" t="str">
        <f>'10'!B326</f>
        <v>Allegheny</v>
      </c>
      <c r="C326" s="97">
        <f>'10'!C326</f>
        <v>1009</v>
      </c>
      <c r="D326" s="97">
        <f>'10'!D326</f>
        <v>714</v>
      </c>
      <c r="E326" s="97">
        <f>'10'!E326</f>
        <v>1723</v>
      </c>
      <c r="F326" s="11">
        <f>'5'!M326</f>
        <v>79</v>
      </c>
      <c r="G326" s="13">
        <f>'6'!H326</f>
        <v>32</v>
      </c>
      <c r="H326" s="11">
        <f>'7'!F326</f>
        <v>34</v>
      </c>
      <c r="I326" s="11">
        <f>'8'!M326</f>
        <v>267</v>
      </c>
      <c r="J326" s="11">
        <f>'9'!O326+'9'!P326</f>
        <v>371.26038256074446</v>
      </c>
      <c r="K326" s="11">
        <f>'9'!Y326</f>
        <v>49.02205755643633</v>
      </c>
      <c r="L326" s="55">
        <f t="shared" si="12"/>
        <v>783.26038256074446</v>
      </c>
      <c r="M326" s="56">
        <f t="shared" si="13"/>
        <v>0.45459105197953831</v>
      </c>
    </row>
    <row r="327" spans="1:13" ht="14.25" customHeight="1" x14ac:dyDescent="0.2">
      <c r="A327" s="9" t="str">
        <f>'10'!A327</f>
        <v>Penn Manor SD</v>
      </c>
      <c r="B327" s="10" t="str">
        <f>'10'!B327</f>
        <v>Lancaster</v>
      </c>
      <c r="C327" s="97">
        <f>'10'!C327</f>
        <v>1179</v>
      </c>
      <c r="D327" s="97">
        <f>'10'!D327</f>
        <v>950</v>
      </c>
      <c r="E327" s="97">
        <f>'10'!E327</f>
        <v>2129</v>
      </c>
      <c r="F327" s="11">
        <f>'5'!M327</f>
        <v>0</v>
      </c>
      <c r="G327" s="13">
        <f>'6'!H327</f>
        <v>0</v>
      </c>
      <c r="H327" s="11">
        <f>'7'!F327</f>
        <v>0</v>
      </c>
      <c r="I327" s="11">
        <f>'8'!M327</f>
        <v>226</v>
      </c>
      <c r="J327" s="11">
        <f>'9'!O327+'9'!P327</f>
        <v>185.00467289719626</v>
      </c>
      <c r="K327" s="11">
        <f>'9'!Y327</f>
        <v>123.33644859813084</v>
      </c>
      <c r="L327" s="55">
        <f t="shared" si="12"/>
        <v>411.00467289719626</v>
      </c>
      <c r="M327" s="56">
        <f t="shared" si="13"/>
        <v>0.19305057439981035</v>
      </c>
    </row>
    <row r="328" spans="1:13" ht="14.25" customHeight="1" x14ac:dyDescent="0.2">
      <c r="A328" s="9" t="str">
        <f>'10'!A328</f>
        <v>Penncrest SD</v>
      </c>
      <c r="B328" s="10" t="str">
        <f>'10'!B328</f>
        <v>Crawford</v>
      </c>
      <c r="C328" s="97">
        <f>'10'!C328</f>
        <v>650</v>
      </c>
      <c r="D328" s="97">
        <f>'10'!D328</f>
        <v>512</v>
      </c>
      <c r="E328" s="97">
        <f>'10'!E328</f>
        <v>1162</v>
      </c>
      <c r="F328" s="11">
        <f>'5'!M328</f>
        <v>23</v>
      </c>
      <c r="G328" s="13">
        <f>'6'!H328</f>
        <v>50</v>
      </c>
      <c r="H328" s="11">
        <f>'7'!F328</f>
        <v>0</v>
      </c>
      <c r="I328" s="11">
        <f>'8'!M328</f>
        <v>100</v>
      </c>
      <c r="J328" s="11">
        <f>'9'!O328+'9'!P328</f>
        <v>111.41666666666666</v>
      </c>
      <c r="K328" s="11">
        <f>'9'!Y328</f>
        <v>61.833333333333329</v>
      </c>
      <c r="L328" s="55">
        <f t="shared" si="12"/>
        <v>284.41666666666663</v>
      </c>
      <c r="M328" s="56">
        <f t="shared" si="13"/>
        <v>0.24476477337923117</v>
      </c>
    </row>
    <row r="329" spans="1:13" ht="14.25" customHeight="1" x14ac:dyDescent="0.2">
      <c r="A329" s="9" t="str">
        <f>'10'!A329</f>
        <v>Penn-Delco SD</v>
      </c>
      <c r="B329" s="10" t="str">
        <f>'10'!B329</f>
        <v>Delaware</v>
      </c>
      <c r="C329" s="97">
        <f>'10'!C329</f>
        <v>1100</v>
      </c>
      <c r="D329" s="97">
        <f>'10'!D329</f>
        <v>501</v>
      </c>
      <c r="E329" s="97">
        <f>'10'!E329</f>
        <v>1601</v>
      </c>
      <c r="F329" s="11">
        <f>'5'!M329</f>
        <v>0</v>
      </c>
      <c r="G329" s="13">
        <f>'6'!H329</f>
        <v>0</v>
      </c>
      <c r="H329" s="11">
        <f>'7'!F329</f>
        <v>0</v>
      </c>
      <c r="I329" s="11">
        <f>'8'!M329</f>
        <v>179</v>
      </c>
      <c r="J329" s="11">
        <f>'9'!O329+'9'!P329</f>
        <v>167.11720698254365</v>
      </c>
      <c r="K329" s="11">
        <f>'9'!Y329</f>
        <v>65.608977556109735</v>
      </c>
      <c r="L329" s="55">
        <f t="shared" si="12"/>
        <v>346.11720698254362</v>
      </c>
      <c r="M329" s="56">
        <f t="shared" si="13"/>
        <v>0.21618813677860313</v>
      </c>
    </row>
    <row r="330" spans="1:13" ht="14.25" customHeight="1" x14ac:dyDescent="0.2">
      <c r="A330" s="9" t="str">
        <f>'10'!A330</f>
        <v>Pennridge SD</v>
      </c>
      <c r="B330" s="10" t="str">
        <f>'10'!B330</f>
        <v>Bucks</v>
      </c>
      <c r="C330" s="97">
        <f>'10'!C330</f>
        <v>1476</v>
      </c>
      <c r="D330" s="97">
        <f>'10'!D330</f>
        <v>1031</v>
      </c>
      <c r="E330" s="97">
        <f>'10'!E330</f>
        <v>2507</v>
      </c>
      <c r="F330" s="11">
        <f>'5'!M330</f>
        <v>0</v>
      </c>
      <c r="G330" s="13">
        <f>'6'!H330</f>
        <v>29</v>
      </c>
      <c r="H330" s="11">
        <f>'7'!F330</f>
        <v>0</v>
      </c>
      <c r="I330" s="11">
        <f>'8'!M330</f>
        <v>367</v>
      </c>
      <c r="J330" s="11">
        <f>'9'!O330+'9'!P330</f>
        <v>455.10105345298479</v>
      </c>
      <c r="K330" s="11">
        <f>'9'!Y330</f>
        <v>130.02887241513849</v>
      </c>
      <c r="L330" s="55">
        <f t="shared" si="12"/>
        <v>851.10105345298484</v>
      </c>
      <c r="M330" s="56">
        <f t="shared" si="13"/>
        <v>0.33948984980174907</v>
      </c>
    </row>
    <row r="331" spans="1:13" ht="14.25" customHeight="1" x14ac:dyDescent="0.2">
      <c r="A331" s="9" t="str">
        <f>'10'!A331</f>
        <v>Penns Manor Area SD</v>
      </c>
      <c r="B331" s="10" t="str">
        <f>'10'!B331</f>
        <v>Indiana</v>
      </c>
      <c r="C331" s="97">
        <f>'10'!C331</f>
        <v>170</v>
      </c>
      <c r="D331" s="97">
        <f>'10'!D331</f>
        <v>143</v>
      </c>
      <c r="E331" s="97">
        <f>'10'!E331</f>
        <v>313</v>
      </c>
      <c r="F331" s="11">
        <f>'5'!M331</f>
        <v>58</v>
      </c>
      <c r="G331" s="13">
        <f>'6'!H331</f>
        <v>24</v>
      </c>
      <c r="H331" s="11">
        <f>'7'!F331</f>
        <v>30</v>
      </c>
      <c r="I331" s="11">
        <f>'8'!M331</f>
        <v>45</v>
      </c>
      <c r="J331" s="11">
        <f>'9'!O331+'9'!P331</f>
        <v>6.3775510204081627</v>
      </c>
      <c r="K331" s="11">
        <f>'9'!Y331</f>
        <v>0</v>
      </c>
      <c r="L331" s="55">
        <f t="shared" si="12"/>
        <v>163.37755102040816</v>
      </c>
      <c r="M331" s="56">
        <f t="shared" si="13"/>
        <v>0.52197300645497813</v>
      </c>
    </row>
    <row r="332" spans="1:13" ht="14.25" customHeight="1" x14ac:dyDescent="0.2">
      <c r="A332" s="9" t="str">
        <f>'10'!A332</f>
        <v>Penns Valley Area SD</v>
      </c>
      <c r="B332" s="10" t="str">
        <f>'10'!B332</f>
        <v>Centre</v>
      </c>
      <c r="C332" s="97">
        <f>'10'!C332</f>
        <v>492</v>
      </c>
      <c r="D332" s="97">
        <f>'10'!D332</f>
        <v>247</v>
      </c>
      <c r="E332" s="97">
        <f>'10'!E332</f>
        <v>739</v>
      </c>
      <c r="F332" s="11">
        <f>'5'!M332</f>
        <v>41</v>
      </c>
      <c r="G332" s="13">
        <f>'6'!H332</f>
        <v>0</v>
      </c>
      <c r="H332" s="11">
        <f>'7'!F332</f>
        <v>30</v>
      </c>
      <c r="I332" s="11">
        <f>'8'!M332</f>
        <v>97</v>
      </c>
      <c r="J332" s="11">
        <f>'9'!O332+'9'!P332</f>
        <v>129.24615384615385</v>
      </c>
      <c r="K332" s="11">
        <f>'9'!Y332</f>
        <v>31.567032967032965</v>
      </c>
      <c r="L332" s="55">
        <f t="shared" si="12"/>
        <v>297.24615384615385</v>
      </c>
      <c r="M332" s="56">
        <f t="shared" si="13"/>
        <v>0.4022275424169876</v>
      </c>
    </row>
    <row r="333" spans="1:13" ht="14.25" customHeight="1" x14ac:dyDescent="0.2">
      <c r="A333" s="9" t="str">
        <f>'10'!A333</f>
        <v>Pennsbury SD</v>
      </c>
      <c r="B333" s="10" t="str">
        <f>'10'!B333</f>
        <v>Bucks</v>
      </c>
      <c r="C333" s="97">
        <f>'10'!C333</f>
        <v>1830</v>
      </c>
      <c r="D333" s="97">
        <f>'10'!D333</f>
        <v>1816</v>
      </c>
      <c r="E333" s="97">
        <f>'10'!E333</f>
        <v>3646</v>
      </c>
      <c r="F333" s="11">
        <f>'5'!M333</f>
        <v>0</v>
      </c>
      <c r="G333" s="13">
        <f>'6'!H333</f>
        <v>68</v>
      </c>
      <c r="H333" s="11">
        <f>'7'!F333</f>
        <v>0</v>
      </c>
      <c r="I333" s="11">
        <f>'8'!M333</f>
        <v>512</v>
      </c>
      <c r="J333" s="11">
        <f>'9'!O333+'9'!P333</f>
        <v>555.68942645337495</v>
      </c>
      <c r="K333" s="11">
        <f>'9'!Y333</f>
        <v>130.02887241513849</v>
      </c>
      <c r="L333" s="55">
        <f t="shared" si="12"/>
        <v>1135.6894264533748</v>
      </c>
      <c r="M333" s="56">
        <f t="shared" si="13"/>
        <v>0.31148914603767824</v>
      </c>
    </row>
    <row r="334" spans="1:13" ht="14.25" customHeight="1" x14ac:dyDescent="0.2">
      <c r="A334" s="9" t="str">
        <f>'10'!A334</f>
        <v>Penn-Trafford SD</v>
      </c>
      <c r="B334" s="10" t="str">
        <f>'10'!B334</f>
        <v>Westmoreland</v>
      </c>
      <c r="C334" s="97">
        <f>'10'!C334</f>
        <v>712</v>
      </c>
      <c r="D334" s="97">
        <f>'10'!D334</f>
        <v>628</v>
      </c>
      <c r="E334" s="97">
        <f>'10'!E334</f>
        <v>1340</v>
      </c>
      <c r="F334" s="11">
        <f>'5'!M334</f>
        <v>0</v>
      </c>
      <c r="G334" s="13">
        <f>'6'!H334</f>
        <v>0</v>
      </c>
      <c r="H334" s="11">
        <f>'7'!F334</f>
        <v>0</v>
      </c>
      <c r="I334" s="11">
        <f>'8'!M334</f>
        <v>146</v>
      </c>
      <c r="J334" s="11">
        <f>'9'!O334+'9'!P334</f>
        <v>33.576216216216217</v>
      </c>
      <c r="K334" s="11">
        <f>'9'!Y334</f>
        <v>33.576216216216217</v>
      </c>
      <c r="L334" s="55">
        <f t="shared" si="12"/>
        <v>179.57621621621621</v>
      </c>
      <c r="M334" s="56">
        <f t="shared" si="13"/>
        <v>0.13401210165389268</v>
      </c>
    </row>
    <row r="335" spans="1:13" ht="14.25" customHeight="1" x14ac:dyDescent="0.2">
      <c r="A335" s="9" t="str">
        <f>'10'!A335</f>
        <v>Pequea Valley SD</v>
      </c>
      <c r="B335" s="10" t="str">
        <f>'10'!B335</f>
        <v>Lancaster</v>
      </c>
      <c r="C335" s="97">
        <f>'10'!C335</f>
        <v>1188</v>
      </c>
      <c r="D335" s="97">
        <f>'10'!D335</f>
        <v>837</v>
      </c>
      <c r="E335" s="97">
        <f>'10'!E335</f>
        <v>2025</v>
      </c>
      <c r="F335" s="11">
        <f>'5'!M335</f>
        <v>0</v>
      </c>
      <c r="G335" s="13">
        <f>'6'!H335</f>
        <v>38</v>
      </c>
      <c r="H335" s="11">
        <f>'7'!F335</f>
        <v>0</v>
      </c>
      <c r="I335" s="11">
        <f>'8'!M335</f>
        <v>115</v>
      </c>
      <c r="J335" s="11">
        <f>'9'!O335+'9'!P335</f>
        <v>30.834112149532711</v>
      </c>
      <c r="K335" s="11">
        <f>'9'!Y335</f>
        <v>30.834112149532711</v>
      </c>
      <c r="L335" s="55">
        <f t="shared" si="12"/>
        <v>183.8341121495327</v>
      </c>
      <c r="M335" s="56">
        <f t="shared" si="13"/>
        <v>9.0782277604707501E-2</v>
      </c>
    </row>
    <row r="336" spans="1:13" ht="14.25" customHeight="1" x14ac:dyDescent="0.2">
      <c r="A336" s="9" t="str">
        <f>'10'!A336</f>
        <v>Perkiomen Valley SD</v>
      </c>
      <c r="B336" s="10" t="str">
        <f>'10'!B336</f>
        <v>Montgomery</v>
      </c>
      <c r="C336" s="97">
        <f>'10'!C336</f>
        <v>1189</v>
      </c>
      <c r="D336" s="97">
        <f>'10'!D336</f>
        <v>978</v>
      </c>
      <c r="E336" s="97">
        <f>'10'!E336</f>
        <v>2167</v>
      </c>
      <c r="F336" s="11">
        <f>'5'!M336</f>
        <v>0</v>
      </c>
      <c r="G336" s="13">
        <f>'6'!H336</f>
        <v>0</v>
      </c>
      <c r="H336" s="11">
        <f>'7'!F336</f>
        <v>0</v>
      </c>
      <c r="I336" s="11">
        <f>'8'!M336</f>
        <v>239</v>
      </c>
      <c r="J336" s="11">
        <f>'9'!O336+'9'!P336</f>
        <v>354.73723897911833</v>
      </c>
      <c r="K336" s="11">
        <f>'9'!Y336</f>
        <v>193.49303944315545</v>
      </c>
      <c r="L336" s="55">
        <f t="shared" si="12"/>
        <v>593.73723897911827</v>
      </c>
      <c r="M336" s="56">
        <f t="shared" si="13"/>
        <v>0.27399041946429087</v>
      </c>
    </row>
    <row r="337" spans="1:13" ht="14.25" customHeight="1" x14ac:dyDescent="0.2">
      <c r="A337" s="9" t="str">
        <f>'10'!A337</f>
        <v>Peters Township SD</v>
      </c>
      <c r="B337" s="10" t="str">
        <f>'10'!B337</f>
        <v>Washington</v>
      </c>
      <c r="C337" s="97">
        <f>'10'!C337</f>
        <v>610</v>
      </c>
      <c r="D337" s="97">
        <f>'10'!D337</f>
        <v>530</v>
      </c>
      <c r="E337" s="97">
        <f>'10'!E337</f>
        <v>1140</v>
      </c>
      <c r="F337" s="11">
        <f>'5'!M337</f>
        <v>0</v>
      </c>
      <c r="G337" s="13">
        <f>'6'!H337</f>
        <v>0</v>
      </c>
      <c r="H337" s="11">
        <f>'7'!F337</f>
        <v>0</v>
      </c>
      <c r="I337" s="11">
        <f>'8'!M337</f>
        <v>123</v>
      </c>
      <c r="J337" s="11">
        <f>'9'!O337+'9'!P337</f>
        <v>99.955493741307379</v>
      </c>
      <c r="K337" s="11">
        <f>'9'!Y337</f>
        <v>99.955493741307365</v>
      </c>
      <c r="L337" s="55">
        <f t="shared" si="12"/>
        <v>222.95549374130738</v>
      </c>
      <c r="M337" s="56">
        <f t="shared" si="13"/>
        <v>0.19557499450991875</v>
      </c>
    </row>
    <row r="338" spans="1:13" ht="14.25" customHeight="1" x14ac:dyDescent="0.2">
      <c r="A338" s="9" t="str">
        <f>'10'!A338</f>
        <v>Philadelphia City SD</v>
      </c>
      <c r="B338" s="10" t="str">
        <f>'10'!B338</f>
        <v>Philadelphia</v>
      </c>
      <c r="C338" s="97">
        <f>'10'!C338</f>
        <v>63216</v>
      </c>
      <c r="D338" s="97">
        <f>'10'!D338</f>
        <v>44480</v>
      </c>
      <c r="E338" s="97">
        <f>'10'!E338</f>
        <v>107696</v>
      </c>
      <c r="F338" s="11">
        <f>'5'!M338</f>
        <v>7433</v>
      </c>
      <c r="G338" s="13">
        <f>'6'!H338</f>
        <v>3416</v>
      </c>
      <c r="H338" s="11">
        <f>'7'!F338</f>
        <v>2121</v>
      </c>
      <c r="I338" s="11">
        <f>'8'!M338</f>
        <v>13828</v>
      </c>
      <c r="J338" s="11">
        <f>'9'!O338+'9'!P338</f>
        <v>19688.32581208225</v>
      </c>
      <c r="K338" s="11">
        <f>'9'!Y338</f>
        <v>5902.9871003448425</v>
      </c>
      <c r="L338" s="55">
        <f t="shared" si="12"/>
        <v>46486.32581208225</v>
      </c>
      <c r="M338" s="56">
        <f t="shared" si="13"/>
        <v>0.43164394046280502</v>
      </c>
    </row>
    <row r="339" spans="1:13" ht="14.25" customHeight="1" x14ac:dyDescent="0.2">
      <c r="A339" s="9" t="str">
        <f>'10'!A339</f>
        <v>Philipsburg-Osceola Area SD</v>
      </c>
      <c r="B339" s="10" t="str">
        <f>'10'!B339</f>
        <v>Clearfield</v>
      </c>
      <c r="C339" s="97">
        <f>'10'!C339</f>
        <v>410</v>
      </c>
      <c r="D339" s="97">
        <f>'10'!D339</f>
        <v>222</v>
      </c>
      <c r="E339" s="97">
        <f>'10'!E339</f>
        <v>632</v>
      </c>
      <c r="F339" s="11">
        <f>'5'!M339</f>
        <v>56</v>
      </c>
      <c r="G339" s="13">
        <f>'6'!H339</f>
        <v>46</v>
      </c>
      <c r="H339" s="11">
        <f>'7'!F339</f>
        <v>0</v>
      </c>
      <c r="I339" s="11">
        <f>'8'!M339</f>
        <v>151</v>
      </c>
      <c r="J339" s="11">
        <f>'9'!O339+'9'!P339</f>
        <v>164.57510729613733</v>
      </c>
      <c r="K339" s="11">
        <f>'9'!Y339</f>
        <v>38.334763948497859</v>
      </c>
      <c r="L339" s="55">
        <f t="shared" si="12"/>
        <v>417.57510729613733</v>
      </c>
      <c r="M339" s="56">
        <f t="shared" si="13"/>
        <v>0.66072010648122992</v>
      </c>
    </row>
    <row r="340" spans="1:13" ht="14.25" customHeight="1" x14ac:dyDescent="0.2">
      <c r="A340" s="9" t="str">
        <f>'10'!A340</f>
        <v>Phoenixville Area SD</v>
      </c>
      <c r="B340" s="10" t="str">
        <f>'10'!B340</f>
        <v>Chester</v>
      </c>
      <c r="C340" s="97">
        <f>'10'!C340</f>
        <v>1316</v>
      </c>
      <c r="D340" s="97">
        <f>'10'!D340</f>
        <v>767</v>
      </c>
      <c r="E340" s="97">
        <f>'10'!E340</f>
        <v>2083</v>
      </c>
      <c r="F340" s="11">
        <f>'5'!M340</f>
        <v>36</v>
      </c>
      <c r="G340" s="13">
        <f>'6'!H340</f>
        <v>0</v>
      </c>
      <c r="H340" s="11">
        <f>'7'!F340</f>
        <v>0</v>
      </c>
      <c r="I340" s="11">
        <f>'8'!M340</f>
        <v>295</v>
      </c>
      <c r="J340" s="11">
        <f>'9'!O340+'9'!P340</f>
        <v>361.56262694651321</v>
      </c>
      <c r="K340" s="11">
        <f>'9'!Y340</f>
        <v>197.21597833446177</v>
      </c>
      <c r="L340" s="55">
        <f t="shared" si="12"/>
        <v>692.56262694651321</v>
      </c>
      <c r="M340" s="56">
        <f t="shared" si="13"/>
        <v>0.33248325825564723</v>
      </c>
    </row>
    <row r="341" spans="1:13" ht="14.25" customHeight="1" x14ac:dyDescent="0.2">
      <c r="A341" s="9" t="str">
        <f>'10'!A341</f>
        <v>Pine Grove Area SD</v>
      </c>
      <c r="B341" s="10" t="str">
        <f>'10'!B341</f>
        <v>Schuylkill</v>
      </c>
      <c r="C341" s="97">
        <f>'10'!C341</f>
        <v>373</v>
      </c>
      <c r="D341" s="97">
        <f>'10'!D341</f>
        <v>263</v>
      </c>
      <c r="E341" s="97">
        <f>'10'!E341</f>
        <v>636</v>
      </c>
      <c r="F341" s="11">
        <f>'5'!M341</f>
        <v>2</v>
      </c>
      <c r="G341" s="13">
        <f>'6'!H341</f>
        <v>32</v>
      </c>
      <c r="H341" s="11">
        <f>'7'!F341</f>
        <v>0</v>
      </c>
      <c r="I341" s="11">
        <f>'8'!M341</f>
        <v>73</v>
      </c>
      <c r="J341" s="11">
        <f>'9'!O341+'9'!P341</f>
        <v>34.690909090909088</v>
      </c>
      <c r="K341" s="11">
        <f>'9'!Y341</f>
        <v>34.690909090909088</v>
      </c>
      <c r="L341" s="55">
        <f t="shared" si="12"/>
        <v>141.69090909090909</v>
      </c>
      <c r="M341" s="56">
        <f t="shared" si="13"/>
        <v>0.22278444825614638</v>
      </c>
    </row>
    <row r="342" spans="1:13" ht="14.25" customHeight="1" x14ac:dyDescent="0.2">
      <c r="A342" s="9" t="str">
        <f>'10'!A342</f>
        <v>Pine-Richland SD</v>
      </c>
      <c r="B342" s="10" t="str">
        <f>'10'!B342</f>
        <v>Allegheny</v>
      </c>
      <c r="C342" s="97">
        <f>'10'!C342</f>
        <v>778</v>
      </c>
      <c r="D342" s="97">
        <f>'10'!D342</f>
        <v>622</v>
      </c>
      <c r="E342" s="97">
        <f>'10'!E342</f>
        <v>1400</v>
      </c>
      <c r="F342" s="11">
        <f>'5'!M342</f>
        <v>3</v>
      </c>
      <c r="G342" s="13">
        <f>'6'!H342</f>
        <v>0</v>
      </c>
      <c r="H342" s="11">
        <f>'7'!F342</f>
        <v>0</v>
      </c>
      <c r="I342" s="11">
        <f>'8'!M342</f>
        <v>189</v>
      </c>
      <c r="J342" s="11">
        <f>'9'!O342+'9'!P342</f>
        <v>207.85352403929002</v>
      </c>
      <c r="K342" s="11">
        <f>'9'!Y342</f>
        <v>34.642254006548335</v>
      </c>
      <c r="L342" s="55">
        <f t="shared" si="12"/>
        <v>399.85352403929005</v>
      </c>
      <c r="M342" s="56">
        <f t="shared" si="13"/>
        <v>0.28560966002806432</v>
      </c>
    </row>
    <row r="343" spans="1:13" ht="14.25" customHeight="1" x14ac:dyDescent="0.2">
      <c r="A343" s="9" t="str">
        <f>'10'!A343</f>
        <v>Pittsburgh SD</v>
      </c>
      <c r="B343" s="10" t="str">
        <f>'10'!B343</f>
        <v>Allegheny</v>
      </c>
      <c r="C343" s="97">
        <f>'10'!C343</f>
        <v>9308</v>
      </c>
      <c r="D343" s="97">
        <f>'10'!D343</f>
        <v>6270</v>
      </c>
      <c r="E343" s="97">
        <f>'10'!E343</f>
        <v>15578</v>
      </c>
      <c r="F343" s="11">
        <f>'5'!M343</f>
        <v>2145</v>
      </c>
      <c r="G343" s="13">
        <f>'6'!H343</f>
        <v>671</v>
      </c>
      <c r="H343" s="11">
        <f>'7'!F343</f>
        <v>840</v>
      </c>
      <c r="I343" s="11">
        <f>'8'!M343</f>
        <v>2552</v>
      </c>
      <c r="J343" s="11">
        <f>'9'!O343+'9'!P343</f>
        <v>3021.0660003446492</v>
      </c>
      <c r="K343" s="11">
        <f>'9'!Y343</f>
        <v>1281.7633982422885</v>
      </c>
      <c r="L343" s="55">
        <f t="shared" si="12"/>
        <v>9229.0660003446501</v>
      </c>
      <c r="M343" s="56">
        <f t="shared" si="13"/>
        <v>0.59244229043167607</v>
      </c>
    </row>
    <row r="344" spans="1:13" ht="14.25" customHeight="1" x14ac:dyDescent="0.2">
      <c r="A344" s="9" t="str">
        <f>'10'!A344</f>
        <v>Pittston Area SD</v>
      </c>
      <c r="B344" s="10" t="str">
        <f>'10'!B344</f>
        <v>Luzerne</v>
      </c>
      <c r="C344" s="97">
        <f>'10'!C344</f>
        <v>809</v>
      </c>
      <c r="D344" s="97">
        <f>'10'!D344</f>
        <v>592</v>
      </c>
      <c r="E344" s="97">
        <f>'10'!E344</f>
        <v>1401</v>
      </c>
      <c r="F344" s="11">
        <f>'5'!M344</f>
        <v>34</v>
      </c>
      <c r="G344" s="13">
        <f>'6'!H344</f>
        <v>39</v>
      </c>
      <c r="H344" s="11">
        <f>'7'!F344</f>
        <v>0</v>
      </c>
      <c r="I344" s="11">
        <f>'8'!M344</f>
        <v>131</v>
      </c>
      <c r="J344" s="11">
        <f>'9'!O344+'9'!P344</f>
        <v>106.69187145557656</v>
      </c>
      <c r="K344" s="11">
        <f>'9'!Y344</f>
        <v>33.262759924385634</v>
      </c>
      <c r="L344" s="55">
        <f t="shared" si="12"/>
        <v>310.69187145557657</v>
      </c>
      <c r="M344" s="56">
        <f t="shared" si="13"/>
        <v>0.22176436220954787</v>
      </c>
    </row>
    <row r="345" spans="1:13" ht="14.25" customHeight="1" x14ac:dyDescent="0.2">
      <c r="A345" s="9" t="str">
        <f>'10'!A345</f>
        <v>Pleasant Valley SD</v>
      </c>
      <c r="B345" s="10" t="str">
        <f>'10'!B345</f>
        <v>Monroe</v>
      </c>
      <c r="C345" s="97">
        <f>'10'!C345</f>
        <v>673</v>
      </c>
      <c r="D345" s="97">
        <f>'10'!D345</f>
        <v>628</v>
      </c>
      <c r="E345" s="97">
        <f>'10'!E345</f>
        <v>1301</v>
      </c>
      <c r="F345" s="11">
        <f>'5'!M345</f>
        <v>5</v>
      </c>
      <c r="G345" s="13">
        <f>'6'!H345</f>
        <v>90</v>
      </c>
      <c r="H345" s="11">
        <f>'7'!F345</f>
        <v>0</v>
      </c>
      <c r="I345" s="11">
        <f>'8'!M345</f>
        <v>150</v>
      </c>
      <c r="J345" s="11">
        <f>'9'!O345+'9'!P345</f>
        <v>187.71571906354515</v>
      </c>
      <c r="K345" s="11">
        <f>'9'!Y345</f>
        <v>93.857859531772561</v>
      </c>
      <c r="L345" s="55">
        <f t="shared" si="12"/>
        <v>432.71571906354518</v>
      </c>
      <c r="M345" s="56">
        <f t="shared" si="13"/>
        <v>0.33260239743546899</v>
      </c>
    </row>
    <row r="346" spans="1:13" ht="14.25" customHeight="1" x14ac:dyDescent="0.2">
      <c r="A346" s="9" t="str">
        <f>'10'!A346</f>
        <v>Plum Borough SD</v>
      </c>
      <c r="B346" s="10" t="str">
        <f>'10'!B346</f>
        <v>Allegheny</v>
      </c>
      <c r="C346" s="97">
        <f>'10'!C346</f>
        <v>816</v>
      </c>
      <c r="D346" s="97">
        <f>'10'!D346</f>
        <v>627</v>
      </c>
      <c r="E346" s="97">
        <f>'10'!E346</f>
        <v>1443</v>
      </c>
      <c r="F346" s="11">
        <f>'5'!M346</f>
        <v>21</v>
      </c>
      <c r="G346" s="13">
        <f>'6'!H346</f>
        <v>0</v>
      </c>
      <c r="H346" s="11">
        <f>'7'!F346</f>
        <v>0</v>
      </c>
      <c r="I346" s="11">
        <f>'8'!M346</f>
        <v>160</v>
      </c>
      <c r="J346" s="11">
        <f>'9'!O346+'9'!P346</f>
        <v>207.85352403929002</v>
      </c>
      <c r="K346" s="11">
        <f>'9'!Y346</f>
        <v>34.642254006548335</v>
      </c>
      <c r="L346" s="55">
        <f t="shared" si="12"/>
        <v>388.85352403929005</v>
      </c>
      <c r="M346" s="56">
        <f t="shared" si="13"/>
        <v>0.26947576163498965</v>
      </c>
    </row>
    <row r="347" spans="1:13" ht="14.25" customHeight="1" x14ac:dyDescent="0.2">
      <c r="A347" s="9" t="str">
        <f>'10'!A347</f>
        <v>Pocono Mountain SD</v>
      </c>
      <c r="B347" s="10" t="str">
        <f>'10'!B347</f>
        <v>Monroe</v>
      </c>
      <c r="C347" s="97">
        <f>'10'!C347</f>
        <v>1538</v>
      </c>
      <c r="D347" s="97">
        <f>'10'!D347</f>
        <v>1698</v>
      </c>
      <c r="E347" s="97">
        <f>'10'!E347</f>
        <v>3236</v>
      </c>
      <c r="F347" s="11">
        <f>'5'!M347</f>
        <v>55</v>
      </c>
      <c r="G347" s="13">
        <f>'6'!H347</f>
        <v>59</v>
      </c>
      <c r="H347" s="11">
        <f>'7'!F347</f>
        <v>0</v>
      </c>
      <c r="I347" s="11">
        <f>'8'!M347</f>
        <v>261</v>
      </c>
      <c r="J347" s="11">
        <f>'9'!O347+'9'!P347</f>
        <v>500.5752508361204</v>
      </c>
      <c r="K347" s="11">
        <f>'9'!Y347</f>
        <v>250.28762541806017</v>
      </c>
      <c r="L347" s="55">
        <f t="shared" si="12"/>
        <v>875.5752508361204</v>
      </c>
      <c r="M347" s="56">
        <f t="shared" si="13"/>
        <v>0.27057331608038332</v>
      </c>
    </row>
    <row r="348" spans="1:13" ht="14.25" customHeight="1" x14ac:dyDescent="0.2">
      <c r="A348" s="9" t="str">
        <f>'10'!A348</f>
        <v>Port Allegany SD</v>
      </c>
      <c r="B348" s="10" t="str">
        <f>'10'!B348</f>
        <v>McKean</v>
      </c>
      <c r="C348" s="97">
        <f>'10'!C348</f>
        <v>146</v>
      </c>
      <c r="D348" s="97">
        <f>'10'!D348</f>
        <v>184</v>
      </c>
      <c r="E348" s="97">
        <f>'10'!E348</f>
        <v>330</v>
      </c>
      <c r="F348" s="11">
        <f>'5'!M348</f>
        <v>29</v>
      </c>
      <c r="G348" s="13">
        <f>'6'!H348</f>
        <v>0</v>
      </c>
      <c r="H348" s="11">
        <f>'7'!F348</f>
        <v>0</v>
      </c>
      <c r="I348" s="11">
        <f>'8'!M348</f>
        <v>96</v>
      </c>
      <c r="J348" s="11">
        <f>'9'!O348+'9'!P348</f>
        <v>44.042553191489361</v>
      </c>
      <c r="K348" s="11">
        <f>'9'!Y348</f>
        <v>0</v>
      </c>
      <c r="L348" s="55">
        <f t="shared" si="12"/>
        <v>169.04255319148936</v>
      </c>
      <c r="M348" s="56">
        <f t="shared" si="13"/>
        <v>0.51225016118633138</v>
      </c>
    </row>
    <row r="349" spans="1:13" ht="14.25" customHeight="1" x14ac:dyDescent="0.2">
      <c r="A349" s="9" t="str">
        <f>'10'!A349</f>
        <v>Portage Area SD</v>
      </c>
      <c r="B349" s="10" t="str">
        <f>'10'!B349</f>
        <v>Cambria</v>
      </c>
      <c r="C349" s="97">
        <f>'10'!C349</f>
        <v>181</v>
      </c>
      <c r="D349" s="97">
        <f>'10'!D349</f>
        <v>88</v>
      </c>
      <c r="E349" s="97">
        <f>'10'!E349</f>
        <v>269</v>
      </c>
      <c r="F349" s="11">
        <f>'5'!M349</f>
        <v>8</v>
      </c>
      <c r="G349" s="13">
        <f>'6'!H349</f>
        <v>0</v>
      </c>
      <c r="H349" s="11">
        <f>'7'!F349</f>
        <v>60</v>
      </c>
      <c r="I349" s="11">
        <f>'8'!M349</f>
        <v>41</v>
      </c>
      <c r="J349" s="11">
        <f>'9'!O349+'9'!P349</f>
        <v>0</v>
      </c>
      <c r="K349" s="11">
        <f>'9'!Y349</f>
        <v>0</v>
      </c>
      <c r="L349" s="55">
        <f t="shared" si="12"/>
        <v>109</v>
      </c>
      <c r="M349" s="56">
        <f t="shared" si="13"/>
        <v>0.40520446096654272</v>
      </c>
    </row>
    <row r="350" spans="1:13" ht="14.25" customHeight="1" x14ac:dyDescent="0.2">
      <c r="A350" s="9" t="str">
        <f>'10'!A350</f>
        <v>Pottsgrove SD</v>
      </c>
      <c r="B350" s="10" t="str">
        <f>'10'!B350</f>
        <v>Montgomery</v>
      </c>
      <c r="C350" s="97">
        <f>'10'!C350</f>
        <v>845</v>
      </c>
      <c r="D350" s="97">
        <f>'10'!D350</f>
        <v>582</v>
      </c>
      <c r="E350" s="97">
        <f>'10'!E350</f>
        <v>1427</v>
      </c>
      <c r="F350" s="11">
        <f>'5'!M350</f>
        <v>0</v>
      </c>
      <c r="G350" s="13">
        <f>'6'!H350</f>
        <v>0</v>
      </c>
      <c r="H350" s="11">
        <f>'7'!F350</f>
        <v>0</v>
      </c>
      <c r="I350" s="11">
        <f>'8'!M350</f>
        <v>183</v>
      </c>
      <c r="J350" s="11">
        <f>'9'!O350+'9'!P350</f>
        <v>228.78422273781902</v>
      </c>
      <c r="K350" s="11">
        <f>'9'!Y350</f>
        <v>132.0377030162413</v>
      </c>
      <c r="L350" s="55">
        <f t="shared" si="12"/>
        <v>411.78422273781905</v>
      </c>
      <c r="M350" s="56">
        <f t="shared" si="13"/>
        <v>0.28856637893329995</v>
      </c>
    </row>
    <row r="351" spans="1:13" ht="14.25" customHeight="1" x14ac:dyDescent="0.2">
      <c r="A351" s="9" t="str">
        <f>'10'!A351</f>
        <v>Pottstown SD</v>
      </c>
      <c r="B351" s="10" t="str">
        <f>'10'!B351</f>
        <v>Montgomery</v>
      </c>
      <c r="C351" s="97">
        <f>'10'!C351</f>
        <v>1207</v>
      </c>
      <c r="D351" s="97">
        <f>'10'!D351</f>
        <v>816</v>
      </c>
      <c r="E351" s="97">
        <f>'10'!E351</f>
        <v>2023</v>
      </c>
      <c r="F351" s="11">
        <f>'5'!M351</f>
        <v>82</v>
      </c>
      <c r="G351" s="13">
        <f>'6'!H351</f>
        <v>174</v>
      </c>
      <c r="H351" s="11">
        <f>'7'!F351</f>
        <v>105</v>
      </c>
      <c r="I351" s="11">
        <f>'8'!M351</f>
        <v>271</v>
      </c>
      <c r="J351" s="11">
        <f>'9'!O351+'9'!P351</f>
        <v>290.23955916473318</v>
      </c>
      <c r="K351" s="11">
        <f>'9'!Y351</f>
        <v>96.746519721577727</v>
      </c>
      <c r="L351" s="55">
        <f t="shared" si="12"/>
        <v>922.23955916473324</v>
      </c>
      <c r="M351" s="56">
        <f t="shared" si="13"/>
        <v>0.45587719187579495</v>
      </c>
    </row>
    <row r="352" spans="1:13" ht="14.25" customHeight="1" x14ac:dyDescent="0.2">
      <c r="A352" s="9" t="str">
        <f>'10'!A352</f>
        <v>Pottsville Area SD</v>
      </c>
      <c r="B352" s="10" t="str">
        <f>'10'!B352</f>
        <v>Schuylkill</v>
      </c>
      <c r="C352" s="97">
        <f>'10'!C352</f>
        <v>538</v>
      </c>
      <c r="D352" s="97">
        <f>'10'!D352</f>
        <v>278</v>
      </c>
      <c r="E352" s="97">
        <f>'10'!E352</f>
        <v>816</v>
      </c>
      <c r="F352" s="11">
        <f>'5'!M352</f>
        <v>115</v>
      </c>
      <c r="G352" s="13">
        <f>'6'!H352</f>
        <v>51</v>
      </c>
      <c r="H352" s="11">
        <f>'7'!F352</f>
        <v>0</v>
      </c>
      <c r="I352" s="11">
        <f>'8'!M352</f>
        <v>222</v>
      </c>
      <c r="J352" s="11">
        <f>'9'!O352+'9'!P352</f>
        <v>173.45454545454547</v>
      </c>
      <c r="K352" s="11">
        <f>'9'!Y352</f>
        <v>69.381818181818176</v>
      </c>
      <c r="L352" s="55">
        <f t="shared" si="12"/>
        <v>561.4545454545455</v>
      </c>
      <c r="M352" s="56">
        <f t="shared" si="13"/>
        <v>0.68805704099821752</v>
      </c>
    </row>
    <row r="353" spans="1:13" ht="14.25" customHeight="1" x14ac:dyDescent="0.2">
      <c r="A353" s="9" t="str">
        <f>'10'!A353</f>
        <v>Punxsutawney Area SD</v>
      </c>
      <c r="B353" s="10" t="str">
        <f>'10'!B353</f>
        <v>Jefferson</v>
      </c>
      <c r="C353" s="97">
        <f>'10'!C353</f>
        <v>841</v>
      </c>
      <c r="D353" s="97">
        <f>'10'!D353</f>
        <v>579</v>
      </c>
      <c r="E353" s="97">
        <f>'10'!E353</f>
        <v>1420</v>
      </c>
      <c r="F353" s="11">
        <f>'5'!M353</f>
        <v>63</v>
      </c>
      <c r="G353" s="13">
        <f>'6'!H353</f>
        <v>50</v>
      </c>
      <c r="H353" s="11">
        <f>'7'!F353</f>
        <v>0</v>
      </c>
      <c r="I353" s="11">
        <f>'8'!M353</f>
        <v>178</v>
      </c>
      <c r="J353" s="11">
        <f>'9'!O353+'9'!P353</f>
        <v>92.964028776978424</v>
      </c>
      <c r="K353" s="11">
        <f>'9'!Y353</f>
        <v>69.39568345323741</v>
      </c>
      <c r="L353" s="55">
        <f t="shared" si="12"/>
        <v>383.96402877697841</v>
      </c>
      <c r="M353" s="56">
        <f t="shared" si="13"/>
        <v>0.27039720336406931</v>
      </c>
    </row>
    <row r="354" spans="1:13" ht="14.25" customHeight="1" x14ac:dyDescent="0.2">
      <c r="A354" s="9" t="str">
        <f>'10'!A354</f>
        <v>Purchase Line SD</v>
      </c>
      <c r="B354" s="10" t="str">
        <f>'10'!B354</f>
        <v>Indiana</v>
      </c>
      <c r="C354" s="97">
        <f>'10'!C354</f>
        <v>218</v>
      </c>
      <c r="D354" s="97">
        <f>'10'!D354</f>
        <v>200</v>
      </c>
      <c r="E354" s="97">
        <f>'10'!E354</f>
        <v>418</v>
      </c>
      <c r="F354" s="11">
        <f>'5'!M354</f>
        <v>11</v>
      </c>
      <c r="G354" s="13">
        <f>'6'!H354</f>
        <v>0</v>
      </c>
      <c r="H354" s="11">
        <f>'7'!F354</f>
        <v>0</v>
      </c>
      <c r="I354" s="11">
        <f>'8'!M354</f>
        <v>51</v>
      </c>
      <c r="J354" s="11">
        <f>'9'!O354+'9'!P354</f>
        <v>0</v>
      </c>
      <c r="K354" s="11">
        <f>'9'!Y354</f>
        <v>0</v>
      </c>
      <c r="L354" s="55">
        <f t="shared" si="12"/>
        <v>62</v>
      </c>
      <c r="M354" s="56">
        <f t="shared" si="13"/>
        <v>0.14832535885167464</v>
      </c>
    </row>
    <row r="355" spans="1:13" ht="14.25" customHeight="1" x14ac:dyDescent="0.2">
      <c r="A355" s="9" t="str">
        <f>'10'!A355</f>
        <v>Quaker Valley SD</v>
      </c>
      <c r="B355" s="10" t="str">
        <f>'10'!B355</f>
        <v>Allegheny</v>
      </c>
      <c r="C355" s="97">
        <f>'10'!C355</f>
        <v>374</v>
      </c>
      <c r="D355" s="97">
        <f>'10'!D355</f>
        <v>393</v>
      </c>
      <c r="E355" s="97">
        <f>'10'!E355</f>
        <v>767</v>
      </c>
      <c r="F355" s="11">
        <f>'5'!M355</f>
        <v>3</v>
      </c>
      <c r="G355" s="13">
        <f>'6'!H355</f>
        <v>0</v>
      </c>
      <c r="H355" s="11">
        <f>'7'!F355</f>
        <v>0</v>
      </c>
      <c r="I355" s="11">
        <f>'8'!M355</f>
        <v>58</v>
      </c>
      <c r="J355" s="11">
        <f>'9'!O355+'9'!P355</f>
        <v>173.21127003274168</v>
      </c>
      <c r="K355" s="11">
        <f>'9'!Y355</f>
        <v>34.642254006548335</v>
      </c>
      <c r="L355" s="55">
        <f t="shared" si="12"/>
        <v>234.21127003274168</v>
      </c>
      <c r="M355" s="56">
        <f t="shared" si="13"/>
        <v>0.30536019560983269</v>
      </c>
    </row>
    <row r="356" spans="1:13" ht="14.25" customHeight="1" x14ac:dyDescent="0.2">
      <c r="A356" s="9" t="str">
        <f>'10'!A356</f>
        <v>Quakertown Community SD</v>
      </c>
      <c r="B356" s="10" t="str">
        <f>'10'!B356</f>
        <v>Bucks</v>
      </c>
      <c r="C356" s="97">
        <f>'10'!C356</f>
        <v>1131</v>
      </c>
      <c r="D356" s="97">
        <f>'10'!D356</f>
        <v>764</v>
      </c>
      <c r="E356" s="97">
        <f>'10'!E356</f>
        <v>1895</v>
      </c>
      <c r="F356" s="11">
        <f>'5'!M356</f>
        <v>0</v>
      </c>
      <c r="G356" s="13">
        <f>'6'!H356</f>
        <v>69</v>
      </c>
      <c r="H356" s="11">
        <f>'7'!F356</f>
        <v>0</v>
      </c>
      <c r="I356" s="11">
        <f>'8'!M356</f>
        <v>339</v>
      </c>
      <c r="J356" s="11">
        <f>'9'!O356+'9'!P356</f>
        <v>390.08661724541548</v>
      </c>
      <c r="K356" s="11">
        <f>'9'!Y356</f>
        <v>325.07218103784624</v>
      </c>
      <c r="L356" s="55">
        <f t="shared" si="12"/>
        <v>798.08661724541548</v>
      </c>
      <c r="M356" s="56">
        <f t="shared" si="13"/>
        <v>0.42115388772845141</v>
      </c>
    </row>
    <row r="357" spans="1:13" ht="14.25" customHeight="1" x14ac:dyDescent="0.2">
      <c r="A357" s="9" t="str">
        <f>'10'!A357</f>
        <v>Radnor Township SD</v>
      </c>
      <c r="B357" s="10" t="str">
        <f>'10'!B357</f>
        <v>Delaware</v>
      </c>
      <c r="C357" s="97">
        <f>'10'!C357</f>
        <v>616</v>
      </c>
      <c r="D357" s="97">
        <f>'10'!D357</f>
        <v>723</v>
      </c>
      <c r="E357" s="97">
        <f>'10'!E357</f>
        <v>1339</v>
      </c>
      <c r="F357" s="11">
        <f>'5'!M357</f>
        <v>0</v>
      </c>
      <c r="G357" s="13">
        <f>'6'!H357</f>
        <v>0</v>
      </c>
      <c r="H357" s="11">
        <f>'7'!F357</f>
        <v>0</v>
      </c>
      <c r="I357" s="11">
        <f>'8'!M357</f>
        <v>133</v>
      </c>
      <c r="J357" s="11">
        <f>'9'!O357+'9'!P357</f>
        <v>0</v>
      </c>
      <c r="K357" s="11">
        <f>'9'!Y357</f>
        <v>0</v>
      </c>
      <c r="L357" s="55">
        <f t="shared" si="12"/>
        <v>133</v>
      </c>
      <c r="M357" s="56">
        <f t="shared" si="13"/>
        <v>9.9327856609410001E-2</v>
      </c>
    </row>
    <row r="358" spans="1:13" ht="14.25" customHeight="1" x14ac:dyDescent="0.2">
      <c r="A358" s="9" t="str">
        <f>'10'!A358</f>
        <v>Reading SD</v>
      </c>
      <c r="B358" s="10" t="str">
        <f>'10'!B358</f>
        <v>Berks</v>
      </c>
      <c r="C358" s="97">
        <f>'10'!C358</f>
        <v>4740</v>
      </c>
      <c r="D358" s="97">
        <f>'10'!D358</f>
        <v>3042</v>
      </c>
      <c r="E358" s="97">
        <f>'10'!E358</f>
        <v>7782</v>
      </c>
      <c r="F358" s="11">
        <f>'5'!M358</f>
        <v>450</v>
      </c>
      <c r="G358" s="13">
        <f>'6'!H358</f>
        <v>221</v>
      </c>
      <c r="H358" s="11">
        <f>'7'!F358</f>
        <v>443</v>
      </c>
      <c r="I358" s="11">
        <f>'8'!M358</f>
        <v>1460</v>
      </c>
      <c r="J358" s="11">
        <f>'9'!O358+'9'!P358</f>
        <v>914.53144523115361</v>
      </c>
      <c r="K358" s="11">
        <f>'9'!Y358</f>
        <v>152.4219075385256</v>
      </c>
      <c r="L358" s="55">
        <f t="shared" si="12"/>
        <v>3488.5314452311536</v>
      </c>
      <c r="M358" s="56">
        <f t="shared" si="13"/>
        <v>0.44828211837974219</v>
      </c>
    </row>
    <row r="359" spans="1:13" ht="14.25" customHeight="1" x14ac:dyDescent="0.2">
      <c r="A359" s="9" t="str">
        <f>'10'!A359</f>
        <v>Red Lion Area SD</v>
      </c>
      <c r="B359" s="10" t="str">
        <f>'10'!B359</f>
        <v>York</v>
      </c>
      <c r="C359" s="97">
        <f>'10'!C359</f>
        <v>1440</v>
      </c>
      <c r="D359" s="97">
        <f>'10'!D359</f>
        <v>987</v>
      </c>
      <c r="E359" s="97">
        <f>'10'!E359</f>
        <v>2427</v>
      </c>
      <c r="F359" s="11">
        <f>'5'!M359</f>
        <v>47</v>
      </c>
      <c r="G359" s="13">
        <f>'6'!H359</f>
        <v>0</v>
      </c>
      <c r="H359" s="11">
        <f>'7'!F359</f>
        <v>0</v>
      </c>
      <c r="I359" s="11">
        <f>'8'!M359</f>
        <v>215</v>
      </c>
      <c r="J359" s="11">
        <f>'9'!O359+'9'!P359</f>
        <v>130.77679180887372</v>
      </c>
      <c r="K359" s="11">
        <f>'9'!Y359</f>
        <v>0</v>
      </c>
      <c r="L359" s="55">
        <f t="shared" si="12"/>
        <v>392.77679180887372</v>
      </c>
      <c r="M359" s="56">
        <f t="shared" si="13"/>
        <v>0.16183633778692777</v>
      </c>
    </row>
    <row r="360" spans="1:13" ht="14.25" customHeight="1" x14ac:dyDescent="0.2">
      <c r="A360" s="9" t="str">
        <f>'10'!A360</f>
        <v>Redbank Valley SD</v>
      </c>
      <c r="B360" s="10" t="str">
        <f>'10'!B360</f>
        <v>Clarion</v>
      </c>
      <c r="C360" s="97">
        <f>'10'!C360</f>
        <v>235</v>
      </c>
      <c r="D360" s="97">
        <f>'10'!D360</f>
        <v>247</v>
      </c>
      <c r="E360" s="97">
        <f>'10'!E360</f>
        <v>482</v>
      </c>
      <c r="F360" s="11">
        <f>'5'!M360</f>
        <v>18</v>
      </c>
      <c r="G360" s="13">
        <f>'6'!H360</f>
        <v>17</v>
      </c>
      <c r="H360" s="11">
        <f>'7'!F360</f>
        <v>0</v>
      </c>
      <c r="I360" s="11">
        <f>'8'!M360</f>
        <v>82</v>
      </c>
      <c r="J360" s="11">
        <f>'9'!O360+'9'!P360</f>
        <v>36.360465116279073</v>
      </c>
      <c r="K360" s="11">
        <f>'9'!Y360</f>
        <v>0</v>
      </c>
      <c r="L360" s="55">
        <f t="shared" si="12"/>
        <v>153.36046511627907</v>
      </c>
      <c r="M360" s="56">
        <f t="shared" si="13"/>
        <v>0.31817523883045451</v>
      </c>
    </row>
    <row r="361" spans="1:13" ht="14.25" customHeight="1" x14ac:dyDescent="0.2">
      <c r="A361" s="9" t="str">
        <f>'10'!A361</f>
        <v>Reynolds SD</v>
      </c>
      <c r="B361" s="10" t="str">
        <f>'10'!B361</f>
        <v>Mercer</v>
      </c>
      <c r="C361" s="97">
        <f>'10'!C361</f>
        <v>224</v>
      </c>
      <c r="D361" s="97">
        <f>'10'!D361</f>
        <v>147</v>
      </c>
      <c r="E361" s="97">
        <f>'10'!E361</f>
        <v>371</v>
      </c>
      <c r="F361" s="11">
        <f>'5'!M361</f>
        <v>20</v>
      </c>
      <c r="G361" s="13">
        <f>'6'!H361</f>
        <v>16</v>
      </c>
      <c r="H361" s="11">
        <f>'7'!F361</f>
        <v>0</v>
      </c>
      <c r="I361" s="11">
        <f>'8'!M361</f>
        <v>53</v>
      </c>
      <c r="J361" s="11">
        <f>'9'!O361+'9'!P361</f>
        <v>3.5191082802547773</v>
      </c>
      <c r="K361" s="11">
        <f>'9'!Y361</f>
        <v>0</v>
      </c>
      <c r="L361" s="55">
        <f t="shared" si="12"/>
        <v>92.519108280254784</v>
      </c>
      <c r="M361" s="56">
        <f t="shared" si="13"/>
        <v>0.24937765035109105</v>
      </c>
    </row>
    <row r="362" spans="1:13" ht="14.25" customHeight="1" x14ac:dyDescent="0.2">
      <c r="A362" s="9" t="str">
        <f>'10'!A362</f>
        <v>Richland SD</v>
      </c>
      <c r="B362" s="10" t="str">
        <f>'10'!B362</f>
        <v>Cambria</v>
      </c>
      <c r="C362" s="97">
        <f>'10'!C362</f>
        <v>346</v>
      </c>
      <c r="D362" s="97">
        <f>'10'!D362</f>
        <v>257</v>
      </c>
      <c r="E362" s="97">
        <f>'10'!E362</f>
        <v>603</v>
      </c>
      <c r="F362" s="11">
        <f>'5'!M362</f>
        <v>0</v>
      </c>
      <c r="G362" s="13">
        <f>'6'!H362</f>
        <v>0</v>
      </c>
      <c r="H362" s="11">
        <f>'7'!F362</f>
        <v>0</v>
      </c>
      <c r="I362" s="11">
        <f>'8'!M362</f>
        <v>61</v>
      </c>
      <c r="J362" s="11">
        <f>'9'!O362+'9'!P362</f>
        <v>108.5945945945946</v>
      </c>
      <c r="K362" s="11">
        <f>'9'!Y362</f>
        <v>35.094594594594597</v>
      </c>
      <c r="L362" s="55">
        <f t="shared" si="12"/>
        <v>169.59459459459458</v>
      </c>
      <c r="M362" s="56">
        <f t="shared" si="13"/>
        <v>0.2812514006543857</v>
      </c>
    </row>
    <row r="363" spans="1:13" ht="14.25" customHeight="1" x14ac:dyDescent="0.2">
      <c r="A363" s="9" t="str">
        <f>'10'!A363</f>
        <v>Ridgway Area SD</v>
      </c>
      <c r="B363" s="10" t="str">
        <f>'10'!B363</f>
        <v>Elk</v>
      </c>
      <c r="C363" s="97">
        <f>'10'!C363</f>
        <v>218</v>
      </c>
      <c r="D363" s="97">
        <f>'10'!D363</f>
        <v>114</v>
      </c>
      <c r="E363" s="97">
        <f>'10'!E363</f>
        <v>332</v>
      </c>
      <c r="F363" s="11">
        <f>'5'!M363</f>
        <v>19</v>
      </c>
      <c r="G363" s="13">
        <f>'6'!H363</f>
        <v>0</v>
      </c>
      <c r="H363" s="11">
        <f>'7'!F363</f>
        <v>0</v>
      </c>
      <c r="I363" s="11">
        <f>'8'!M363</f>
        <v>61</v>
      </c>
      <c r="J363" s="11">
        <f>'9'!O363+'9'!P363</f>
        <v>45.268292682926827</v>
      </c>
      <c r="K363" s="11">
        <f>'9'!Y363</f>
        <v>41.365853658536587</v>
      </c>
      <c r="L363" s="55">
        <f t="shared" si="12"/>
        <v>125.26829268292683</v>
      </c>
      <c r="M363" s="56">
        <f t="shared" si="13"/>
        <v>0.37731413458712898</v>
      </c>
    </row>
    <row r="364" spans="1:13" ht="14.25" customHeight="1" x14ac:dyDescent="0.2">
      <c r="A364" s="9" t="str">
        <f>'10'!A364</f>
        <v>Ridley SD</v>
      </c>
      <c r="B364" s="10" t="str">
        <f>'10'!B364</f>
        <v>Delaware</v>
      </c>
      <c r="C364" s="97">
        <f>'10'!C364</f>
        <v>1400</v>
      </c>
      <c r="D364" s="97">
        <f>'10'!D364</f>
        <v>829</v>
      </c>
      <c r="E364" s="97">
        <f>'10'!E364</f>
        <v>2229</v>
      </c>
      <c r="F364" s="11">
        <f>'5'!M364</f>
        <v>36</v>
      </c>
      <c r="G364" s="13">
        <f>'6'!H364</f>
        <v>0</v>
      </c>
      <c r="H364" s="11">
        <f>'7'!F364</f>
        <v>0</v>
      </c>
      <c r="I364" s="11">
        <f>'8'!M364</f>
        <v>243</v>
      </c>
      <c r="J364" s="11">
        <f>'9'!O364+'9'!P364</f>
        <v>164.0224438902743</v>
      </c>
      <c r="K364" s="11">
        <f>'9'!Y364</f>
        <v>131.21795511221947</v>
      </c>
      <c r="L364" s="55">
        <f t="shared" si="12"/>
        <v>443.0224438902743</v>
      </c>
      <c r="M364" s="56">
        <f t="shared" si="13"/>
        <v>0.19875390035454207</v>
      </c>
    </row>
    <row r="365" spans="1:13" ht="14.25" customHeight="1" x14ac:dyDescent="0.2">
      <c r="A365" s="9" t="str">
        <f>'10'!A365</f>
        <v>Ringgold SD</v>
      </c>
      <c r="B365" s="10" t="str">
        <f>'10'!B365</f>
        <v>Washington</v>
      </c>
      <c r="C365" s="97">
        <f>'10'!C365</f>
        <v>749</v>
      </c>
      <c r="D365" s="97">
        <f>'10'!D365</f>
        <v>584</v>
      </c>
      <c r="E365" s="97">
        <f>'10'!E365</f>
        <v>1333</v>
      </c>
      <c r="F365" s="11">
        <f>'5'!M365</f>
        <v>85</v>
      </c>
      <c r="G365" s="13">
        <f>'6'!H365</f>
        <v>39</v>
      </c>
      <c r="H365" s="11">
        <f>'7'!F365</f>
        <v>0</v>
      </c>
      <c r="I365" s="11">
        <f>'8'!M365</f>
        <v>186</v>
      </c>
      <c r="J365" s="11">
        <f>'9'!O365+'9'!P365</f>
        <v>199.91098748261476</v>
      </c>
      <c r="K365" s="11">
        <f>'9'!Y365</f>
        <v>133.27399165507649</v>
      </c>
      <c r="L365" s="55">
        <f t="shared" si="12"/>
        <v>509.91098748261476</v>
      </c>
      <c r="M365" s="56">
        <f t="shared" si="13"/>
        <v>0.38252887283016862</v>
      </c>
    </row>
    <row r="366" spans="1:13" ht="14.25" customHeight="1" x14ac:dyDescent="0.2">
      <c r="A366" s="9" t="str">
        <f>'10'!A366</f>
        <v>Riverside Beaver County SD</v>
      </c>
      <c r="B366" s="10" t="str">
        <f>'10'!B366</f>
        <v>Beaver</v>
      </c>
      <c r="C366" s="97">
        <f>'10'!C366</f>
        <v>320</v>
      </c>
      <c r="D366" s="97">
        <f>'10'!D366</f>
        <v>279</v>
      </c>
      <c r="E366" s="97">
        <f>'10'!E366</f>
        <v>599</v>
      </c>
      <c r="F366" s="11">
        <f>'5'!M366</f>
        <v>23</v>
      </c>
      <c r="G366" s="13">
        <f>'6'!H366</f>
        <v>19</v>
      </c>
      <c r="H366" s="11">
        <f>'7'!F366</f>
        <v>0</v>
      </c>
      <c r="I366" s="11">
        <f>'8'!M366</f>
        <v>63</v>
      </c>
      <c r="J366" s="11">
        <f>'9'!O366+'9'!P366</f>
        <v>0</v>
      </c>
      <c r="K366" s="11">
        <f>'9'!Y366</f>
        <v>0</v>
      </c>
      <c r="L366" s="55">
        <f t="shared" si="12"/>
        <v>105</v>
      </c>
      <c r="M366" s="56">
        <f t="shared" si="13"/>
        <v>0.17529215358931552</v>
      </c>
    </row>
    <row r="367" spans="1:13" ht="14.25" customHeight="1" x14ac:dyDescent="0.2">
      <c r="A367" s="9" t="str">
        <f>'10'!A367</f>
        <v>Riverside SD</v>
      </c>
      <c r="B367" s="10" t="str">
        <f>'10'!B367</f>
        <v>Lackawanna</v>
      </c>
      <c r="C367" s="97">
        <f>'10'!C367</f>
        <v>384</v>
      </c>
      <c r="D367" s="97">
        <f>'10'!D367</f>
        <v>287</v>
      </c>
      <c r="E367" s="97">
        <f>'10'!E367</f>
        <v>671</v>
      </c>
      <c r="F367" s="11">
        <f>'5'!M367</f>
        <v>61</v>
      </c>
      <c r="G367" s="13">
        <f>'6'!H367</f>
        <v>36</v>
      </c>
      <c r="H367" s="11">
        <f>'7'!F367</f>
        <v>0</v>
      </c>
      <c r="I367" s="11">
        <f>'8'!M367</f>
        <v>89</v>
      </c>
      <c r="J367" s="11">
        <f>'9'!O367+'9'!P367</f>
        <v>118.80833333333334</v>
      </c>
      <c r="K367" s="11">
        <f>'9'!Y367</f>
        <v>89.106250000000003</v>
      </c>
      <c r="L367" s="55">
        <f t="shared" si="12"/>
        <v>304.80833333333334</v>
      </c>
      <c r="M367" s="56">
        <f t="shared" si="13"/>
        <v>0.45425981122702436</v>
      </c>
    </row>
    <row r="368" spans="1:13" ht="14.25" customHeight="1" x14ac:dyDescent="0.2">
      <c r="A368" s="9" t="str">
        <f>'10'!A368</f>
        <v>Riverview SD</v>
      </c>
      <c r="B368" s="10" t="str">
        <f>'10'!B368</f>
        <v>Allegheny</v>
      </c>
      <c r="C368" s="97">
        <f>'10'!C368</f>
        <v>269</v>
      </c>
      <c r="D368" s="97">
        <f>'10'!D368</f>
        <v>89</v>
      </c>
      <c r="E368" s="97">
        <f>'10'!E368</f>
        <v>358</v>
      </c>
      <c r="F368" s="11">
        <f>'5'!M368</f>
        <v>6</v>
      </c>
      <c r="G368" s="13">
        <f>'6'!H368</f>
        <v>73</v>
      </c>
      <c r="H368" s="11">
        <f>'7'!F368</f>
        <v>0</v>
      </c>
      <c r="I368" s="11">
        <f>'8'!M368</f>
        <v>64</v>
      </c>
      <c r="J368" s="11">
        <f>'9'!O368+'9'!P368</f>
        <v>103.92676201964501</v>
      </c>
      <c r="K368" s="11">
        <f>'9'!Y368</f>
        <v>69.284508013096669</v>
      </c>
      <c r="L368" s="55">
        <f t="shared" si="12"/>
        <v>246.92676201964503</v>
      </c>
      <c r="M368" s="56">
        <f t="shared" si="13"/>
        <v>0.6897395587140922</v>
      </c>
    </row>
    <row r="369" spans="1:13" ht="14.25" customHeight="1" x14ac:dyDescent="0.2">
      <c r="A369" s="9" t="str">
        <f>'10'!A369</f>
        <v>Rochester Area SD</v>
      </c>
      <c r="B369" s="10" t="str">
        <f>'10'!B369</f>
        <v>Beaver</v>
      </c>
      <c r="C369" s="97">
        <f>'10'!C369</f>
        <v>184</v>
      </c>
      <c r="D369" s="97">
        <f>'10'!D369</f>
        <v>86</v>
      </c>
      <c r="E369" s="97">
        <f>'10'!E369</f>
        <v>270</v>
      </c>
      <c r="F369" s="11">
        <f>'5'!M369</f>
        <v>53</v>
      </c>
      <c r="G369" s="13">
        <f>'6'!H369</f>
        <v>29</v>
      </c>
      <c r="H369" s="11">
        <f>'7'!F369</f>
        <v>0</v>
      </c>
      <c r="I369" s="11">
        <f>'8'!M369</f>
        <v>60</v>
      </c>
      <c r="J369" s="11">
        <f>'9'!O369+'9'!P369</f>
        <v>66.149162861491618</v>
      </c>
      <c r="K369" s="11">
        <f>'9'!Y369</f>
        <v>33.074581430745809</v>
      </c>
      <c r="L369" s="55">
        <f t="shared" si="12"/>
        <v>208.14916286149162</v>
      </c>
      <c r="M369" s="56">
        <f t="shared" si="13"/>
        <v>0.77092282541293189</v>
      </c>
    </row>
    <row r="370" spans="1:13" ht="14.25" customHeight="1" x14ac:dyDescent="0.2">
      <c r="A370" s="9" t="str">
        <f>'10'!A370</f>
        <v>Rockwood Area SD</v>
      </c>
      <c r="B370" s="10" t="str">
        <f>'10'!B370</f>
        <v>Somerset</v>
      </c>
      <c r="C370" s="97">
        <f>'10'!C370</f>
        <v>104</v>
      </c>
      <c r="D370" s="97">
        <f>'10'!D370</f>
        <v>89</v>
      </c>
      <c r="E370" s="97">
        <f>'10'!E370</f>
        <v>193</v>
      </c>
      <c r="F370" s="11">
        <f>'5'!M370</f>
        <v>4</v>
      </c>
      <c r="G370" s="13">
        <f>'6'!H370</f>
        <v>0</v>
      </c>
      <c r="H370" s="11">
        <f>'7'!F370</f>
        <v>0</v>
      </c>
      <c r="I370" s="11">
        <f>'8'!M370</f>
        <v>23</v>
      </c>
      <c r="J370" s="11">
        <f>'9'!O370+'9'!P370</f>
        <v>0</v>
      </c>
      <c r="K370" s="11">
        <f>'9'!Y370</f>
        <v>0</v>
      </c>
      <c r="L370" s="55">
        <f t="shared" si="12"/>
        <v>27</v>
      </c>
      <c r="M370" s="56">
        <f t="shared" si="13"/>
        <v>0.13989637305699482</v>
      </c>
    </row>
    <row r="371" spans="1:13" ht="14.25" customHeight="1" x14ac:dyDescent="0.2">
      <c r="A371" s="9" t="str">
        <f>'10'!A371</f>
        <v>Rose Tree Media SD</v>
      </c>
      <c r="B371" s="10" t="str">
        <f>'10'!B371</f>
        <v>Delaware</v>
      </c>
      <c r="C371" s="97">
        <f>'10'!C371</f>
        <v>842</v>
      </c>
      <c r="D371" s="97">
        <f>'10'!D371</f>
        <v>730</v>
      </c>
      <c r="E371" s="97">
        <f>'10'!E371</f>
        <v>1572</v>
      </c>
      <c r="F371" s="11">
        <f>'5'!M371</f>
        <v>0</v>
      </c>
      <c r="G371" s="13">
        <f>'6'!H371</f>
        <v>0</v>
      </c>
      <c r="H371" s="11">
        <f>'7'!F371</f>
        <v>0</v>
      </c>
      <c r="I371" s="11">
        <f>'8'!M371</f>
        <v>180</v>
      </c>
      <c r="J371" s="11">
        <f>'9'!O371+'9'!P371</f>
        <v>229.63142144638402</v>
      </c>
      <c r="K371" s="11">
        <f>'9'!Y371</f>
        <v>196.82693266832919</v>
      </c>
      <c r="L371" s="55">
        <f t="shared" si="12"/>
        <v>409.63142144638402</v>
      </c>
      <c r="M371" s="56">
        <f t="shared" si="13"/>
        <v>0.26057978463510434</v>
      </c>
    </row>
    <row r="372" spans="1:13" ht="14.25" customHeight="1" x14ac:dyDescent="0.2">
      <c r="A372" s="9" t="str">
        <f>'10'!A372</f>
        <v>Saint Clair Area SD</v>
      </c>
      <c r="B372" s="10" t="str">
        <f>'10'!B372</f>
        <v>Schuylkill</v>
      </c>
      <c r="C372" s="97">
        <f>'10'!C372</f>
        <v>139</v>
      </c>
      <c r="D372" s="97">
        <f>'10'!D372</f>
        <v>180</v>
      </c>
      <c r="E372" s="97">
        <f>'10'!E372</f>
        <v>319</v>
      </c>
      <c r="F372" s="11">
        <f>'5'!M372</f>
        <v>40</v>
      </c>
      <c r="G372" s="13">
        <f>'6'!H372</f>
        <v>17</v>
      </c>
      <c r="H372" s="11">
        <f>'7'!F372</f>
        <v>0</v>
      </c>
      <c r="I372" s="11">
        <f>'8'!M372</f>
        <v>53</v>
      </c>
      <c r="J372" s="11">
        <f>'9'!O372+'9'!P372</f>
        <v>34.690909090909088</v>
      </c>
      <c r="K372" s="11">
        <f>'9'!Y372</f>
        <v>0</v>
      </c>
      <c r="L372" s="55">
        <f t="shared" si="12"/>
        <v>144.69090909090909</v>
      </c>
      <c r="M372" s="56">
        <f t="shared" si="13"/>
        <v>0.4535765175263608</v>
      </c>
    </row>
    <row r="373" spans="1:13" ht="14.25" customHeight="1" x14ac:dyDescent="0.2">
      <c r="A373" s="9" t="str">
        <f>'10'!A373</f>
        <v>Salisbury Township SD</v>
      </c>
      <c r="B373" s="10" t="str">
        <f>'10'!B373</f>
        <v>Lehigh</v>
      </c>
      <c r="C373" s="97">
        <f>'10'!C373</f>
        <v>412</v>
      </c>
      <c r="D373" s="97">
        <f>'10'!D373</f>
        <v>330</v>
      </c>
      <c r="E373" s="97">
        <f>'10'!E373</f>
        <v>742</v>
      </c>
      <c r="F373" s="11">
        <f>'5'!M373</f>
        <v>20</v>
      </c>
      <c r="G373" s="13">
        <f>'6'!H373</f>
        <v>0</v>
      </c>
      <c r="H373" s="11">
        <f>'7'!F373</f>
        <v>0</v>
      </c>
      <c r="I373" s="11">
        <f>'8'!M373</f>
        <v>75</v>
      </c>
      <c r="J373" s="11">
        <f>'9'!O373+'9'!P373</f>
        <v>117.32186379928314</v>
      </c>
      <c r="K373" s="11">
        <f>'9'!Y373</f>
        <v>58.660931899641575</v>
      </c>
      <c r="L373" s="55">
        <f t="shared" si="12"/>
        <v>212.32186379928314</v>
      </c>
      <c r="M373" s="56">
        <f t="shared" si="13"/>
        <v>0.28614806441951907</v>
      </c>
    </row>
    <row r="374" spans="1:13" ht="14.25" customHeight="1" x14ac:dyDescent="0.2">
      <c r="A374" s="9" t="str">
        <f>'10'!A374</f>
        <v>Salisbury-Elk Lick SD</v>
      </c>
      <c r="B374" s="10" t="str">
        <f>'10'!B374</f>
        <v>Somerset</v>
      </c>
      <c r="C374" s="97">
        <f>'10'!C374</f>
        <v>130</v>
      </c>
      <c r="D374" s="97">
        <f>'10'!D374</f>
        <v>93</v>
      </c>
      <c r="E374" s="97">
        <f>'10'!E374</f>
        <v>223</v>
      </c>
      <c r="F374" s="11">
        <f>'5'!M374</f>
        <v>0</v>
      </c>
      <c r="G374" s="13">
        <f>'6'!H374</f>
        <v>13</v>
      </c>
      <c r="H374" s="11">
        <f>'7'!F374</f>
        <v>0</v>
      </c>
      <c r="I374" s="11">
        <f>'8'!M374</f>
        <v>11</v>
      </c>
      <c r="J374" s="11">
        <f>'9'!O374+'9'!P374</f>
        <v>6.017094017094017</v>
      </c>
      <c r="K374" s="11">
        <f>'9'!Y374</f>
        <v>0</v>
      </c>
      <c r="L374" s="55">
        <f t="shared" si="12"/>
        <v>30.017094017094017</v>
      </c>
      <c r="M374" s="56">
        <f t="shared" si="13"/>
        <v>0.13460580276723774</v>
      </c>
    </row>
    <row r="375" spans="1:13" ht="14.25" customHeight="1" x14ac:dyDescent="0.2">
      <c r="A375" s="9" t="str">
        <f>'10'!A375</f>
        <v>Saucon Valley SD</v>
      </c>
      <c r="B375" s="10" t="str">
        <f>'10'!B375</f>
        <v>Northampton</v>
      </c>
      <c r="C375" s="97">
        <f>'10'!C375</f>
        <v>474</v>
      </c>
      <c r="D375" s="97">
        <f>'10'!D375</f>
        <v>393</v>
      </c>
      <c r="E375" s="97">
        <f>'10'!E375</f>
        <v>867</v>
      </c>
      <c r="F375" s="11">
        <f>'5'!M375</f>
        <v>1</v>
      </c>
      <c r="G375" s="13">
        <f>'6'!H375</f>
        <v>0</v>
      </c>
      <c r="H375" s="11">
        <f>'7'!F375</f>
        <v>0</v>
      </c>
      <c r="I375" s="11">
        <f>'8'!M375</f>
        <v>123</v>
      </c>
      <c r="J375" s="11">
        <f>'9'!O375+'9'!P375</f>
        <v>59.770322580645157</v>
      </c>
      <c r="K375" s="11">
        <f>'9'!Y375</f>
        <v>59.770322580645157</v>
      </c>
      <c r="L375" s="55">
        <f t="shared" si="12"/>
        <v>183.77032258064514</v>
      </c>
      <c r="M375" s="56">
        <f t="shared" si="13"/>
        <v>0.21196115637906013</v>
      </c>
    </row>
    <row r="376" spans="1:13" ht="14.25" customHeight="1" x14ac:dyDescent="0.2">
      <c r="A376" s="9" t="str">
        <f>'10'!A376</f>
        <v>Sayre Area SD</v>
      </c>
      <c r="B376" s="10" t="str">
        <f>'10'!B376</f>
        <v>Bradford</v>
      </c>
      <c r="C376" s="97">
        <f>'10'!C376</f>
        <v>199</v>
      </c>
      <c r="D376" s="97">
        <f>'10'!D376</f>
        <v>67</v>
      </c>
      <c r="E376" s="97">
        <f>'10'!E376</f>
        <v>266</v>
      </c>
      <c r="F376" s="11">
        <f>'5'!M376</f>
        <v>16</v>
      </c>
      <c r="G376" s="13">
        <f>'6'!H376</f>
        <v>0</v>
      </c>
      <c r="H376" s="11">
        <f>'7'!F376</f>
        <v>29</v>
      </c>
      <c r="I376" s="11">
        <f>'8'!M376</f>
        <v>70</v>
      </c>
      <c r="J376" s="11">
        <f>'9'!O376+'9'!P376</f>
        <v>105.79615384615386</v>
      </c>
      <c r="K376" s="11">
        <f>'9'!Y376</f>
        <v>0</v>
      </c>
      <c r="L376" s="55">
        <f t="shared" si="12"/>
        <v>220.79615384615386</v>
      </c>
      <c r="M376" s="56">
        <f t="shared" si="13"/>
        <v>0.8300607287449393</v>
      </c>
    </row>
    <row r="377" spans="1:13" ht="14.25" customHeight="1" x14ac:dyDescent="0.2">
      <c r="A377" s="9" t="str">
        <f>'10'!A377</f>
        <v>Schuylkill Haven Area SD</v>
      </c>
      <c r="B377" s="10" t="str">
        <f>'10'!B377</f>
        <v>Schuylkill</v>
      </c>
      <c r="C377" s="97">
        <f>'10'!C377</f>
        <v>211</v>
      </c>
      <c r="D377" s="97">
        <f>'10'!D377</f>
        <v>199</v>
      </c>
      <c r="E377" s="97">
        <f>'10'!E377</f>
        <v>410</v>
      </c>
      <c r="F377" s="11">
        <f>'5'!M377</f>
        <v>0</v>
      </c>
      <c r="G377" s="13">
        <f>'6'!H377</f>
        <v>34</v>
      </c>
      <c r="H377" s="11">
        <f>'7'!F377</f>
        <v>0</v>
      </c>
      <c r="I377" s="11">
        <f>'8'!M377</f>
        <v>59</v>
      </c>
      <c r="J377" s="11">
        <f>'9'!O377+'9'!P377</f>
        <v>69.381818181818176</v>
      </c>
      <c r="K377" s="11">
        <f>'9'!Y377</f>
        <v>34.690909090909088</v>
      </c>
      <c r="L377" s="55">
        <f t="shared" si="12"/>
        <v>162.38181818181818</v>
      </c>
      <c r="M377" s="56">
        <f t="shared" si="13"/>
        <v>0.39605321507760533</v>
      </c>
    </row>
    <row r="378" spans="1:13" ht="14.25" customHeight="1" x14ac:dyDescent="0.2">
      <c r="A378" s="9" t="str">
        <f>'10'!A378</f>
        <v>Schuylkill Valley SD</v>
      </c>
      <c r="B378" s="10" t="str">
        <f>'10'!B378</f>
        <v>Berks</v>
      </c>
      <c r="C378" s="97">
        <f>'10'!C378</f>
        <v>416</v>
      </c>
      <c r="D378" s="97">
        <f>'10'!D378</f>
        <v>305</v>
      </c>
      <c r="E378" s="97">
        <f>'10'!E378</f>
        <v>721</v>
      </c>
      <c r="F378" s="11">
        <f>'5'!M378</f>
        <v>13</v>
      </c>
      <c r="G378" s="13">
        <f>'6'!H378</f>
        <v>0</v>
      </c>
      <c r="H378" s="11">
        <f>'7'!F378</f>
        <v>0</v>
      </c>
      <c r="I378" s="11">
        <f>'8'!M378</f>
        <v>116</v>
      </c>
      <c r="J378" s="11">
        <f>'9'!O378+'9'!P378</f>
        <v>91.45314452311537</v>
      </c>
      <c r="K378" s="11">
        <f>'9'!Y378</f>
        <v>60.968763015410246</v>
      </c>
      <c r="L378" s="55">
        <f t="shared" si="12"/>
        <v>220.45314452311538</v>
      </c>
      <c r="M378" s="56">
        <f t="shared" si="13"/>
        <v>0.30576025592665101</v>
      </c>
    </row>
    <row r="379" spans="1:13" ht="14.25" customHeight="1" x14ac:dyDescent="0.2">
      <c r="A379" s="9" t="str">
        <f>'10'!A379</f>
        <v>Scranton SD</v>
      </c>
      <c r="B379" s="10" t="str">
        <f>'10'!B379</f>
        <v>Lackawanna</v>
      </c>
      <c r="C379" s="97">
        <f>'10'!C379</f>
        <v>2633</v>
      </c>
      <c r="D379" s="97">
        <f>'10'!D379</f>
        <v>1993</v>
      </c>
      <c r="E379" s="97">
        <f>'10'!E379</f>
        <v>4626</v>
      </c>
      <c r="F379" s="11">
        <f>'5'!M379</f>
        <v>810</v>
      </c>
      <c r="G379" s="13">
        <f>'6'!H379</f>
        <v>25</v>
      </c>
      <c r="H379" s="11">
        <f>'7'!F379</f>
        <v>459</v>
      </c>
      <c r="I379" s="11">
        <f>'8'!M379</f>
        <v>592</v>
      </c>
      <c r="J379" s="11">
        <f>'9'!O379+'9'!P379</f>
        <v>540.80208333333337</v>
      </c>
      <c r="K379" s="11">
        <f>'9'!Y379</f>
        <v>356.42500000000001</v>
      </c>
      <c r="L379" s="55">
        <f t="shared" si="12"/>
        <v>2426.8020833333335</v>
      </c>
      <c r="M379" s="56">
        <f t="shared" si="13"/>
        <v>0.5246005368208676</v>
      </c>
    </row>
    <row r="380" spans="1:13" ht="14.25" customHeight="1" x14ac:dyDescent="0.2">
      <c r="A380" s="9" t="str">
        <f>'10'!A380</f>
        <v>Selinsgrove Area SD</v>
      </c>
      <c r="B380" s="10" t="str">
        <f>'10'!B380</f>
        <v>Snyder</v>
      </c>
      <c r="C380" s="97">
        <f>'10'!C380</f>
        <v>844</v>
      </c>
      <c r="D380" s="97">
        <f>'10'!D380</f>
        <v>396</v>
      </c>
      <c r="E380" s="97">
        <f>'10'!E380</f>
        <v>1240</v>
      </c>
      <c r="F380" s="11">
        <f>'5'!M380</f>
        <v>49</v>
      </c>
      <c r="G380" s="13">
        <f>'6'!H380</f>
        <v>20</v>
      </c>
      <c r="H380" s="11">
        <f>'7'!F380</f>
        <v>0</v>
      </c>
      <c r="I380" s="11">
        <f>'8'!M380</f>
        <v>104</v>
      </c>
      <c r="J380" s="11">
        <f>'9'!O380+'9'!P380</f>
        <v>215.25</v>
      </c>
      <c r="K380" s="11">
        <f>'9'!Y380</f>
        <v>119.25</v>
      </c>
      <c r="L380" s="55">
        <f t="shared" si="12"/>
        <v>388.25</v>
      </c>
      <c r="M380" s="56">
        <f t="shared" si="13"/>
        <v>0.31310483870967742</v>
      </c>
    </row>
    <row r="381" spans="1:13" ht="14.25" customHeight="1" x14ac:dyDescent="0.2">
      <c r="A381" s="9" t="str">
        <f>'10'!A381</f>
        <v>Seneca Valley SD</v>
      </c>
      <c r="B381" s="10" t="str">
        <f>'10'!B381</f>
        <v>Butler</v>
      </c>
      <c r="C381" s="97">
        <f>'10'!C381</f>
        <v>1581</v>
      </c>
      <c r="D381" s="97">
        <f>'10'!D381</f>
        <v>1172</v>
      </c>
      <c r="E381" s="97">
        <f>'10'!E381</f>
        <v>2753</v>
      </c>
      <c r="F381" s="11">
        <f>'5'!M381</f>
        <v>37</v>
      </c>
      <c r="G381" s="13">
        <f>'6'!H381</f>
        <v>19</v>
      </c>
      <c r="H381" s="11">
        <f>'7'!F381</f>
        <v>0</v>
      </c>
      <c r="I381" s="11">
        <f>'8'!M381</f>
        <v>338</v>
      </c>
      <c r="J381" s="11">
        <f>'9'!O381+'9'!P381</f>
        <v>195.91950464396285</v>
      </c>
      <c r="K381" s="11">
        <f>'9'!Y381</f>
        <v>32.653250773993811</v>
      </c>
      <c r="L381" s="55">
        <f t="shared" si="12"/>
        <v>589.91950464396291</v>
      </c>
      <c r="M381" s="56">
        <f t="shared" si="13"/>
        <v>0.21428242086595092</v>
      </c>
    </row>
    <row r="382" spans="1:13" ht="14.25" customHeight="1" x14ac:dyDescent="0.2">
      <c r="A382" s="9" t="str">
        <f>'10'!A382</f>
        <v>Shade-Central City SD</v>
      </c>
      <c r="B382" s="10" t="str">
        <f>'10'!B382</f>
        <v>Somerset</v>
      </c>
      <c r="C382" s="97">
        <f>'10'!C382</f>
        <v>59</v>
      </c>
      <c r="D382" s="97">
        <f>'10'!D382</f>
        <v>38</v>
      </c>
      <c r="E382" s="97">
        <f>'10'!E382</f>
        <v>97</v>
      </c>
      <c r="F382" s="11">
        <f>'5'!M382</f>
        <v>2</v>
      </c>
      <c r="G382" s="13">
        <f>'6'!H382</f>
        <v>14</v>
      </c>
      <c r="H382" s="11">
        <f>'7'!F382</f>
        <v>0</v>
      </c>
      <c r="I382" s="11">
        <f>'8'!M382</f>
        <v>33</v>
      </c>
      <c r="J382" s="11">
        <f>'9'!O382+'9'!P382</f>
        <v>6.017094017094017</v>
      </c>
      <c r="K382" s="11">
        <f>'9'!Y382</f>
        <v>0</v>
      </c>
      <c r="L382" s="55">
        <f t="shared" si="12"/>
        <v>55.017094017094017</v>
      </c>
      <c r="M382" s="56">
        <f t="shared" si="13"/>
        <v>0.56718653625870119</v>
      </c>
    </row>
    <row r="383" spans="1:13" ht="14.25" customHeight="1" x14ac:dyDescent="0.2">
      <c r="A383" s="9" t="str">
        <f>'10'!A383</f>
        <v>Shaler Area SD</v>
      </c>
      <c r="B383" s="10" t="str">
        <f>'10'!B383</f>
        <v>Allegheny</v>
      </c>
      <c r="C383" s="97">
        <f>'10'!C383</f>
        <v>1106</v>
      </c>
      <c r="D383" s="97">
        <f>'10'!D383</f>
        <v>707</v>
      </c>
      <c r="E383" s="97">
        <f>'10'!E383</f>
        <v>1813</v>
      </c>
      <c r="F383" s="11">
        <f>'5'!M383</f>
        <v>13</v>
      </c>
      <c r="G383" s="13">
        <f>'6'!H383</f>
        <v>16</v>
      </c>
      <c r="H383" s="11">
        <f>'7'!F383</f>
        <v>0</v>
      </c>
      <c r="I383" s="11">
        <f>'8'!M383</f>
        <v>268</v>
      </c>
      <c r="J383" s="11">
        <f>'9'!O383+'9'!P383</f>
        <v>103.92676201964501</v>
      </c>
      <c r="K383" s="11">
        <f>'9'!Y383</f>
        <v>0</v>
      </c>
      <c r="L383" s="55">
        <f t="shared" si="12"/>
        <v>400.92676201964503</v>
      </c>
      <c r="M383" s="56">
        <f t="shared" si="13"/>
        <v>0.22113996801966079</v>
      </c>
    </row>
    <row r="384" spans="1:13" ht="14.25" customHeight="1" x14ac:dyDescent="0.2">
      <c r="A384" s="9" t="str">
        <f>'10'!A384</f>
        <v>Shamokin Area SD</v>
      </c>
      <c r="B384" s="10" t="str">
        <f>'10'!B384</f>
        <v>Northumberland</v>
      </c>
      <c r="C384" s="97">
        <f>'10'!C384</f>
        <v>559</v>
      </c>
      <c r="D384" s="97">
        <f>'10'!D384</f>
        <v>529</v>
      </c>
      <c r="E384" s="97">
        <f>'10'!E384</f>
        <v>1088</v>
      </c>
      <c r="F384" s="11">
        <f>'5'!M384</f>
        <v>76</v>
      </c>
      <c r="G384" s="13">
        <f>'6'!H384</f>
        <v>39</v>
      </c>
      <c r="H384" s="11">
        <f>'7'!F384</f>
        <v>3</v>
      </c>
      <c r="I384" s="11">
        <f>'8'!M384</f>
        <v>138</v>
      </c>
      <c r="J384" s="11">
        <f>'9'!O384+'9'!P384</f>
        <v>12.764505119453924</v>
      </c>
      <c r="K384" s="11">
        <f>'9'!Y384</f>
        <v>0</v>
      </c>
      <c r="L384" s="55">
        <f t="shared" si="12"/>
        <v>268.76450511945393</v>
      </c>
      <c r="M384" s="56">
        <f t="shared" si="13"/>
        <v>0.24702619955832161</v>
      </c>
    </row>
    <row r="385" spans="1:13" ht="14.25" customHeight="1" x14ac:dyDescent="0.2">
      <c r="A385" s="9" t="str">
        <f>'10'!A385</f>
        <v>Shanksville-Stonycreek SD</v>
      </c>
      <c r="B385" s="10" t="str">
        <f>'10'!B385</f>
        <v>Somerset</v>
      </c>
      <c r="C385" s="97">
        <f>'10'!C385</f>
        <v>114</v>
      </c>
      <c r="D385" s="97">
        <f>'10'!D385</f>
        <v>66</v>
      </c>
      <c r="E385" s="97">
        <f>'10'!E385</f>
        <v>180</v>
      </c>
      <c r="F385" s="11">
        <f>'5'!M385</f>
        <v>0</v>
      </c>
      <c r="G385" s="13">
        <f>'6'!H385</f>
        <v>0</v>
      </c>
      <c r="H385" s="11">
        <f>'7'!F385</f>
        <v>28</v>
      </c>
      <c r="I385" s="11">
        <f>'8'!M385</f>
        <v>16</v>
      </c>
      <c r="J385" s="11">
        <f>'9'!O385+'9'!P385</f>
        <v>0</v>
      </c>
      <c r="K385" s="11">
        <f>'9'!Y385</f>
        <v>0</v>
      </c>
      <c r="L385" s="55">
        <f t="shared" si="12"/>
        <v>44</v>
      </c>
      <c r="M385" s="56">
        <f t="shared" si="13"/>
        <v>0.24444444444444444</v>
      </c>
    </row>
    <row r="386" spans="1:13" ht="14.25" customHeight="1" x14ac:dyDescent="0.2">
      <c r="A386" s="9" t="str">
        <f>'10'!A386</f>
        <v>Sharon City SD</v>
      </c>
      <c r="B386" s="10" t="str">
        <f>'10'!B386</f>
        <v>Mercer</v>
      </c>
      <c r="C386" s="97">
        <f>'10'!C386</f>
        <v>339</v>
      </c>
      <c r="D386" s="97">
        <f>'10'!D386</f>
        <v>511</v>
      </c>
      <c r="E386" s="97">
        <f>'10'!E386</f>
        <v>850</v>
      </c>
      <c r="F386" s="11">
        <f>'5'!M386</f>
        <v>119</v>
      </c>
      <c r="G386" s="13">
        <f>'6'!H386</f>
        <v>31</v>
      </c>
      <c r="H386" s="11">
        <f>'7'!F386</f>
        <v>0</v>
      </c>
      <c r="I386" s="11">
        <f>'8'!M386</f>
        <v>138</v>
      </c>
      <c r="J386" s="11">
        <f>'9'!O386+'9'!P386</f>
        <v>52.78662420382166</v>
      </c>
      <c r="K386" s="11">
        <f>'9'!Y386</f>
        <v>45.044585987261144</v>
      </c>
      <c r="L386" s="55">
        <f t="shared" si="12"/>
        <v>340.78662420382165</v>
      </c>
      <c r="M386" s="56">
        <f t="shared" si="13"/>
        <v>0.40092544023979015</v>
      </c>
    </row>
    <row r="387" spans="1:13" ht="14.25" customHeight="1" x14ac:dyDescent="0.2">
      <c r="A387" s="9" t="str">
        <f>'10'!A387</f>
        <v>Sharpsville Area SD</v>
      </c>
      <c r="B387" s="10" t="str">
        <f>'10'!B387</f>
        <v>Mercer</v>
      </c>
      <c r="C387" s="97">
        <f>'10'!C387</f>
        <v>253</v>
      </c>
      <c r="D387" s="97">
        <f>'10'!D387</f>
        <v>232</v>
      </c>
      <c r="E387" s="97">
        <f>'10'!E387</f>
        <v>485</v>
      </c>
      <c r="F387" s="11">
        <f>'5'!M387</f>
        <v>39</v>
      </c>
      <c r="G387" s="13">
        <f>'6'!H387</f>
        <v>18</v>
      </c>
      <c r="H387" s="11">
        <f>'7'!F387</f>
        <v>0</v>
      </c>
      <c r="I387" s="11">
        <f>'8'!M387</f>
        <v>33</v>
      </c>
      <c r="J387" s="11">
        <f>'9'!O387+'9'!P387</f>
        <v>74.605095541401283</v>
      </c>
      <c r="K387" s="11">
        <f>'9'!Y387</f>
        <v>37.302547770700635</v>
      </c>
      <c r="L387" s="55">
        <f t="shared" si="12"/>
        <v>164.60509554140128</v>
      </c>
      <c r="M387" s="56">
        <f t="shared" si="13"/>
        <v>0.33939194956989954</v>
      </c>
    </row>
    <row r="388" spans="1:13" ht="14.25" customHeight="1" x14ac:dyDescent="0.2">
      <c r="A388" s="9" t="str">
        <f>'10'!A388</f>
        <v>Shenandoah Valley SD</v>
      </c>
      <c r="B388" s="10" t="str">
        <f>'10'!B388</f>
        <v>Schuylkill</v>
      </c>
      <c r="C388" s="97">
        <f>'10'!C388</f>
        <v>282</v>
      </c>
      <c r="D388" s="97">
        <f>'10'!D388</f>
        <v>113</v>
      </c>
      <c r="E388" s="97">
        <f>'10'!E388</f>
        <v>395</v>
      </c>
      <c r="F388" s="11">
        <f>'5'!M388</f>
        <v>17</v>
      </c>
      <c r="G388" s="13">
        <f>'6'!H388</f>
        <v>0</v>
      </c>
      <c r="H388" s="11">
        <f>'7'!F388</f>
        <v>57</v>
      </c>
      <c r="I388" s="11">
        <f>'8'!M388</f>
        <v>78</v>
      </c>
      <c r="J388" s="11">
        <f>'9'!O388+'9'!P388</f>
        <v>34.690909090909088</v>
      </c>
      <c r="K388" s="11">
        <f>'9'!Y388</f>
        <v>0</v>
      </c>
      <c r="L388" s="55">
        <f t="shared" si="12"/>
        <v>186.69090909090909</v>
      </c>
      <c r="M388" s="56">
        <f t="shared" si="13"/>
        <v>0.47263521288837745</v>
      </c>
    </row>
    <row r="389" spans="1:13" ht="14.25" customHeight="1" x14ac:dyDescent="0.2">
      <c r="A389" s="9" t="str">
        <f>'10'!A389</f>
        <v>Shenango Area SD</v>
      </c>
      <c r="B389" s="10" t="str">
        <f>'10'!B389</f>
        <v>Lawrence</v>
      </c>
      <c r="C389" s="97">
        <f>'10'!C389</f>
        <v>239</v>
      </c>
      <c r="D389" s="97">
        <f>'10'!D389</f>
        <v>132</v>
      </c>
      <c r="E389" s="97">
        <f>'10'!E389</f>
        <v>371</v>
      </c>
      <c r="F389" s="11">
        <f>'5'!M389</f>
        <v>3</v>
      </c>
      <c r="G389" s="13">
        <f>'6'!H389</f>
        <v>0</v>
      </c>
      <c r="H389" s="11">
        <f>'7'!F389</f>
        <v>0</v>
      </c>
      <c r="I389" s="11">
        <f>'8'!M389</f>
        <v>33</v>
      </c>
      <c r="J389" s="11">
        <f>'9'!O389+'9'!P389</f>
        <v>33.050561797752806</v>
      </c>
      <c r="K389" s="11">
        <f>'9'!Y389</f>
        <v>33.050561797752813</v>
      </c>
      <c r="L389" s="55">
        <f t="shared" ref="L389:L452" si="14">SUM(F389:J389)</f>
        <v>69.050561797752806</v>
      </c>
      <c r="M389" s="56">
        <f t="shared" ref="M389:M452" si="15">L389/E389</f>
        <v>0.18612011266240649</v>
      </c>
    </row>
    <row r="390" spans="1:13" ht="14.25" customHeight="1" x14ac:dyDescent="0.2">
      <c r="A390" s="9" t="str">
        <f>'10'!A390</f>
        <v>Shikellamy SD</v>
      </c>
      <c r="B390" s="10" t="str">
        <f>'10'!B390</f>
        <v>Northumberland</v>
      </c>
      <c r="C390" s="97">
        <f>'10'!C390</f>
        <v>732</v>
      </c>
      <c r="D390" s="97">
        <f>'10'!D390</f>
        <v>575</v>
      </c>
      <c r="E390" s="97">
        <f>'10'!E390</f>
        <v>1307</v>
      </c>
      <c r="F390" s="11">
        <f>'5'!M390</f>
        <v>169</v>
      </c>
      <c r="G390" s="13">
        <f>'6'!H390</f>
        <v>18</v>
      </c>
      <c r="H390" s="11">
        <f>'7'!F390</f>
        <v>0</v>
      </c>
      <c r="I390" s="11">
        <f>'8'!M390</f>
        <v>166</v>
      </c>
      <c r="J390" s="11">
        <f>'9'!O390+'9'!P390</f>
        <v>77.167235494880543</v>
      </c>
      <c r="K390" s="11">
        <f>'9'!Y390</f>
        <v>0</v>
      </c>
      <c r="L390" s="55">
        <f t="shared" si="14"/>
        <v>430.16723549488052</v>
      </c>
      <c r="M390" s="56">
        <f t="shared" si="15"/>
        <v>0.32912565837404784</v>
      </c>
    </row>
    <row r="391" spans="1:13" ht="14.25" customHeight="1" x14ac:dyDescent="0.2">
      <c r="A391" s="9" t="str">
        <f>'10'!A391</f>
        <v>Shippensburg Area SD</v>
      </c>
      <c r="B391" s="10" t="str">
        <f>'10'!B391</f>
        <v>Cumberland</v>
      </c>
      <c r="C391" s="97">
        <f>'10'!C391</f>
        <v>1126</v>
      </c>
      <c r="D391" s="97">
        <f>'10'!D391</f>
        <v>734</v>
      </c>
      <c r="E391" s="97">
        <f>'10'!E391</f>
        <v>1860</v>
      </c>
      <c r="F391" s="11">
        <f>'5'!M391</f>
        <v>59</v>
      </c>
      <c r="G391" s="13">
        <f>'6'!H391</f>
        <v>70</v>
      </c>
      <c r="H391" s="11">
        <f>'7'!F391</f>
        <v>0</v>
      </c>
      <c r="I391" s="11">
        <f>'8'!M391</f>
        <v>146</v>
      </c>
      <c r="J391" s="11">
        <f>'9'!O391+'9'!P391</f>
        <v>152.96721311475409</v>
      </c>
      <c r="K391" s="11">
        <f>'9'!Y391</f>
        <v>74.721311475409834</v>
      </c>
      <c r="L391" s="55">
        <f t="shared" si="14"/>
        <v>427.96721311475409</v>
      </c>
      <c r="M391" s="56">
        <f t="shared" si="15"/>
        <v>0.23008989952406134</v>
      </c>
    </row>
    <row r="392" spans="1:13" ht="14.25" customHeight="1" x14ac:dyDescent="0.2">
      <c r="A392" s="9" t="str">
        <f>'10'!A392</f>
        <v>Slippery Rock Area SD</v>
      </c>
      <c r="B392" s="10" t="str">
        <f>'10'!B392</f>
        <v>Butler</v>
      </c>
      <c r="C392" s="97">
        <f>'10'!C392</f>
        <v>453</v>
      </c>
      <c r="D392" s="97">
        <f>'10'!D392</f>
        <v>301</v>
      </c>
      <c r="E392" s="97">
        <f>'10'!E392</f>
        <v>754</v>
      </c>
      <c r="F392" s="11">
        <f>'5'!M392</f>
        <v>59</v>
      </c>
      <c r="G392" s="13">
        <f>'6'!H392</f>
        <v>35</v>
      </c>
      <c r="H392" s="11">
        <f>'7'!F392</f>
        <v>0</v>
      </c>
      <c r="I392" s="11">
        <f>'8'!M392</f>
        <v>70</v>
      </c>
      <c r="J392" s="11">
        <f>'9'!O392+'9'!P392</f>
        <v>32.653250773993804</v>
      </c>
      <c r="K392" s="11">
        <f>'9'!Y392</f>
        <v>32.653250773993811</v>
      </c>
      <c r="L392" s="55">
        <f t="shared" si="14"/>
        <v>196.65325077399382</v>
      </c>
      <c r="M392" s="56">
        <f t="shared" si="15"/>
        <v>0.26081332993898382</v>
      </c>
    </row>
    <row r="393" spans="1:13" ht="14.25" customHeight="1" x14ac:dyDescent="0.2">
      <c r="A393" s="9" t="str">
        <f>'10'!A393</f>
        <v>Smethport Area SD</v>
      </c>
      <c r="B393" s="10" t="str">
        <f>'10'!B393</f>
        <v>McKean</v>
      </c>
      <c r="C393" s="97">
        <f>'10'!C393</f>
        <v>139</v>
      </c>
      <c r="D393" s="97">
        <f>'10'!D393</f>
        <v>76</v>
      </c>
      <c r="E393" s="97">
        <f>'10'!E393</f>
        <v>215</v>
      </c>
      <c r="F393" s="11">
        <f>'5'!M393</f>
        <v>17</v>
      </c>
      <c r="G393" s="13">
        <f>'6'!H393</f>
        <v>34</v>
      </c>
      <c r="H393" s="11">
        <f>'7'!F393</f>
        <v>62</v>
      </c>
      <c r="I393" s="11">
        <f>'8'!M393</f>
        <v>49</v>
      </c>
      <c r="J393" s="11">
        <f>'9'!O393+'9'!P393</f>
        <v>0</v>
      </c>
      <c r="K393" s="11">
        <f>'9'!Y393</f>
        <v>0</v>
      </c>
      <c r="L393" s="55">
        <f t="shared" si="14"/>
        <v>162</v>
      </c>
      <c r="M393" s="56">
        <f t="shared" si="15"/>
        <v>0.75348837209302322</v>
      </c>
    </row>
    <row r="394" spans="1:13" ht="14.25" customHeight="1" x14ac:dyDescent="0.2">
      <c r="A394" s="9" t="str">
        <f>'10'!A394</f>
        <v>Solanco SD</v>
      </c>
      <c r="B394" s="10" t="str">
        <f>'10'!B394</f>
        <v>Lancaster</v>
      </c>
      <c r="C394" s="97">
        <f>'10'!C394</f>
        <v>1615</v>
      </c>
      <c r="D394" s="97">
        <f>'10'!D394</f>
        <v>962</v>
      </c>
      <c r="E394" s="97">
        <f>'10'!E394</f>
        <v>2577</v>
      </c>
      <c r="F394" s="11">
        <f>'5'!M394</f>
        <v>18</v>
      </c>
      <c r="G394" s="13">
        <f>'6'!H394</f>
        <v>0</v>
      </c>
      <c r="H394" s="11">
        <f>'7'!F394</f>
        <v>0</v>
      </c>
      <c r="I394" s="11">
        <f>'8'!M394</f>
        <v>154</v>
      </c>
      <c r="J394" s="11">
        <f>'9'!O394+'9'!P394</f>
        <v>36.651869158878505</v>
      </c>
      <c r="K394" s="11">
        <f>'9'!Y394</f>
        <v>0</v>
      </c>
      <c r="L394" s="55">
        <f t="shared" si="14"/>
        <v>208.6518691588785</v>
      </c>
      <c r="M394" s="56">
        <f t="shared" si="15"/>
        <v>8.0966965137321892E-2</v>
      </c>
    </row>
    <row r="395" spans="1:13" ht="14.25" customHeight="1" x14ac:dyDescent="0.2">
      <c r="A395" s="9" t="str">
        <f>'10'!A395</f>
        <v>Somerset Area SD</v>
      </c>
      <c r="B395" s="10" t="str">
        <f>'10'!B395</f>
        <v>Somerset</v>
      </c>
      <c r="C395" s="97">
        <f>'10'!C395</f>
        <v>586</v>
      </c>
      <c r="D395" s="97">
        <f>'10'!D395</f>
        <v>365</v>
      </c>
      <c r="E395" s="97">
        <f>'10'!E395</f>
        <v>951</v>
      </c>
      <c r="F395" s="11">
        <f>'5'!M395</f>
        <v>50</v>
      </c>
      <c r="G395" s="13">
        <f>'6'!H395</f>
        <v>32</v>
      </c>
      <c r="H395" s="11">
        <f>'7'!F395</f>
        <v>59</v>
      </c>
      <c r="I395" s="11">
        <f>'8'!M395</f>
        <v>125</v>
      </c>
      <c r="J395" s="11">
        <f>'9'!O395+'9'!P395</f>
        <v>119.7948717948718</v>
      </c>
      <c r="K395" s="11">
        <f>'9'!Y395</f>
        <v>0</v>
      </c>
      <c r="L395" s="55">
        <f t="shared" si="14"/>
        <v>385.79487179487182</v>
      </c>
      <c r="M395" s="56">
        <f t="shared" si="15"/>
        <v>0.40567284100407131</v>
      </c>
    </row>
    <row r="396" spans="1:13" ht="14.25" customHeight="1" x14ac:dyDescent="0.2">
      <c r="A396" s="9" t="str">
        <f>'10'!A396</f>
        <v>Souderton Area SD</v>
      </c>
      <c r="B396" s="10" t="str">
        <f>'10'!B396</f>
        <v>Montgomery</v>
      </c>
      <c r="C396" s="97">
        <f>'10'!C396</f>
        <v>1339</v>
      </c>
      <c r="D396" s="97">
        <f>'10'!D396</f>
        <v>1103</v>
      </c>
      <c r="E396" s="97">
        <f>'10'!E396</f>
        <v>2442</v>
      </c>
      <c r="F396" s="11">
        <f>'5'!M396</f>
        <v>0</v>
      </c>
      <c r="G396" s="13">
        <f>'6'!H396</f>
        <v>0</v>
      </c>
      <c r="H396" s="11">
        <f>'7'!F396</f>
        <v>0</v>
      </c>
      <c r="I396" s="11">
        <f>'8'!M396</f>
        <v>288</v>
      </c>
      <c r="J396" s="11">
        <f>'9'!O396+'9'!P396</f>
        <v>458.17691415313226</v>
      </c>
      <c r="K396" s="11">
        <f>'9'!Y396</f>
        <v>96.746519721577727</v>
      </c>
      <c r="L396" s="55">
        <f t="shared" si="14"/>
        <v>746.1769141531322</v>
      </c>
      <c r="M396" s="56">
        <f t="shared" si="15"/>
        <v>0.30555975190545953</v>
      </c>
    </row>
    <row r="397" spans="1:13" ht="14.25" customHeight="1" x14ac:dyDescent="0.2">
      <c r="A397" s="9" t="str">
        <f>'10'!A397</f>
        <v>South Allegheny SD</v>
      </c>
      <c r="B397" s="10" t="str">
        <f>'10'!B397</f>
        <v>Allegheny</v>
      </c>
      <c r="C397" s="97">
        <f>'10'!C397</f>
        <v>340</v>
      </c>
      <c r="D397" s="97">
        <f>'10'!D397</f>
        <v>353</v>
      </c>
      <c r="E397" s="97">
        <f>'10'!E397</f>
        <v>693</v>
      </c>
      <c r="F397" s="11">
        <f>'5'!M397</f>
        <v>4</v>
      </c>
      <c r="G397" s="13">
        <f>'6'!H397</f>
        <v>36</v>
      </c>
      <c r="H397" s="11">
        <f>'7'!F397</f>
        <v>0</v>
      </c>
      <c r="I397" s="11">
        <f>'8'!M397</f>
        <v>79</v>
      </c>
      <c r="J397" s="11">
        <f>'9'!O397+'9'!P397</f>
        <v>3.2681371704290885</v>
      </c>
      <c r="K397" s="11">
        <f>'9'!Y397</f>
        <v>0</v>
      </c>
      <c r="L397" s="55">
        <f t="shared" si="14"/>
        <v>122.26813717042909</v>
      </c>
      <c r="M397" s="56">
        <f t="shared" si="15"/>
        <v>0.17643309837002755</v>
      </c>
    </row>
    <row r="398" spans="1:13" ht="14.25" customHeight="1" x14ac:dyDescent="0.2">
      <c r="A398" s="9" t="str">
        <f>'10'!A398</f>
        <v>South Butler County SD</v>
      </c>
      <c r="B398" s="10" t="str">
        <f>'10'!B398</f>
        <v>Butler</v>
      </c>
      <c r="C398" s="97">
        <f>'10'!C398</f>
        <v>316</v>
      </c>
      <c r="D398" s="97">
        <f>'10'!D398</f>
        <v>236</v>
      </c>
      <c r="E398" s="97">
        <f>'10'!E398</f>
        <v>552</v>
      </c>
      <c r="F398" s="11">
        <f>'5'!M398</f>
        <v>22</v>
      </c>
      <c r="G398" s="13">
        <f>'6'!H398</f>
        <v>20</v>
      </c>
      <c r="H398" s="11">
        <f>'7'!F398</f>
        <v>0</v>
      </c>
      <c r="I398" s="11">
        <f>'8'!M398</f>
        <v>76</v>
      </c>
      <c r="J398" s="11">
        <f>'9'!O398+'9'!P398</f>
        <v>163.26625386996903</v>
      </c>
      <c r="K398" s="11">
        <f>'9'!Y398</f>
        <v>130.61300309597524</v>
      </c>
      <c r="L398" s="55">
        <f t="shared" si="14"/>
        <v>281.26625386996903</v>
      </c>
      <c r="M398" s="56">
        <f t="shared" si="15"/>
        <v>0.50954031498182795</v>
      </c>
    </row>
    <row r="399" spans="1:13" ht="14.25" customHeight="1" x14ac:dyDescent="0.2">
      <c r="A399" s="9" t="str">
        <f>'10'!A399</f>
        <v>South Eastern SD</v>
      </c>
      <c r="B399" s="10" t="str">
        <f>'10'!B399</f>
        <v>York</v>
      </c>
      <c r="C399" s="97">
        <f>'10'!C399</f>
        <v>622</v>
      </c>
      <c r="D399" s="97">
        <f>'10'!D399</f>
        <v>461</v>
      </c>
      <c r="E399" s="97">
        <f>'10'!E399</f>
        <v>1083</v>
      </c>
      <c r="F399" s="11">
        <f>'5'!M399</f>
        <v>22</v>
      </c>
      <c r="G399" s="13">
        <f>'6'!H399</f>
        <v>0</v>
      </c>
      <c r="H399" s="11">
        <f>'7'!F399</f>
        <v>27</v>
      </c>
      <c r="I399" s="11">
        <f>'8'!M399</f>
        <v>84</v>
      </c>
      <c r="J399" s="11">
        <f>'9'!O399+'9'!P399</f>
        <v>91.601365187713313</v>
      </c>
      <c r="K399" s="11">
        <f>'9'!Y399</f>
        <v>91.601365187713299</v>
      </c>
      <c r="L399" s="55">
        <f t="shared" si="14"/>
        <v>224.60136518771333</v>
      </c>
      <c r="M399" s="56">
        <f t="shared" si="15"/>
        <v>0.20738814883445367</v>
      </c>
    </row>
    <row r="400" spans="1:13" ht="14.25" customHeight="1" x14ac:dyDescent="0.2">
      <c r="A400" s="9" t="str">
        <f>'10'!A400</f>
        <v>South Fayette Township SD</v>
      </c>
      <c r="B400" s="10" t="str">
        <f>'10'!B400</f>
        <v>Allegheny</v>
      </c>
      <c r="C400" s="97">
        <f>'10'!C400</f>
        <v>338</v>
      </c>
      <c r="D400" s="97">
        <f>'10'!D400</f>
        <v>602</v>
      </c>
      <c r="E400" s="97">
        <f>'10'!E400</f>
        <v>940</v>
      </c>
      <c r="F400" s="11">
        <f>'5'!M400</f>
        <v>3</v>
      </c>
      <c r="G400" s="13">
        <f>'6'!H400</f>
        <v>0</v>
      </c>
      <c r="H400" s="11">
        <f>'7'!F400</f>
        <v>0</v>
      </c>
      <c r="I400" s="11">
        <f>'8'!M400</f>
        <v>137</v>
      </c>
      <c r="J400" s="11">
        <f>'9'!O400+'9'!P400</f>
        <v>103.92676201964501</v>
      </c>
      <c r="K400" s="11">
        <f>'9'!Y400</f>
        <v>0</v>
      </c>
      <c r="L400" s="55">
        <f t="shared" si="14"/>
        <v>243.92676201964503</v>
      </c>
      <c r="M400" s="56">
        <f t="shared" si="15"/>
        <v>0.2594965553400479</v>
      </c>
    </row>
    <row r="401" spans="1:13" ht="14.25" customHeight="1" x14ac:dyDescent="0.2">
      <c r="A401" s="9" t="str">
        <f>'10'!A401</f>
        <v>South Middleton SD</v>
      </c>
      <c r="B401" s="10" t="str">
        <f>'10'!B401</f>
        <v>Cumberland</v>
      </c>
      <c r="C401" s="97">
        <f>'10'!C401</f>
        <v>487</v>
      </c>
      <c r="D401" s="97">
        <f>'10'!D401</f>
        <v>289</v>
      </c>
      <c r="E401" s="97">
        <f>'10'!E401</f>
        <v>776</v>
      </c>
      <c r="F401" s="11">
        <f>'5'!M401</f>
        <v>2</v>
      </c>
      <c r="G401" s="13">
        <f>'6'!H401</f>
        <v>0</v>
      </c>
      <c r="H401" s="11">
        <f>'7'!F401</f>
        <v>0</v>
      </c>
      <c r="I401" s="11">
        <f>'8'!M401</f>
        <v>62</v>
      </c>
      <c r="J401" s="11">
        <f>'9'!O401+'9'!P401</f>
        <v>186.80327868852459</v>
      </c>
      <c r="K401" s="11">
        <f>'9'!Y401</f>
        <v>74.721311475409834</v>
      </c>
      <c r="L401" s="55">
        <f t="shared" si="14"/>
        <v>250.80327868852459</v>
      </c>
      <c r="M401" s="56">
        <f t="shared" si="15"/>
        <v>0.32320010140273786</v>
      </c>
    </row>
    <row r="402" spans="1:13" ht="14.25" customHeight="1" x14ac:dyDescent="0.2">
      <c r="A402" s="9" t="str">
        <f>'10'!A402</f>
        <v>South Park SD</v>
      </c>
      <c r="B402" s="10" t="str">
        <f>'10'!B402</f>
        <v>Allegheny</v>
      </c>
      <c r="C402" s="97">
        <f>'10'!C402</f>
        <v>368</v>
      </c>
      <c r="D402" s="97">
        <f>'10'!D402</f>
        <v>171</v>
      </c>
      <c r="E402" s="97">
        <f>'10'!E402</f>
        <v>539</v>
      </c>
      <c r="F402" s="11">
        <f>'5'!M402</f>
        <v>5</v>
      </c>
      <c r="G402" s="13">
        <f>'6'!H402</f>
        <v>0</v>
      </c>
      <c r="H402" s="11">
        <f>'7'!F402</f>
        <v>0</v>
      </c>
      <c r="I402" s="11">
        <f>'8'!M402</f>
        <v>87</v>
      </c>
      <c r="J402" s="11">
        <f>'9'!O402+'9'!P402</f>
        <v>103.92676201964501</v>
      </c>
      <c r="K402" s="11">
        <f>'9'!Y402</f>
        <v>34.642254006548335</v>
      </c>
      <c r="L402" s="55">
        <f t="shared" si="14"/>
        <v>195.92676201964503</v>
      </c>
      <c r="M402" s="56">
        <f t="shared" si="15"/>
        <v>0.36350048612179042</v>
      </c>
    </row>
    <row r="403" spans="1:13" ht="14.25" customHeight="1" x14ac:dyDescent="0.2">
      <c r="A403" s="9" t="str">
        <f>'10'!A403</f>
        <v>South Side Area SD</v>
      </c>
      <c r="B403" s="10" t="str">
        <f>'10'!B403</f>
        <v>Beaver</v>
      </c>
      <c r="C403" s="97">
        <f>'10'!C403</f>
        <v>141</v>
      </c>
      <c r="D403" s="97">
        <f>'10'!D403</f>
        <v>123</v>
      </c>
      <c r="E403" s="97">
        <f>'10'!E403</f>
        <v>264</v>
      </c>
      <c r="F403" s="11">
        <f>'5'!M403</f>
        <v>0</v>
      </c>
      <c r="G403" s="13">
        <f>'6'!H403</f>
        <v>0</v>
      </c>
      <c r="H403" s="11">
        <f>'7'!F403</f>
        <v>20</v>
      </c>
      <c r="I403" s="11">
        <f>'8'!M403</f>
        <v>39</v>
      </c>
      <c r="J403" s="11">
        <f>'9'!O403+'9'!P403</f>
        <v>0</v>
      </c>
      <c r="K403" s="11">
        <f>'9'!Y403</f>
        <v>0</v>
      </c>
      <c r="L403" s="55">
        <f t="shared" si="14"/>
        <v>59</v>
      </c>
      <c r="M403" s="56">
        <f t="shared" si="15"/>
        <v>0.22348484848484848</v>
      </c>
    </row>
    <row r="404" spans="1:13" ht="14.25" customHeight="1" x14ac:dyDescent="0.2">
      <c r="A404" s="9" t="str">
        <f>'10'!A404</f>
        <v>South Western SD</v>
      </c>
      <c r="B404" s="10" t="str">
        <f>'10'!B404</f>
        <v>York</v>
      </c>
      <c r="C404" s="97">
        <f>'10'!C404</f>
        <v>963</v>
      </c>
      <c r="D404" s="97">
        <f>'10'!D404</f>
        <v>655</v>
      </c>
      <c r="E404" s="97">
        <f>'10'!E404</f>
        <v>1618</v>
      </c>
      <c r="F404" s="11">
        <f>'5'!M404</f>
        <v>0</v>
      </c>
      <c r="G404" s="13">
        <f>'6'!H404</f>
        <v>0</v>
      </c>
      <c r="H404" s="11">
        <f>'7'!F404</f>
        <v>0</v>
      </c>
      <c r="I404" s="11">
        <f>'8'!M404</f>
        <v>171</v>
      </c>
      <c r="J404" s="11">
        <f>'9'!O404+'9'!P404</f>
        <v>122.13515358361775</v>
      </c>
      <c r="K404" s="11">
        <f>'9'!Y404</f>
        <v>0</v>
      </c>
      <c r="L404" s="55">
        <f t="shared" si="14"/>
        <v>293.13515358361775</v>
      </c>
      <c r="M404" s="56">
        <f t="shared" si="15"/>
        <v>0.18117129393301468</v>
      </c>
    </row>
    <row r="405" spans="1:13" ht="14.25" customHeight="1" x14ac:dyDescent="0.2">
      <c r="A405" s="9" t="str">
        <f>'10'!A405</f>
        <v>South Williamsport Area SD</v>
      </c>
      <c r="B405" s="10" t="str">
        <f>'10'!B405</f>
        <v>Lycoming</v>
      </c>
      <c r="C405" s="97">
        <f>'10'!C405</f>
        <v>288</v>
      </c>
      <c r="D405" s="97">
        <f>'10'!D405</f>
        <v>194</v>
      </c>
      <c r="E405" s="97">
        <f>'10'!E405</f>
        <v>482</v>
      </c>
      <c r="F405" s="11">
        <f>'5'!M405</f>
        <v>0</v>
      </c>
      <c r="G405" s="13">
        <f>'6'!H405</f>
        <v>0</v>
      </c>
      <c r="H405" s="11">
        <f>'7'!F405</f>
        <v>0</v>
      </c>
      <c r="I405" s="11">
        <f>'8'!M405</f>
        <v>52</v>
      </c>
      <c r="J405" s="11">
        <f>'9'!O405+'9'!P405</f>
        <v>109.95940460081191</v>
      </c>
      <c r="K405" s="11">
        <f>'9'!Y405</f>
        <v>68.562922868741552</v>
      </c>
      <c r="L405" s="55">
        <f t="shared" si="14"/>
        <v>161.95940460081192</v>
      </c>
      <c r="M405" s="56">
        <f t="shared" si="15"/>
        <v>0.3360153622423484</v>
      </c>
    </row>
    <row r="406" spans="1:13" ht="14.25" customHeight="1" x14ac:dyDescent="0.2">
      <c r="A406" s="9" t="str">
        <f>'10'!A406</f>
        <v>Southeast Delco SD</v>
      </c>
      <c r="B406" s="10" t="str">
        <f>'10'!B406</f>
        <v>Delaware</v>
      </c>
      <c r="C406" s="97">
        <f>'10'!C406</f>
        <v>1396</v>
      </c>
      <c r="D406" s="97">
        <f>'10'!D406</f>
        <v>988</v>
      </c>
      <c r="E406" s="97">
        <f>'10'!E406</f>
        <v>2384</v>
      </c>
      <c r="F406" s="11">
        <f>'5'!M406</f>
        <v>154</v>
      </c>
      <c r="G406" s="13">
        <f>'6'!H406</f>
        <v>73</v>
      </c>
      <c r="H406" s="11">
        <f>'7'!F406</f>
        <v>0</v>
      </c>
      <c r="I406" s="11">
        <f>'8'!M406</f>
        <v>228</v>
      </c>
      <c r="J406" s="11">
        <f>'9'!O406+'9'!P406</f>
        <v>626.38004987531167</v>
      </c>
      <c r="K406" s="11">
        <f>'9'!Y406</f>
        <v>328.04488778054866</v>
      </c>
      <c r="L406" s="55">
        <f t="shared" si="14"/>
        <v>1081.3800498753117</v>
      </c>
      <c r="M406" s="56">
        <f t="shared" si="15"/>
        <v>0.45359901420944282</v>
      </c>
    </row>
    <row r="407" spans="1:13" ht="14.25" customHeight="1" x14ac:dyDescent="0.2">
      <c r="A407" s="9" t="str">
        <f>'10'!A407</f>
        <v>Southeastern Greene SD</v>
      </c>
      <c r="B407" s="10" t="str">
        <f>'10'!B407</f>
        <v>Greene</v>
      </c>
      <c r="C407" s="97">
        <f>'10'!C407</f>
        <v>109</v>
      </c>
      <c r="D407" s="97">
        <f>'10'!D407</f>
        <v>98</v>
      </c>
      <c r="E407" s="97">
        <f>'10'!E407</f>
        <v>207</v>
      </c>
      <c r="F407" s="11">
        <f>'5'!M407</f>
        <v>9</v>
      </c>
      <c r="G407" s="13">
        <f>'6'!H407</f>
        <v>10</v>
      </c>
      <c r="H407" s="11">
        <f>'7'!F407</f>
        <v>0</v>
      </c>
      <c r="I407" s="11">
        <f>'8'!M407</f>
        <v>51</v>
      </c>
      <c r="J407" s="11">
        <f>'9'!O407+'9'!P407</f>
        <v>3.4328358208955221</v>
      </c>
      <c r="K407" s="11">
        <f>'9'!Y407</f>
        <v>0</v>
      </c>
      <c r="L407" s="55">
        <f t="shared" si="14"/>
        <v>73.432835820895519</v>
      </c>
      <c r="M407" s="56">
        <f t="shared" si="15"/>
        <v>0.35474799913476096</v>
      </c>
    </row>
    <row r="408" spans="1:13" ht="14.25" customHeight="1" x14ac:dyDescent="0.2">
      <c r="A408" s="9" t="str">
        <f>'10'!A408</f>
        <v>Southern Columbia Area SD</v>
      </c>
      <c r="B408" s="10" t="str">
        <f>'10'!B408</f>
        <v>Columbia</v>
      </c>
      <c r="C408" s="97">
        <f>'10'!C408</f>
        <v>252</v>
      </c>
      <c r="D408" s="97">
        <f>'10'!D408</f>
        <v>157</v>
      </c>
      <c r="E408" s="97">
        <f>'10'!E408</f>
        <v>409</v>
      </c>
      <c r="F408" s="11">
        <f>'5'!M408</f>
        <v>3</v>
      </c>
      <c r="G408" s="13">
        <f>'6'!H408</f>
        <v>18</v>
      </c>
      <c r="H408" s="11">
        <f>'7'!F408</f>
        <v>0</v>
      </c>
      <c r="I408" s="11">
        <f>'8'!M408</f>
        <v>44</v>
      </c>
      <c r="J408" s="11">
        <f>'9'!O408+'9'!P408</f>
        <v>2.48046875</v>
      </c>
      <c r="K408" s="11">
        <f>'9'!Y408</f>
        <v>0</v>
      </c>
      <c r="L408" s="55">
        <f t="shared" si="14"/>
        <v>67.48046875</v>
      </c>
      <c r="M408" s="56">
        <f t="shared" si="15"/>
        <v>0.16498892114914426</v>
      </c>
    </row>
    <row r="409" spans="1:13" ht="14.25" customHeight="1" x14ac:dyDescent="0.2">
      <c r="A409" s="9" t="str">
        <f>'10'!A409</f>
        <v>Southern Fulton SD</v>
      </c>
      <c r="B409" s="10" t="str">
        <f>'10'!B409</f>
        <v>Fulton</v>
      </c>
      <c r="C409" s="97">
        <f>'10'!C409</f>
        <v>133</v>
      </c>
      <c r="D409" s="97">
        <f>'10'!D409</f>
        <v>76</v>
      </c>
      <c r="E409" s="97">
        <f>'10'!E409</f>
        <v>209</v>
      </c>
      <c r="F409" s="11">
        <f>'5'!M409</f>
        <v>15</v>
      </c>
      <c r="G409" s="13">
        <f>'6'!H409</f>
        <v>17</v>
      </c>
      <c r="H409" s="11">
        <f>'7'!F409</f>
        <v>0</v>
      </c>
      <c r="I409" s="11">
        <f>'8'!M409</f>
        <v>39</v>
      </c>
      <c r="J409" s="11">
        <f>'9'!O409+'9'!P409</f>
        <v>2.5</v>
      </c>
      <c r="K409" s="11">
        <f>'9'!Y409</f>
        <v>0</v>
      </c>
      <c r="L409" s="55">
        <f t="shared" si="14"/>
        <v>73.5</v>
      </c>
      <c r="M409" s="56">
        <f t="shared" si="15"/>
        <v>0.35167464114832536</v>
      </c>
    </row>
    <row r="410" spans="1:13" ht="14.25" customHeight="1" x14ac:dyDescent="0.2">
      <c r="A410" s="9" t="str">
        <f>'10'!A410</f>
        <v>Southern Huntingdon County SD</v>
      </c>
      <c r="B410" s="10" t="str">
        <f>'10'!B410</f>
        <v>Huntingdon</v>
      </c>
      <c r="C410" s="97">
        <f>'10'!C410</f>
        <v>235</v>
      </c>
      <c r="D410" s="97">
        <f>'10'!D410</f>
        <v>170</v>
      </c>
      <c r="E410" s="97">
        <f>'10'!E410</f>
        <v>405</v>
      </c>
      <c r="F410" s="11">
        <f>'5'!M410</f>
        <v>45</v>
      </c>
      <c r="G410" s="13">
        <f>'6'!H410</f>
        <v>18</v>
      </c>
      <c r="H410" s="11">
        <f>'7'!F410</f>
        <v>0</v>
      </c>
      <c r="I410" s="11">
        <f>'8'!M410</f>
        <v>48</v>
      </c>
      <c r="J410" s="11">
        <f>'9'!O410+'9'!P410</f>
        <v>31.690721649484537</v>
      </c>
      <c r="K410" s="11">
        <f>'9'!Y410</f>
        <v>0</v>
      </c>
      <c r="L410" s="55">
        <f t="shared" si="14"/>
        <v>142.69072164948454</v>
      </c>
      <c r="M410" s="56">
        <f t="shared" si="15"/>
        <v>0.3523227695049001</v>
      </c>
    </row>
    <row r="411" spans="1:13" ht="14.25" customHeight="1" x14ac:dyDescent="0.2">
      <c r="A411" s="9" t="str">
        <f>'10'!A411</f>
        <v>Southern Lehigh SD</v>
      </c>
      <c r="B411" s="10" t="str">
        <f>'10'!B411</f>
        <v>Lehigh</v>
      </c>
      <c r="C411" s="97">
        <f>'10'!C411</f>
        <v>444</v>
      </c>
      <c r="D411" s="97">
        <f>'10'!D411</f>
        <v>603</v>
      </c>
      <c r="E411" s="97">
        <f>'10'!E411</f>
        <v>1047</v>
      </c>
      <c r="F411" s="11">
        <f>'5'!M411</f>
        <v>0</v>
      </c>
      <c r="G411" s="13">
        <f>'6'!H411</f>
        <v>0</v>
      </c>
      <c r="H411" s="11">
        <f>'7'!F411</f>
        <v>0</v>
      </c>
      <c r="I411" s="11">
        <f>'8'!M411</f>
        <v>179</v>
      </c>
      <c r="J411" s="11">
        <f>'9'!O411+'9'!P411</f>
        <v>58.660931899641568</v>
      </c>
      <c r="K411" s="11">
        <f>'9'!Y411</f>
        <v>58.660931899641575</v>
      </c>
      <c r="L411" s="55">
        <f t="shared" si="14"/>
        <v>237.66093189964158</v>
      </c>
      <c r="M411" s="56">
        <f t="shared" si="15"/>
        <v>0.22699229407797669</v>
      </c>
    </row>
    <row r="412" spans="1:13" ht="14.25" customHeight="1" x14ac:dyDescent="0.2">
      <c r="A412" s="9" t="str">
        <f>'10'!A412</f>
        <v>Southern Tioga SD</v>
      </c>
      <c r="B412" s="10" t="str">
        <f>'10'!B412</f>
        <v>Tioga</v>
      </c>
      <c r="C412" s="97">
        <f>'10'!C412</f>
        <v>508</v>
      </c>
      <c r="D412" s="97">
        <f>'10'!D412</f>
        <v>305</v>
      </c>
      <c r="E412" s="97">
        <f>'10'!E412</f>
        <v>813</v>
      </c>
      <c r="F412" s="11">
        <f>'5'!M412</f>
        <v>54</v>
      </c>
      <c r="G412" s="13">
        <f>'6'!H412</f>
        <v>90</v>
      </c>
      <c r="H412" s="11">
        <f>'7'!F412</f>
        <v>0</v>
      </c>
      <c r="I412" s="11">
        <f>'8'!M412</f>
        <v>102</v>
      </c>
      <c r="J412" s="11">
        <f>'9'!O412+'9'!P412</f>
        <v>288.40397350993373</v>
      </c>
      <c r="K412" s="11">
        <f>'9'!Y412</f>
        <v>191.3245033112583</v>
      </c>
      <c r="L412" s="55">
        <f t="shared" si="14"/>
        <v>534.40397350993373</v>
      </c>
      <c r="M412" s="56">
        <f t="shared" si="15"/>
        <v>0.65732346065182501</v>
      </c>
    </row>
    <row r="413" spans="1:13" ht="14.25" customHeight="1" x14ac:dyDescent="0.2">
      <c r="A413" s="9" t="str">
        <f>'10'!A413</f>
        <v>Southern York County SD</v>
      </c>
      <c r="B413" s="10" t="str">
        <f>'10'!B413</f>
        <v>York</v>
      </c>
      <c r="C413" s="97">
        <f>'10'!C413</f>
        <v>642</v>
      </c>
      <c r="D413" s="97">
        <f>'10'!D413</f>
        <v>446</v>
      </c>
      <c r="E413" s="97">
        <f>'10'!E413</f>
        <v>1088</v>
      </c>
      <c r="F413" s="11">
        <f>'5'!M413</f>
        <v>2</v>
      </c>
      <c r="G413" s="13">
        <f>'6'!H413</f>
        <v>0</v>
      </c>
      <c r="H413" s="11">
        <f>'7'!F413</f>
        <v>0</v>
      </c>
      <c r="I413" s="11">
        <f>'8'!M413</f>
        <v>98</v>
      </c>
      <c r="J413" s="11">
        <f>'9'!O413+'9'!P413</f>
        <v>213.73651877133105</v>
      </c>
      <c r="K413" s="11">
        <f>'9'!Y413</f>
        <v>122.13515358361774</v>
      </c>
      <c r="L413" s="55">
        <f t="shared" si="14"/>
        <v>313.73651877133102</v>
      </c>
      <c r="M413" s="56">
        <f t="shared" si="15"/>
        <v>0.28836077092953216</v>
      </c>
    </row>
    <row r="414" spans="1:13" ht="14.25" customHeight="1" x14ac:dyDescent="0.2">
      <c r="A414" s="9" t="str">
        <f>'10'!A414</f>
        <v>Southmoreland SD</v>
      </c>
      <c r="B414" s="10" t="str">
        <f>'10'!B414</f>
        <v>Westmoreland</v>
      </c>
      <c r="C414" s="97">
        <f>'10'!C414</f>
        <v>349</v>
      </c>
      <c r="D414" s="97">
        <f>'10'!D414</f>
        <v>241</v>
      </c>
      <c r="E414" s="97">
        <f>'10'!E414</f>
        <v>590</v>
      </c>
      <c r="F414" s="11">
        <f>'5'!M414</f>
        <v>86</v>
      </c>
      <c r="G414" s="13">
        <f>'6'!H414</f>
        <v>20</v>
      </c>
      <c r="H414" s="11">
        <f>'7'!F414</f>
        <v>0</v>
      </c>
      <c r="I414" s="11">
        <f>'8'!M414</f>
        <v>99</v>
      </c>
      <c r="J414" s="11">
        <f>'9'!O414+'9'!P414</f>
        <v>67.152432432432434</v>
      </c>
      <c r="K414" s="11">
        <f>'9'!Y414</f>
        <v>33.576216216216217</v>
      </c>
      <c r="L414" s="55">
        <f t="shared" si="14"/>
        <v>272.15243243243242</v>
      </c>
      <c r="M414" s="56">
        <f t="shared" si="15"/>
        <v>0.46127530920751258</v>
      </c>
    </row>
    <row r="415" spans="1:13" ht="14.25" customHeight="1" x14ac:dyDescent="0.2">
      <c r="A415" s="9" t="str">
        <f>'10'!A415</f>
        <v>Spring Cove SD</v>
      </c>
      <c r="B415" s="10" t="str">
        <f>'10'!B415</f>
        <v>Blair</v>
      </c>
      <c r="C415" s="97">
        <f>'10'!C415</f>
        <v>500</v>
      </c>
      <c r="D415" s="97">
        <f>'10'!D415</f>
        <v>430</v>
      </c>
      <c r="E415" s="97">
        <f>'10'!E415</f>
        <v>930</v>
      </c>
      <c r="F415" s="11">
        <f>'5'!M415</f>
        <v>66</v>
      </c>
      <c r="G415" s="13">
        <f>'6'!H415</f>
        <v>12</v>
      </c>
      <c r="H415" s="11">
        <f>'7'!F415</f>
        <v>71</v>
      </c>
      <c r="I415" s="11">
        <f>'8'!M415</f>
        <v>88</v>
      </c>
      <c r="J415" s="11">
        <f>'9'!O415+'9'!P415</f>
        <v>101.34704830053667</v>
      </c>
      <c r="K415" s="11">
        <f>'9'!Y415</f>
        <v>29.676207513416816</v>
      </c>
      <c r="L415" s="55">
        <f t="shared" si="14"/>
        <v>338.3470483005367</v>
      </c>
      <c r="M415" s="56">
        <f t="shared" si="15"/>
        <v>0.36381403043068461</v>
      </c>
    </row>
    <row r="416" spans="1:13" ht="14.25" customHeight="1" x14ac:dyDescent="0.2">
      <c r="A416" s="9" t="str">
        <f>'10'!A416</f>
        <v>Spring Grove Area SD</v>
      </c>
      <c r="B416" s="10" t="str">
        <f>'10'!B416</f>
        <v>York</v>
      </c>
      <c r="C416" s="97">
        <f>'10'!C416</f>
        <v>796</v>
      </c>
      <c r="D416" s="97">
        <f>'10'!D416</f>
        <v>467</v>
      </c>
      <c r="E416" s="97">
        <f>'10'!E416</f>
        <v>1263</v>
      </c>
      <c r="F416" s="11">
        <f>'5'!M416</f>
        <v>4</v>
      </c>
      <c r="G416" s="13">
        <f>'6'!H416</f>
        <v>0</v>
      </c>
      <c r="H416" s="11">
        <f>'7'!F416</f>
        <v>0</v>
      </c>
      <c r="I416" s="11">
        <f>'8'!M416</f>
        <v>134</v>
      </c>
      <c r="J416" s="11">
        <f>'9'!O416+'9'!P416</f>
        <v>183.20273037542663</v>
      </c>
      <c r="K416" s="11">
        <f>'9'!Y416</f>
        <v>0</v>
      </c>
      <c r="L416" s="55">
        <f t="shared" si="14"/>
        <v>321.20273037542665</v>
      </c>
      <c r="M416" s="56">
        <f t="shared" si="15"/>
        <v>0.25431728454111374</v>
      </c>
    </row>
    <row r="417" spans="1:13" ht="14.25" customHeight="1" x14ac:dyDescent="0.2">
      <c r="A417" s="9" t="str">
        <f>'10'!A417</f>
        <v>Springfield SD</v>
      </c>
      <c r="B417" s="10" t="str">
        <f>'10'!B417</f>
        <v>Delaware</v>
      </c>
      <c r="C417" s="97">
        <f>'10'!C417</f>
        <v>946</v>
      </c>
      <c r="D417" s="97">
        <f>'10'!D417</f>
        <v>502</v>
      </c>
      <c r="E417" s="97">
        <f>'10'!E417</f>
        <v>1448</v>
      </c>
      <c r="F417" s="11">
        <f>'5'!M417</f>
        <v>0</v>
      </c>
      <c r="G417" s="13">
        <f>'6'!H417</f>
        <v>0</v>
      </c>
      <c r="H417" s="11">
        <f>'7'!F417</f>
        <v>0</v>
      </c>
      <c r="I417" s="11">
        <f>'8'!M417</f>
        <v>185</v>
      </c>
      <c r="J417" s="11">
        <f>'9'!O417+'9'!P417</f>
        <v>196.82693266832916</v>
      </c>
      <c r="K417" s="11">
        <f>'9'!Y417</f>
        <v>98.413466334164596</v>
      </c>
      <c r="L417" s="55">
        <f t="shared" si="14"/>
        <v>381.82693266832916</v>
      </c>
      <c r="M417" s="56">
        <f t="shared" si="15"/>
        <v>0.26369263305823837</v>
      </c>
    </row>
    <row r="418" spans="1:13" ht="14.25" customHeight="1" x14ac:dyDescent="0.2">
      <c r="A418" s="9" t="str">
        <f>'10'!A418</f>
        <v>Springfield Township SD</v>
      </c>
      <c r="B418" s="10" t="str">
        <f>'10'!B418</f>
        <v>Montgomery</v>
      </c>
      <c r="C418" s="97">
        <f>'10'!C418</f>
        <v>696</v>
      </c>
      <c r="D418" s="97">
        <f>'10'!D418</f>
        <v>505</v>
      </c>
      <c r="E418" s="97">
        <f>'10'!E418</f>
        <v>1201</v>
      </c>
      <c r="F418" s="11">
        <f>'5'!M418</f>
        <v>0</v>
      </c>
      <c r="G418" s="13">
        <f>'6'!H418</f>
        <v>0</v>
      </c>
      <c r="H418" s="11">
        <f>'7'!F418</f>
        <v>0</v>
      </c>
      <c r="I418" s="11">
        <f>'8'!M418</f>
        <v>131</v>
      </c>
      <c r="J418" s="11">
        <f>'9'!O418+'9'!P418</f>
        <v>64.497679814385151</v>
      </c>
      <c r="K418" s="11">
        <f>'9'!Y418</f>
        <v>32.248839907192576</v>
      </c>
      <c r="L418" s="55">
        <f t="shared" si="14"/>
        <v>195.49767981438515</v>
      </c>
      <c r="M418" s="56">
        <f t="shared" si="15"/>
        <v>0.16277908394203594</v>
      </c>
    </row>
    <row r="419" spans="1:13" ht="14.25" customHeight="1" x14ac:dyDescent="0.2">
      <c r="A419" s="9" t="str">
        <f>'10'!A419</f>
        <v>Spring-Ford Area SD</v>
      </c>
      <c r="B419" s="10" t="str">
        <f>'10'!B419</f>
        <v>Montgomery</v>
      </c>
      <c r="C419" s="97">
        <f>'10'!C419</f>
        <v>1774</v>
      </c>
      <c r="D419" s="97">
        <f>'10'!D419</f>
        <v>1471</v>
      </c>
      <c r="E419" s="97">
        <f>'10'!E419</f>
        <v>3245</v>
      </c>
      <c r="F419" s="11">
        <f>'5'!M419</f>
        <v>0</v>
      </c>
      <c r="G419" s="13">
        <f>'6'!H419</f>
        <v>3</v>
      </c>
      <c r="H419" s="11">
        <f>'7'!F419</f>
        <v>0</v>
      </c>
      <c r="I419" s="11">
        <f>'8'!M419</f>
        <v>401</v>
      </c>
      <c r="J419" s="11">
        <f>'9'!O419+'9'!P419</f>
        <v>515.98143851508121</v>
      </c>
      <c r="K419" s="11">
        <f>'9'!Y419</f>
        <v>386.98607888631091</v>
      </c>
      <c r="L419" s="55">
        <f t="shared" si="14"/>
        <v>919.98143851508121</v>
      </c>
      <c r="M419" s="56">
        <f t="shared" si="15"/>
        <v>0.28350737704625001</v>
      </c>
    </row>
    <row r="420" spans="1:13" ht="14.25" customHeight="1" x14ac:dyDescent="0.2">
      <c r="A420" s="9" t="str">
        <f>'10'!A420</f>
        <v>St. Marys Area SD</v>
      </c>
      <c r="B420" s="10" t="str">
        <f>'10'!B420</f>
        <v>Elk</v>
      </c>
      <c r="C420" s="97">
        <f>'10'!C420</f>
        <v>490</v>
      </c>
      <c r="D420" s="97">
        <f>'10'!D420</f>
        <v>436</v>
      </c>
      <c r="E420" s="97">
        <f>'10'!E420</f>
        <v>926</v>
      </c>
      <c r="F420" s="11">
        <f>'5'!M420</f>
        <v>20</v>
      </c>
      <c r="G420" s="13">
        <f>'6'!H420</f>
        <v>32</v>
      </c>
      <c r="H420" s="11">
        <f>'7'!F420</f>
        <v>0</v>
      </c>
      <c r="I420" s="11">
        <f>'8'!M420</f>
        <v>135</v>
      </c>
      <c r="J420" s="11">
        <f>'9'!O420+'9'!P420</f>
        <v>165.46341463414635</v>
      </c>
      <c r="K420" s="11">
        <f>'9'!Y420</f>
        <v>82.731707317073173</v>
      </c>
      <c r="L420" s="55">
        <f t="shared" si="14"/>
        <v>352.46341463414637</v>
      </c>
      <c r="M420" s="56">
        <f t="shared" si="15"/>
        <v>0.38063003740188595</v>
      </c>
    </row>
    <row r="421" spans="1:13" ht="14.25" customHeight="1" x14ac:dyDescent="0.2">
      <c r="A421" s="9" t="str">
        <f>'10'!A421</f>
        <v>State College Area SD</v>
      </c>
      <c r="B421" s="10" t="str">
        <f>'10'!B421</f>
        <v>Centre</v>
      </c>
      <c r="C421" s="97">
        <f>'10'!C421</f>
        <v>2023</v>
      </c>
      <c r="D421" s="97">
        <f>'10'!D421</f>
        <v>1188</v>
      </c>
      <c r="E421" s="97">
        <f>'10'!E421</f>
        <v>3211</v>
      </c>
      <c r="F421" s="11">
        <f>'5'!M421</f>
        <v>56</v>
      </c>
      <c r="G421" s="13">
        <f>'6'!H421</f>
        <v>93</v>
      </c>
      <c r="H421" s="11">
        <f>'7'!F421</f>
        <v>0</v>
      </c>
      <c r="I421" s="11">
        <f>'8'!M421</f>
        <v>290</v>
      </c>
      <c r="J421" s="11">
        <f>'9'!O421+'9'!P421</f>
        <v>706.98241758241761</v>
      </c>
      <c r="K421" s="11">
        <f>'9'!Y421</f>
        <v>347.23736263736265</v>
      </c>
      <c r="L421" s="55">
        <f t="shared" si="14"/>
        <v>1145.9824175824176</v>
      </c>
      <c r="M421" s="56">
        <f t="shared" si="15"/>
        <v>0.35689268688334402</v>
      </c>
    </row>
    <row r="422" spans="1:13" ht="14.25" customHeight="1" x14ac:dyDescent="0.2">
      <c r="A422" s="9" t="str">
        <f>'10'!A422</f>
        <v>Steel Valley SD</v>
      </c>
      <c r="B422" s="10" t="str">
        <f>'10'!B422</f>
        <v>Allegheny</v>
      </c>
      <c r="C422" s="97">
        <f>'10'!C422</f>
        <v>675</v>
      </c>
      <c r="D422" s="97">
        <f>'10'!D422</f>
        <v>268</v>
      </c>
      <c r="E422" s="97">
        <f>'10'!E422</f>
        <v>943</v>
      </c>
      <c r="F422" s="11">
        <f>'5'!M422</f>
        <v>84</v>
      </c>
      <c r="G422" s="13">
        <f>'6'!H422</f>
        <v>31</v>
      </c>
      <c r="H422" s="11">
        <f>'7'!F422</f>
        <v>0</v>
      </c>
      <c r="I422" s="11">
        <f>'8'!M422</f>
        <v>145</v>
      </c>
      <c r="J422" s="11">
        <f>'9'!O422+'9'!P422</f>
        <v>205.23901430294677</v>
      </c>
      <c r="K422" s="11">
        <f>'9'!Y422</f>
        <v>0</v>
      </c>
      <c r="L422" s="55">
        <f t="shared" si="14"/>
        <v>465.23901430294677</v>
      </c>
      <c r="M422" s="56">
        <f t="shared" si="15"/>
        <v>0.49336056659909522</v>
      </c>
    </row>
    <row r="423" spans="1:13" ht="14.25" customHeight="1" x14ac:dyDescent="0.2">
      <c r="A423" s="9" t="str">
        <f>'10'!A423</f>
        <v>Steelton-Highspire SD</v>
      </c>
      <c r="B423" s="10" t="str">
        <f>'10'!B423</f>
        <v>Dauphin</v>
      </c>
      <c r="C423" s="97">
        <f>'10'!C423</f>
        <v>394</v>
      </c>
      <c r="D423" s="97">
        <f>'10'!D423</f>
        <v>277</v>
      </c>
      <c r="E423" s="97">
        <f>'10'!E423</f>
        <v>671</v>
      </c>
      <c r="F423" s="11">
        <f>'5'!M423</f>
        <v>48</v>
      </c>
      <c r="G423" s="13">
        <f>'6'!H423</f>
        <v>67</v>
      </c>
      <c r="H423" s="11">
        <f>'7'!F423</f>
        <v>0</v>
      </c>
      <c r="I423" s="11">
        <f>'8'!M423</f>
        <v>94</v>
      </c>
      <c r="J423" s="11">
        <f>'9'!O423+'9'!P423</f>
        <v>130.06486486486489</v>
      </c>
      <c r="K423" s="11">
        <f>'9'!Y423</f>
        <v>32.516216216216215</v>
      </c>
      <c r="L423" s="55">
        <f t="shared" si="14"/>
        <v>339.06486486486489</v>
      </c>
      <c r="M423" s="56">
        <f t="shared" si="15"/>
        <v>0.50531276432915784</v>
      </c>
    </row>
    <row r="424" spans="1:13" ht="14.25" customHeight="1" x14ac:dyDescent="0.2">
      <c r="A424" s="9" t="str">
        <f>'10'!A424</f>
        <v>Sto-Rox SD</v>
      </c>
      <c r="B424" s="10" t="str">
        <f>'10'!B424</f>
        <v>Allegheny</v>
      </c>
      <c r="C424" s="97">
        <f>'10'!C424</f>
        <v>535</v>
      </c>
      <c r="D424" s="97">
        <f>'10'!D424</f>
        <v>432</v>
      </c>
      <c r="E424" s="97">
        <f>'10'!E424</f>
        <v>967</v>
      </c>
      <c r="F424" s="11">
        <f>'5'!M424</f>
        <v>99</v>
      </c>
      <c r="G424" s="13">
        <f>'6'!H424</f>
        <v>18</v>
      </c>
      <c r="H424" s="11">
        <f>'7'!F424</f>
        <v>0</v>
      </c>
      <c r="I424" s="11">
        <f>'8'!M424</f>
        <v>142</v>
      </c>
      <c r="J424" s="11">
        <f>'9'!O424+'9'!P424</f>
        <v>209.16077890746166</v>
      </c>
      <c r="K424" s="11">
        <f>'9'!Y424</f>
        <v>41.832155781492332</v>
      </c>
      <c r="L424" s="55">
        <f t="shared" si="14"/>
        <v>468.16077890746169</v>
      </c>
      <c r="M424" s="56">
        <f t="shared" si="15"/>
        <v>0.48413731014215272</v>
      </c>
    </row>
    <row r="425" spans="1:13" ht="14.25" customHeight="1" x14ac:dyDescent="0.2">
      <c r="A425" s="9" t="str">
        <f>'10'!A425</f>
        <v>Stroudsburg Area SD</v>
      </c>
      <c r="B425" s="10" t="str">
        <f>'10'!B425</f>
        <v>Monroe</v>
      </c>
      <c r="C425" s="97">
        <f>'10'!C425</f>
        <v>796</v>
      </c>
      <c r="D425" s="97">
        <f>'10'!D425</f>
        <v>772</v>
      </c>
      <c r="E425" s="97">
        <f>'10'!E425</f>
        <v>1568</v>
      </c>
      <c r="F425" s="11">
        <f>'5'!M425</f>
        <v>2</v>
      </c>
      <c r="G425" s="13">
        <f>'6'!H425</f>
        <v>0</v>
      </c>
      <c r="H425" s="11">
        <f>'7'!F425</f>
        <v>0</v>
      </c>
      <c r="I425" s="11">
        <f>'8'!M425</f>
        <v>161</v>
      </c>
      <c r="J425" s="11">
        <f>'9'!O425+'9'!P425</f>
        <v>187.71571906354515</v>
      </c>
      <c r="K425" s="11">
        <f>'9'!Y425</f>
        <v>62.571906354515043</v>
      </c>
      <c r="L425" s="55">
        <f t="shared" si="14"/>
        <v>350.71571906354518</v>
      </c>
      <c r="M425" s="56">
        <f t="shared" si="15"/>
        <v>0.22367073919868952</v>
      </c>
    </row>
    <row r="426" spans="1:13" ht="14.25" customHeight="1" x14ac:dyDescent="0.2">
      <c r="A426" s="9" t="str">
        <f>'10'!A426</f>
        <v>Sullivan County SD</v>
      </c>
      <c r="B426" s="10" t="str">
        <f>'10'!B426</f>
        <v>Sullivan</v>
      </c>
      <c r="C426" s="97">
        <f>'10'!C426</f>
        <v>127</v>
      </c>
      <c r="D426" s="97">
        <f>'10'!D426</f>
        <v>99</v>
      </c>
      <c r="E426" s="97">
        <f>'10'!E426</f>
        <v>226</v>
      </c>
      <c r="F426" s="11">
        <f>'5'!M426</f>
        <v>50</v>
      </c>
      <c r="G426" s="13">
        <f>'6'!H426</f>
        <v>0</v>
      </c>
      <c r="H426" s="11">
        <f>'7'!F426</f>
        <v>0</v>
      </c>
      <c r="I426" s="11">
        <f>'8'!M426</f>
        <v>38</v>
      </c>
      <c r="J426" s="11">
        <f>'9'!O426+'9'!P426</f>
        <v>0</v>
      </c>
      <c r="K426" s="11">
        <f>'9'!Y426</f>
        <v>0</v>
      </c>
      <c r="L426" s="55">
        <f t="shared" si="14"/>
        <v>88</v>
      </c>
      <c r="M426" s="56">
        <f t="shared" si="15"/>
        <v>0.38938053097345132</v>
      </c>
    </row>
    <row r="427" spans="1:13" ht="14.25" customHeight="1" x14ac:dyDescent="0.2">
      <c r="A427" s="9" t="str">
        <f>'10'!A427</f>
        <v>Susquehanna Community SD</v>
      </c>
      <c r="B427" s="10" t="str">
        <f>'10'!B427</f>
        <v>Susquehanna</v>
      </c>
      <c r="C427" s="97">
        <f>'10'!C427</f>
        <v>205</v>
      </c>
      <c r="D427" s="97">
        <f>'10'!D427</f>
        <v>118</v>
      </c>
      <c r="E427" s="97">
        <f>'10'!E427</f>
        <v>323</v>
      </c>
      <c r="F427" s="11">
        <f>'5'!M427</f>
        <v>46</v>
      </c>
      <c r="G427" s="13">
        <f>'6'!H427</f>
        <v>0</v>
      </c>
      <c r="H427" s="11">
        <f>'7'!F427</f>
        <v>55</v>
      </c>
      <c r="I427" s="11">
        <f>'8'!M427</f>
        <v>43</v>
      </c>
      <c r="J427" s="11">
        <f>'9'!O427+'9'!P427</f>
        <v>41.205479452054789</v>
      </c>
      <c r="K427" s="11">
        <f>'9'!Y427</f>
        <v>0</v>
      </c>
      <c r="L427" s="55">
        <f t="shared" si="14"/>
        <v>185.20547945205479</v>
      </c>
      <c r="M427" s="56">
        <f t="shared" si="15"/>
        <v>0.57339157725094358</v>
      </c>
    </row>
    <row r="428" spans="1:13" ht="14.25" customHeight="1" x14ac:dyDescent="0.2">
      <c r="A428" s="9" t="str">
        <f>'10'!A428</f>
        <v>Susquehanna Township SD</v>
      </c>
      <c r="B428" s="10" t="str">
        <f>'10'!B428</f>
        <v>Dauphin</v>
      </c>
      <c r="C428" s="97">
        <f>'10'!C428</f>
        <v>800</v>
      </c>
      <c r="D428" s="97">
        <f>'10'!D428</f>
        <v>747</v>
      </c>
      <c r="E428" s="97">
        <f>'10'!E428</f>
        <v>1547</v>
      </c>
      <c r="F428" s="11">
        <f>'5'!M428</f>
        <v>32</v>
      </c>
      <c r="G428" s="13">
        <f>'6'!H428</f>
        <v>37</v>
      </c>
      <c r="H428" s="11">
        <f>'7'!F428</f>
        <v>0</v>
      </c>
      <c r="I428" s="11">
        <f>'8'!M428</f>
        <v>134</v>
      </c>
      <c r="J428" s="11">
        <f>'9'!O428+'9'!P428</f>
        <v>244.17837837837837</v>
      </c>
      <c r="K428" s="11">
        <f>'9'!Y428</f>
        <v>198.16486486486485</v>
      </c>
      <c r="L428" s="55">
        <f t="shared" si="14"/>
        <v>447.1783783783784</v>
      </c>
      <c r="M428" s="56">
        <f t="shared" si="15"/>
        <v>0.28906165376753612</v>
      </c>
    </row>
    <row r="429" spans="1:13" ht="14.25" customHeight="1" x14ac:dyDescent="0.2">
      <c r="A429" s="9" t="str">
        <f>'10'!A429</f>
        <v>Susquenita SD</v>
      </c>
      <c r="B429" s="10" t="str">
        <f>'10'!B429</f>
        <v>Perry</v>
      </c>
      <c r="C429" s="97">
        <f>'10'!C429</f>
        <v>473</v>
      </c>
      <c r="D429" s="97">
        <f>'10'!D429</f>
        <v>339</v>
      </c>
      <c r="E429" s="97">
        <f>'10'!E429</f>
        <v>812</v>
      </c>
      <c r="F429" s="11">
        <f>'5'!M429</f>
        <v>11</v>
      </c>
      <c r="G429" s="13">
        <f>'6'!H429</f>
        <v>0</v>
      </c>
      <c r="H429" s="11">
        <f>'7'!F429</f>
        <v>0</v>
      </c>
      <c r="I429" s="11">
        <f>'8'!M429</f>
        <v>73</v>
      </c>
      <c r="J429" s="11">
        <f>'9'!O429+'9'!P429</f>
        <v>102.73846153846154</v>
      </c>
      <c r="K429" s="11">
        <f>'9'!Y429</f>
        <v>34.246153846153845</v>
      </c>
      <c r="L429" s="55">
        <f t="shared" si="14"/>
        <v>186.73846153846154</v>
      </c>
      <c r="M429" s="56">
        <f t="shared" si="15"/>
        <v>0.22997347480106101</v>
      </c>
    </row>
    <row r="430" spans="1:13" ht="14.25" customHeight="1" x14ac:dyDescent="0.2">
      <c r="A430" s="9" t="str">
        <f>'10'!A430</f>
        <v>Tamaqua Area SD</v>
      </c>
      <c r="B430" s="10" t="str">
        <f>'10'!B430</f>
        <v>Schuylkill</v>
      </c>
      <c r="C430" s="97">
        <f>'10'!C430</f>
        <v>523</v>
      </c>
      <c r="D430" s="97">
        <f>'10'!D430</f>
        <v>369</v>
      </c>
      <c r="E430" s="97">
        <f>'10'!E430</f>
        <v>892</v>
      </c>
      <c r="F430" s="11">
        <f>'5'!M430</f>
        <v>72</v>
      </c>
      <c r="G430" s="13">
        <f>'6'!H430</f>
        <v>0</v>
      </c>
      <c r="H430" s="11">
        <f>'7'!F430</f>
        <v>0</v>
      </c>
      <c r="I430" s="11">
        <f>'8'!M430</f>
        <v>129</v>
      </c>
      <c r="J430" s="11">
        <f>'9'!O430+'9'!P430</f>
        <v>41.890909090909091</v>
      </c>
      <c r="K430" s="11">
        <f>'9'!Y430</f>
        <v>0</v>
      </c>
      <c r="L430" s="55">
        <f t="shared" si="14"/>
        <v>242.89090909090908</v>
      </c>
      <c r="M430" s="56">
        <f t="shared" si="15"/>
        <v>0.27229922543823887</v>
      </c>
    </row>
    <row r="431" spans="1:13" ht="14.25" customHeight="1" x14ac:dyDescent="0.2">
      <c r="A431" s="9" t="str">
        <f>'10'!A431</f>
        <v>Titusville Area SD</v>
      </c>
      <c r="B431" s="10" t="str">
        <f>'10'!B431</f>
        <v>Venango</v>
      </c>
      <c r="C431" s="97">
        <f>'10'!C431</f>
        <v>603</v>
      </c>
      <c r="D431" s="97">
        <f>'10'!D431</f>
        <v>324</v>
      </c>
      <c r="E431" s="97">
        <f>'10'!E431</f>
        <v>927</v>
      </c>
      <c r="F431" s="11">
        <f>'5'!M431</f>
        <v>3</v>
      </c>
      <c r="G431" s="13">
        <f>'6'!H431</f>
        <v>38</v>
      </c>
      <c r="H431" s="11">
        <f>'7'!F431</f>
        <v>109</v>
      </c>
      <c r="I431" s="11">
        <f>'8'!M431</f>
        <v>123</v>
      </c>
      <c r="J431" s="11">
        <f>'9'!O431+'9'!P431</f>
        <v>61.745980707395503</v>
      </c>
      <c r="K431" s="11">
        <f>'9'!Y431</f>
        <v>0</v>
      </c>
      <c r="L431" s="55">
        <f t="shared" si="14"/>
        <v>334.74598070739552</v>
      </c>
      <c r="M431" s="56">
        <f t="shared" si="15"/>
        <v>0.36110677530463381</v>
      </c>
    </row>
    <row r="432" spans="1:13" ht="14.25" customHeight="1" x14ac:dyDescent="0.2">
      <c r="A432" s="9" t="str">
        <f>'10'!A432</f>
        <v>Towanda Area SD</v>
      </c>
      <c r="B432" s="10" t="str">
        <f>'10'!B432</f>
        <v>Bradford</v>
      </c>
      <c r="C432" s="97">
        <f>'10'!C432</f>
        <v>441</v>
      </c>
      <c r="D432" s="97">
        <f>'10'!D432</f>
        <v>251</v>
      </c>
      <c r="E432" s="97">
        <f>'10'!E432</f>
        <v>692</v>
      </c>
      <c r="F432" s="11">
        <f>'5'!M432</f>
        <v>31</v>
      </c>
      <c r="G432" s="13">
        <f>'6'!H432</f>
        <v>0</v>
      </c>
      <c r="H432" s="11">
        <f>'7'!F432</f>
        <v>78</v>
      </c>
      <c r="I432" s="11">
        <f>'8'!M432</f>
        <v>98</v>
      </c>
      <c r="J432" s="11">
        <f>'9'!O432+'9'!P432</f>
        <v>105.79615384615386</v>
      </c>
      <c r="K432" s="11">
        <f>'9'!Y432</f>
        <v>0</v>
      </c>
      <c r="L432" s="55">
        <f t="shared" si="14"/>
        <v>312.79615384615386</v>
      </c>
      <c r="M432" s="56">
        <f t="shared" si="15"/>
        <v>0.45201756336149401</v>
      </c>
    </row>
    <row r="433" spans="1:13" ht="14.25" customHeight="1" x14ac:dyDescent="0.2">
      <c r="A433" s="9" t="str">
        <f>'10'!A433</f>
        <v>Tredyffrin-Easttown SD</v>
      </c>
      <c r="B433" s="10" t="str">
        <f>'10'!B433</f>
        <v>Chester</v>
      </c>
      <c r="C433" s="97">
        <f>'10'!C433</f>
        <v>1183</v>
      </c>
      <c r="D433" s="97">
        <f>'10'!D433</f>
        <v>738</v>
      </c>
      <c r="E433" s="97">
        <f>'10'!E433</f>
        <v>1921</v>
      </c>
      <c r="F433" s="11">
        <f>'5'!M433</f>
        <v>0</v>
      </c>
      <c r="G433" s="13">
        <f>'6'!H433</f>
        <v>0</v>
      </c>
      <c r="H433" s="11">
        <f>'7'!F433</f>
        <v>0</v>
      </c>
      <c r="I433" s="11">
        <f>'8'!M433</f>
        <v>239</v>
      </c>
      <c r="J433" s="11">
        <f>'9'!O433+'9'!P433</f>
        <v>397.53283683141501</v>
      </c>
      <c r="K433" s="11">
        <f>'9'!Y433</f>
        <v>98.607989167230883</v>
      </c>
      <c r="L433" s="55">
        <f t="shared" si="14"/>
        <v>636.53283683141501</v>
      </c>
      <c r="M433" s="56">
        <f t="shared" si="15"/>
        <v>0.33135493848590059</v>
      </c>
    </row>
    <row r="434" spans="1:13" ht="14.25" customHeight="1" x14ac:dyDescent="0.2">
      <c r="A434" s="9" t="str">
        <f>'10'!A434</f>
        <v>Trinity Area SD</v>
      </c>
      <c r="B434" s="10" t="str">
        <f>'10'!B434</f>
        <v>Washington</v>
      </c>
      <c r="C434" s="97">
        <f>'10'!C434</f>
        <v>627</v>
      </c>
      <c r="D434" s="97">
        <f>'10'!D434</f>
        <v>548</v>
      </c>
      <c r="E434" s="97">
        <f>'10'!E434</f>
        <v>1175</v>
      </c>
      <c r="F434" s="11">
        <f>'5'!M434</f>
        <v>43</v>
      </c>
      <c r="G434" s="13">
        <f>'6'!H434</f>
        <v>33</v>
      </c>
      <c r="H434" s="11">
        <f>'7'!F434</f>
        <v>0</v>
      </c>
      <c r="I434" s="11">
        <f>'8'!M434</f>
        <v>187</v>
      </c>
      <c r="J434" s="11">
        <f>'9'!O434+'9'!P434</f>
        <v>99.955493741307379</v>
      </c>
      <c r="K434" s="11">
        <f>'9'!Y434</f>
        <v>66.636995827538243</v>
      </c>
      <c r="L434" s="55">
        <f t="shared" si="14"/>
        <v>362.95549374130735</v>
      </c>
      <c r="M434" s="56">
        <f t="shared" si="15"/>
        <v>0.30889829254579348</v>
      </c>
    </row>
    <row r="435" spans="1:13" ht="14.25" customHeight="1" x14ac:dyDescent="0.2">
      <c r="A435" s="9" t="str">
        <f>'10'!A435</f>
        <v>Tri-Valley SD</v>
      </c>
      <c r="B435" s="10" t="str">
        <f>'10'!B435</f>
        <v>Schuylkill</v>
      </c>
      <c r="C435" s="97">
        <f>'10'!C435</f>
        <v>204</v>
      </c>
      <c r="D435" s="97">
        <f>'10'!D435</f>
        <v>155</v>
      </c>
      <c r="E435" s="97">
        <f>'10'!E435</f>
        <v>359</v>
      </c>
      <c r="F435" s="11">
        <f>'5'!M435</f>
        <v>0</v>
      </c>
      <c r="G435" s="13">
        <f>'6'!H435</f>
        <v>0</v>
      </c>
      <c r="H435" s="11">
        <f>'7'!F435</f>
        <v>0</v>
      </c>
      <c r="I435" s="11">
        <f>'8'!M435</f>
        <v>36</v>
      </c>
      <c r="J435" s="11">
        <f>'9'!O435+'9'!P435</f>
        <v>69.381818181818176</v>
      </c>
      <c r="K435" s="11">
        <f>'9'!Y435</f>
        <v>0</v>
      </c>
      <c r="L435" s="55">
        <f t="shared" si="14"/>
        <v>105.38181818181818</v>
      </c>
      <c r="M435" s="56">
        <f t="shared" si="15"/>
        <v>0.29354266903013421</v>
      </c>
    </row>
    <row r="436" spans="1:13" ht="14.25" customHeight="1" x14ac:dyDescent="0.2">
      <c r="A436" s="9" t="str">
        <f>'10'!A436</f>
        <v>Troy Area SD</v>
      </c>
      <c r="B436" s="10" t="str">
        <f>'10'!B436</f>
        <v>Bradford</v>
      </c>
      <c r="C436" s="97">
        <f>'10'!C436</f>
        <v>416</v>
      </c>
      <c r="D436" s="97">
        <f>'10'!D436</f>
        <v>249</v>
      </c>
      <c r="E436" s="97">
        <f>'10'!E436</f>
        <v>665</v>
      </c>
      <c r="F436" s="11">
        <f>'5'!M436</f>
        <v>39</v>
      </c>
      <c r="G436" s="13">
        <f>'6'!H436</f>
        <v>20</v>
      </c>
      <c r="H436" s="11">
        <f>'7'!F436</f>
        <v>0</v>
      </c>
      <c r="I436" s="11">
        <f>'8'!M436</f>
        <v>67</v>
      </c>
      <c r="J436" s="11">
        <f>'9'!O436+'9'!P436</f>
        <v>105.79615384615386</v>
      </c>
      <c r="K436" s="11">
        <f>'9'!Y436</f>
        <v>35.265384615384619</v>
      </c>
      <c r="L436" s="55">
        <f t="shared" si="14"/>
        <v>231.79615384615386</v>
      </c>
      <c r="M436" s="56">
        <f t="shared" si="15"/>
        <v>0.34856564488143438</v>
      </c>
    </row>
    <row r="437" spans="1:13" ht="14.25" customHeight="1" x14ac:dyDescent="0.2">
      <c r="A437" s="9" t="str">
        <f>'10'!A437</f>
        <v>Tulpehocken Area SD</v>
      </c>
      <c r="B437" s="10" t="str">
        <f>'10'!B437</f>
        <v>Berks</v>
      </c>
      <c r="C437" s="97">
        <f>'10'!C437</f>
        <v>548</v>
      </c>
      <c r="D437" s="97">
        <f>'10'!D437</f>
        <v>291</v>
      </c>
      <c r="E437" s="97">
        <f>'10'!E437</f>
        <v>839</v>
      </c>
      <c r="F437" s="11">
        <f>'5'!M437</f>
        <v>4</v>
      </c>
      <c r="G437" s="13">
        <f>'6'!H437</f>
        <v>0</v>
      </c>
      <c r="H437" s="11">
        <f>'7'!F437</f>
        <v>0</v>
      </c>
      <c r="I437" s="11">
        <f>'8'!M437</f>
        <v>74</v>
      </c>
      <c r="J437" s="11">
        <f>'9'!O437+'9'!P437</f>
        <v>60.968763015410246</v>
      </c>
      <c r="K437" s="11">
        <f>'9'!Y437</f>
        <v>0</v>
      </c>
      <c r="L437" s="55">
        <f t="shared" si="14"/>
        <v>138.96876301541025</v>
      </c>
      <c r="M437" s="56">
        <f t="shared" si="15"/>
        <v>0.16563618952969039</v>
      </c>
    </row>
    <row r="438" spans="1:13" ht="14.25" customHeight="1" x14ac:dyDescent="0.2">
      <c r="A438" s="9" t="str">
        <f>'10'!A438</f>
        <v>Tunkhannock Area SD</v>
      </c>
      <c r="B438" s="10" t="str">
        <f>'10'!B438</f>
        <v>Wyoming</v>
      </c>
      <c r="C438" s="97">
        <f>'10'!C438</f>
        <v>588</v>
      </c>
      <c r="D438" s="97">
        <f>'10'!D438</f>
        <v>370</v>
      </c>
      <c r="E438" s="97">
        <f>'10'!E438</f>
        <v>958</v>
      </c>
      <c r="F438" s="11">
        <f>'5'!M438</f>
        <v>34</v>
      </c>
      <c r="G438" s="13">
        <f>'6'!H438</f>
        <v>69</v>
      </c>
      <c r="H438" s="11">
        <f>'7'!F438</f>
        <v>0</v>
      </c>
      <c r="I438" s="11">
        <f>'8'!M438</f>
        <v>69</v>
      </c>
      <c r="J438" s="11">
        <f>'9'!O438+'9'!P438</f>
        <v>106.5625</v>
      </c>
      <c r="K438" s="11">
        <f>'9'!Y438</f>
        <v>36.4375</v>
      </c>
      <c r="L438" s="55">
        <f t="shared" si="14"/>
        <v>278.5625</v>
      </c>
      <c r="M438" s="56">
        <f t="shared" si="15"/>
        <v>0.29077505219206679</v>
      </c>
    </row>
    <row r="439" spans="1:13" ht="14.25" customHeight="1" x14ac:dyDescent="0.2">
      <c r="A439" s="9" t="str">
        <f>'10'!A439</f>
        <v>Turkeyfoot Valley Area SD</v>
      </c>
      <c r="B439" s="10" t="str">
        <f>'10'!B439</f>
        <v>Somerset</v>
      </c>
      <c r="C439" s="97">
        <f>'10'!C439</f>
        <v>94</v>
      </c>
      <c r="D439" s="97">
        <f>'10'!D439</f>
        <v>56</v>
      </c>
      <c r="E439" s="97">
        <f>'10'!E439</f>
        <v>150</v>
      </c>
      <c r="F439" s="11">
        <f>'5'!M439</f>
        <v>16</v>
      </c>
      <c r="G439" s="13">
        <f>'6'!H439</f>
        <v>0</v>
      </c>
      <c r="H439" s="11">
        <f>'7'!F439</f>
        <v>16</v>
      </c>
      <c r="I439" s="11">
        <f>'8'!M439</f>
        <v>16</v>
      </c>
      <c r="J439" s="11">
        <f>'9'!O439+'9'!P439</f>
        <v>2.7350427350427351</v>
      </c>
      <c r="K439" s="11">
        <f>'9'!Y439</f>
        <v>0</v>
      </c>
      <c r="L439" s="55">
        <f t="shared" si="14"/>
        <v>50.735042735042732</v>
      </c>
      <c r="M439" s="56">
        <f t="shared" si="15"/>
        <v>0.33823361823361819</v>
      </c>
    </row>
    <row r="440" spans="1:13" ht="14.25" customHeight="1" x14ac:dyDescent="0.2">
      <c r="A440" s="9" t="str">
        <f>'10'!A440</f>
        <v>Tuscarora SD</v>
      </c>
      <c r="B440" s="10" t="str">
        <f>'10'!B440</f>
        <v>Franklin</v>
      </c>
      <c r="C440" s="97">
        <f>'10'!C440</f>
        <v>469</v>
      </c>
      <c r="D440" s="97">
        <f>'10'!D440</f>
        <v>411</v>
      </c>
      <c r="E440" s="97">
        <f>'10'!E440</f>
        <v>880</v>
      </c>
      <c r="F440" s="11">
        <f>'5'!M440</f>
        <v>19</v>
      </c>
      <c r="G440" s="13">
        <f>'6'!H440</f>
        <v>35</v>
      </c>
      <c r="H440" s="11">
        <f>'7'!F440</f>
        <v>0</v>
      </c>
      <c r="I440" s="11">
        <f>'8'!M440</f>
        <v>99</v>
      </c>
      <c r="J440" s="11">
        <f>'9'!O440+'9'!P440</f>
        <v>118.02061855670104</v>
      </c>
      <c r="K440" s="11">
        <f>'9'!Y440</f>
        <v>0</v>
      </c>
      <c r="L440" s="55">
        <f t="shared" si="14"/>
        <v>271.02061855670104</v>
      </c>
      <c r="M440" s="56">
        <f t="shared" si="15"/>
        <v>0.30797797563261481</v>
      </c>
    </row>
    <row r="441" spans="1:13" ht="14.25" customHeight="1" x14ac:dyDescent="0.2">
      <c r="A441" s="9" t="str">
        <f>'10'!A441</f>
        <v>Tussey Mountain SD</v>
      </c>
      <c r="B441" s="10" t="str">
        <f>'10'!B441</f>
        <v>Bedford</v>
      </c>
      <c r="C441" s="97">
        <f>'10'!C441</f>
        <v>200</v>
      </c>
      <c r="D441" s="97">
        <f>'10'!D441</f>
        <v>146</v>
      </c>
      <c r="E441" s="97">
        <f>'10'!E441</f>
        <v>346</v>
      </c>
      <c r="F441" s="11">
        <f>'5'!M441</f>
        <v>49</v>
      </c>
      <c r="G441" s="13">
        <f>'6'!H441</f>
        <v>0</v>
      </c>
      <c r="H441" s="11">
        <f>'7'!F441</f>
        <v>40</v>
      </c>
      <c r="I441" s="11">
        <f>'8'!M441</f>
        <v>31</v>
      </c>
      <c r="J441" s="11">
        <f>'9'!O441+'9'!P441</f>
        <v>0</v>
      </c>
      <c r="K441" s="11">
        <f>'9'!Y441</f>
        <v>0</v>
      </c>
      <c r="L441" s="55">
        <f t="shared" si="14"/>
        <v>120</v>
      </c>
      <c r="M441" s="56">
        <f t="shared" si="15"/>
        <v>0.34682080924855491</v>
      </c>
    </row>
    <row r="442" spans="1:13" ht="14.25" customHeight="1" x14ac:dyDescent="0.2">
      <c r="A442" s="9" t="str">
        <f>'10'!A442</f>
        <v>Twin Valley SD</v>
      </c>
      <c r="B442" s="10" t="str">
        <f>'10'!B442</f>
        <v>Berks</v>
      </c>
      <c r="C442" s="97">
        <f>'10'!C442</f>
        <v>989</v>
      </c>
      <c r="D442" s="97">
        <f>'10'!D442</f>
        <v>649</v>
      </c>
      <c r="E442" s="97">
        <f>'10'!E442</f>
        <v>1638</v>
      </c>
      <c r="F442" s="11">
        <f>'5'!M442</f>
        <v>5</v>
      </c>
      <c r="G442" s="13">
        <f>'6'!H442</f>
        <v>0</v>
      </c>
      <c r="H442" s="11">
        <f>'7'!F442</f>
        <v>0</v>
      </c>
      <c r="I442" s="11">
        <f>'8'!M442</f>
        <v>118</v>
      </c>
      <c r="J442" s="11">
        <f>'9'!O442+'9'!P442</f>
        <v>219.71761765930862</v>
      </c>
      <c r="K442" s="11">
        <f>'9'!Y442</f>
        <v>91.45314452311537</v>
      </c>
      <c r="L442" s="55">
        <f t="shared" si="14"/>
        <v>342.71761765930864</v>
      </c>
      <c r="M442" s="56">
        <f t="shared" si="15"/>
        <v>0.20922931481032273</v>
      </c>
    </row>
    <row r="443" spans="1:13" ht="14.25" customHeight="1" x14ac:dyDescent="0.2">
      <c r="A443" s="9" t="str">
        <f>'10'!A443</f>
        <v>Tyrone Area SD</v>
      </c>
      <c r="B443" s="10" t="str">
        <f>'10'!B443</f>
        <v>Blair</v>
      </c>
      <c r="C443" s="97">
        <f>'10'!C443</f>
        <v>500</v>
      </c>
      <c r="D443" s="97">
        <f>'10'!D443</f>
        <v>338</v>
      </c>
      <c r="E443" s="97">
        <f>'10'!E443</f>
        <v>838</v>
      </c>
      <c r="F443" s="11">
        <f>'5'!M443</f>
        <v>34</v>
      </c>
      <c r="G443" s="13">
        <f>'6'!H443</f>
        <v>91</v>
      </c>
      <c r="H443" s="11">
        <f>'7'!F443</f>
        <v>174</v>
      </c>
      <c r="I443" s="11">
        <f>'8'!M443</f>
        <v>87</v>
      </c>
      <c r="J443" s="11">
        <f>'9'!O443+'9'!P443</f>
        <v>89.028622540250453</v>
      </c>
      <c r="K443" s="11">
        <f>'9'!Y443</f>
        <v>0</v>
      </c>
      <c r="L443" s="55">
        <f t="shared" si="14"/>
        <v>475.02862254025047</v>
      </c>
      <c r="M443" s="56">
        <f t="shared" si="15"/>
        <v>0.56685993143227975</v>
      </c>
    </row>
    <row r="444" spans="1:13" ht="14.25" customHeight="1" x14ac:dyDescent="0.2">
      <c r="A444" s="9" t="str">
        <f>'10'!A444</f>
        <v>Union Area SD</v>
      </c>
      <c r="B444" s="10" t="str">
        <f>'10'!B444</f>
        <v>Lawrence</v>
      </c>
      <c r="C444" s="97">
        <f>'10'!C444</f>
        <v>262</v>
      </c>
      <c r="D444" s="97">
        <f>'10'!D444</f>
        <v>98</v>
      </c>
      <c r="E444" s="97">
        <f>'10'!E444</f>
        <v>360</v>
      </c>
      <c r="F444" s="11">
        <f>'5'!M444</f>
        <v>1</v>
      </c>
      <c r="G444" s="13">
        <f>'6'!H444</f>
        <v>0</v>
      </c>
      <c r="H444" s="11">
        <f>'7'!F444</f>
        <v>32</v>
      </c>
      <c r="I444" s="11">
        <f>'8'!M444</f>
        <v>28</v>
      </c>
      <c r="J444" s="11">
        <f>'9'!O444+'9'!P444</f>
        <v>6.8595505617977528</v>
      </c>
      <c r="K444" s="11">
        <f>'9'!Y444</f>
        <v>6.8595505617977537</v>
      </c>
      <c r="L444" s="55">
        <f t="shared" si="14"/>
        <v>67.859550561797747</v>
      </c>
      <c r="M444" s="56">
        <f t="shared" si="15"/>
        <v>0.18849875156054929</v>
      </c>
    </row>
    <row r="445" spans="1:13" ht="14.25" customHeight="1" x14ac:dyDescent="0.2">
      <c r="A445" s="9" t="str">
        <f>'10'!A445</f>
        <v>Union City Area SD</v>
      </c>
      <c r="B445" s="10" t="str">
        <f>'10'!B445</f>
        <v>Erie</v>
      </c>
      <c r="C445" s="97">
        <f>'10'!C445</f>
        <v>274</v>
      </c>
      <c r="D445" s="97">
        <f>'10'!D445</f>
        <v>192</v>
      </c>
      <c r="E445" s="97">
        <f>'10'!E445</f>
        <v>466</v>
      </c>
      <c r="F445" s="11">
        <f>'5'!M445</f>
        <v>34</v>
      </c>
      <c r="G445" s="13">
        <f>'6'!H445</f>
        <v>27</v>
      </c>
      <c r="H445" s="11">
        <f>'7'!F445</f>
        <v>67</v>
      </c>
      <c r="I445" s="11">
        <f>'8'!M445</f>
        <v>76</v>
      </c>
      <c r="J445" s="11">
        <f>'9'!O445+'9'!P445</f>
        <v>32.65971907566832</v>
      </c>
      <c r="K445" s="11">
        <f>'9'!Y445</f>
        <v>32.659719075668328</v>
      </c>
      <c r="L445" s="55">
        <f t="shared" si="14"/>
        <v>236.65971907566831</v>
      </c>
      <c r="M445" s="56">
        <f t="shared" si="15"/>
        <v>0.50785347441130535</v>
      </c>
    </row>
    <row r="446" spans="1:13" ht="14.25" customHeight="1" x14ac:dyDescent="0.2">
      <c r="A446" s="9" t="str">
        <f>'10'!A446</f>
        <v>Union SD</v>
      </c>
      <c r="B446" s="10" t="str">
        <f>'10'!B446</f>
        <v>Clarion</v>
      </c>
      <c r="C446" s="97">
        <f>'10'!C446</f>
        <v>164</v>
      </c>
      <c r="D446" s="97">
        <f>'10'!D446</f>
        <v>89</v>
      </c>
      <c r="E446" s="97">
        <f>'10'!E446</f>
        <v>253</v>
      </c>
      <c r="F446" s="11">
        <f>'5'!M446</f>
        <v>30</v>
      </c>
      <c r="G446" s="13">
        <f>'6'!H446</f>
        <v>18</v>
      </c>
      <c r="H446" s="11">
        <f>'7'!F446</f>
        <v>0</v>
      </c>
      <c r="I446" s="11">
        <f>'8'!M446</f>
        <v>30</v>
      </c>
      <c r="J446" s="11">
        <f>'9'!O446+'9'!P446</f>
        <v>0</v>
      </c>
      <c r="K446" s="11">
        <f>'9'!Y446</f>
        <v>0</v>
      </c>
      <c r="L446" s="55">
        <f t="shared" si="14"/>
        <v>78</v>
      </c>
      <c r="M446" s="56">
        <f t="shared" si="15"/>
        <v>0.30830039525691699</v>
      </c>
    </row>
    <row r="447" spans="1:13" ht="14.25" customHeight="1" x14ac:dyDescent="0.2">
      <c r="A447" s="9" t="str">
        <f>'10'!A447</f>
        <v>Uniontown Area SD</v>
      </c>
      <c r="B447" s="10" t="str">
        <f>'10'!B447</f>
        <v>Fayette</v>
      </c>
      <c r="C447" s="97">
        <f>'10'!C447</f>
        <v>771</v>
      </c>
      <c r="D447" s="97">
        <f>'10'!D447</f>
        <v>465</v>
      </c>
      <c r="E447" s="97">
        <f>'10'!E447</f>
        <v>1236</v>
      </c>
      <c r="F447" s="11">
        <f>'5'!M447</f>
        <v>110</v>
      </c>
      <c r="G447" s="13">
        <f>'6'!H447</f>
        <v>56</v>
      </c>
      <c r="H447" s="11">
        <f>'7'!F447</f>
        <v>0</v>
      </c>
      <c r="I447" s="11">
        <f>'8'!M447</f>
        <v>180</v>
      </c>
      <c r="J447" s="11">
        <f>'9'!O447+'9'!P447</f>
        <v>167.43467933491686</v>
      </c>
      <c r="K447" s="11">
        <f>'9'!Y447</f>
        <v>100.46080760095012</v>
      </c>
      <c r="L447" s="55">
        <f t="shared" si="14"/>
        <v>513.43467933491684</v>
      </c>
      <c r="M447" s="56">
        <f t="shared" si="15"/>
        <v>0.41540022599912363</v>
      </c>
    </row>
    <row r="448" spans="1:13" ht="14.25" customHeight="1" x14ac:dyDescent="0.2">
      <c r="A448" s="9" t="str">
        <f>'10'!A448</f>
        <v>Unionville-Chadds Ford SD</v>
      </c>
      <c r="B448" s="10" t="str">
        <f>'10'!B448</f>
        <v>Chester</v>
      </c>
      <c r="C448" s="97">
        <f>'10'!C448</f>
        <v>518</v>
      </c>
      <c r="D448" s="97">
        <f>'10'!D448</f>
        <v>525</v>
      </c>
      <c r="E448" s="97">
        <f>'10'!E448</f>
        <v>1043</v>
      </c>
      <c r="F448" s="11">
        <f>'5'!M448</f>
        <v>0</v>
      </c>
      <c r="G448" s="13">
        <f>'6'!H448</f>
        <v>0</v>
      </c>
      <c r="H448" s="11">
        <f>'7'!F448</f>
        <v>0</v>
      </c>
      <c r="I448" s="11">
        <f>'8'!M448</f>
        <v>97</v>
      </c>
      <c r="J448" s="11">
        <f>'9'!O448+'9'!P448</f>
        <v>262.95463777928234</v>
      </c>
      <c r="K448" s="11">
        <f>'9'!Y448</f>
        <v>98.607989167230883</v>
      </c>
      <c r="L448" s="55">
        <f t="shared" si="14"/>
        <v>359.95463777928234</v>
      </c>
      <c r="M448" s="56">
        <f t="shared" si="15"/>
        <v>0.34511470544514128</v>
      </c>
    </row>
    <row r="449" spans="1:13" ht="14.25" customHeight="1" x14ac:dyDescent="0.2">
      <c r="A449" s="9" t="str">
        <f>'10'!A449</f>
        <v>United SD</v>
      </c>
      <c r="B449" s="10" t="str">
        <f>'10'!B449</f>
        <v>Indiana</v>
      </c>
      <c r="C449" s="97">
        <f>'10'!C449</f>
        <v>273</v>
      </c>
      <c r="D449" s="97">
        <f>'10'!D449</f>
        <v>131</v>
      </c>
      <c r="E449" s="97">
        <f>'10'!E449</f>
        <v>404</v>
      </c>
      <c r="F449" s="11">
        <f>'5'!M449</f>
        <v>2</v>
      </c>
      <c r="G449" s="13">
        <f>'6'!H449</f>
        <v>30</v>
      </c>
      <c r="H449" s="11">
        <f>'7'!F449</f>
        <v>30</v>
      </c>
      <c r="I449" s="11">
        <f>'8'!M449</f>
        <v>58</v>
      </c>
      <c r="J449" s="11">
        <f>'9'!O449+'9'!P449</f>
        <v>0</v>
      </c>
      <c r="K449" s="11">
        <f>'9'!Y449</f>
        <v>0</v>
      </c>
      <c r="L449" s="55">
        <f t="shared" si="14"/>
        <v>120</v>
      </c>
      <c r="M449" s="56">
        <f t="shared" si="15"/>
        <v>0.29702970297029702</v>
      </c>
    </row>
    <row r="450" spans="1:13" ht="14.25" customHeight="1" x14ac:dyDescent="0.2">
      <c r="A450" s="9" t="str">
        <f>'10'!A450</f>
        <v>Upper Adams SD</v>
      </c>
      <c r="B450" s="10" t="str">
        <f>'10'!B450</f>
        <v>Adams</v>
      </c>
      <c r="C450" s="97">
        <f>'10'!C450</f>
        <v>332</v>
      </c>
      <c r="D450" s="97">
        <f>'10'!D450</f>
        <v>227</v>
      </c>
      <c r="E450" s="97">
        <f>'10'!E450</f>
        <v>559</v>
      </c>
      <c r="F450" s="11">
        <f>'5'!M450</f>
        <v>18</v>
      </c>
      <c r="G450" s="13">
        <f>'6'!H450</f>
        <v>32</v>
      </c>
      <c r="H450" s="11">
        <f>'7'!F450</f>
        <v>0</v>
      </c>
      <c r="I450" s="11">
        <f>'8'!M450</f>
        <v>74</v>
      </c>
      <c r="J450" s="11">
        <f>'9'!O450+'9'!P450</f>
        <v>39.5740072202166</v>
      </c>
      <c r="K450" s="11">
        <f>'9'!Y450</f>
        <v>0</v>
      </c>
      <c r="L450" s="55">
        <f t="shared" si="14"/>
        <v>163.5740072202166</v>
      </c>
      <c r="M450" s="56">
        <f t="shared" si="15"/>
        <v>0.29261897534922471</v>
      </c>
    </row>
    <row r="451" spans="1:13" ht="14.25" customHeight="1" x14ac:dyDescent="0.2">
      <c r="A451" s="9" t="str">
        <f>'10'!A451</f>
        <v>Upper Darby SD</v>
      </c>
      <c r="B451" s="10" t="str">
        <f>'10'!B451</f>
        <v>Delaware</v>
      </c>
      <c r="C451" s="97">
        <f>'10'!C451</f>
        <v>4706</v>
      </c>
      <c r="D451" s="97">
        <f>'10'!D451</f>
        <v>2558</v>
      </c>
      <c r="E451" s="97">
        <f>'10'!E451</f>
        <v>7264</v>
      </c>
      <c r="F451" s="11">
        <f>'5'!M451</f>
        <v>106</v>
      </c>
      <c r="G451" s="13">
        <f>'6'!H451</f>
        <v>75</v>
      </c>
      <c r="H451" s="11">
        <f>'7'!F451</f>
        <v>0</v>
      </c>
      <c r="I451" s="11">
        <f>'8'!M451</f>
        <v>670</v>
      </c>
      <c r="J451" s="11">
        <f>'9'!O451+'9'!P451</f>
        <v>833.11022443890283</v>
      </c>
      <c r="K451" s="11">
        <f>'9'!Y451</f>
        <v>360.84937655860352</v>
      </c>
      <c r="L451" s="55">
        <f t="shared" si="14"/>
        <v>1684.1102244389028</v>
      </c>
      <c r="M451" s="56">
        <f t="shared" si="15"/>
        <v>0.23184336790183133</v>
      </c>
    </row>
    <row r="452" spans="1:13" ht="14.25" customHeight="1" x14ac:dyDescent="0.2">
      <c r="A452" s="9" t="str">
        <f>'10'!A452</f>
        <v>Upper Dauphin Area SD</v>
      </c>
      <c r="B452" s="10" t="str">
        <f>'10'!B452</f>
        <v>Dauphin</v>
      </c>
      <c r="C452" s="97">
        <f>'10'!C452</f>
        <v>389</v>
      </c>
      <c r="D452" s="97">
        <f>'10'!D452</f>
        <v>302</v>
      </c>
      <c r="E452" s="97">
        <f>'10'!E452</f>
        <v>691</v>
      </c>
      <c r="F452" s="11">
        <f>'5'!M452</f>
        <v>22</v>
      </c>
      <c r="G452" s="13">
        <f>'6'!H452</f>
        <v>15</v>
      </c>
      <c r="H452" s="11">
        <f>'7'!F452</f>
        <v>0</v>
      </c>
      <c r="I452" s="11">
        <f>'8'!M452</f>
        <v>53</v>
      </c>
      <c r="J452" s="11">
        <f>'9'!O452+'9'!P452</f>
        <v>39.264864864864862</v>
      </c>
      <c r="K452" s="11">
        <f>'9'!Y452</f>
        <v>0</v>
      </c>
      <c r="L452" s="55">
        <f t="shared" si="14"/>
        <v>129.26486486486488</v>
      </c>
      <c r="M452" s="56">
        <f t="shared" si="15"/>
        <v>0.18706926897954396</v>
      </c>
    </row>
    <row r="453" spans="1:13" ht="14.25" customHeight="1" x14ac:dyDescent="0.2">
      <c r="A453" s="9" t="str">
        <f>'10'!A453</f>
        <v>Upper Dublin SD</v>
      </c>
      <c r="B453" s="10" t="str">
        <f>'10'!B453</f>
        <v>Montgomery</v>
      </c>
      <c r="C453" s="97">
        <f>'10'!C453</f>
        <v>812</v>
      </c>
      <c r="D453" s="97">
        <f>'10'!D453</f>
        <v>539</v>
      </c>
      <c r="E453" s="97">
        <f>'10'!E453</f>
        <v>1351</v>
      </c>
      <c r="F453" s="11">
        <f>'5'!M453</f>
        <v>0</v>
      </c>
      <c r="G453" s="13">
        <f>'6'!H453</f>
        <v>0</v>
      </c>
      <c r="H453" s="11">
        <f>'7'!F453</f>
        <v>0</v>
      </c>
      <c r="I453" s="11">
        <f>'8'!M453</f>
        <v>149</v>
      </c>
      <c r="J453" s="11">
        <f>'9'!O453+'9'!P453</f>
        <v>386.98607888631091</v>
      </c>
      <c r="K453" s="11">
        <f>'9'!Y453</f>
        <v>290.23955916473318</v>
      </c>
      <c r="L453" s="55">
        <f t="shared" ref="L453:L503" si="16">SUM(F453:J453)</f>
        <v>535.98607888631091</v>
      </c>
      <c r="M453" s="56">
        <f t="shared" ref="M453:M503" si="17">L453/E453</f>
        <v>0.39673284891658839</v>
      </c>
    </row>
    <row r="454" spans="1:13" ht="14.25" customHeight="1" x14ac:dyDescent="0.2">
      <c r="A454" s="9" t="str">
        <f>'10'!A454</f>
        <v>Upper Merion Area SD</v>
      </c>
      <c r="B454" s="10" t="str">
        <f>'10'!B454</f>
        <v>Montgomery</v>
      </c>
      <c r="C454" s="97">
        <f>'10'!C454</f>
        <v>1224</v>
      </c>
      <c r="D454" s="97">
        <f>'10'!D454</f>
        <v>831</v>
      </c>
      <c r="E454" s="97">
        <f>'10'!E454</f>
        <v>2055</v>
      </c>
      <c r="F454" s="11">
        <f>'5'!M454</f>
        <v>0</v>
      </c>
      <c r="G454" s="13">
        <f>'6'!H454</f>
        <v>0</v>
      </c>
      <c r="H454" s="11">
        <f>'7'!F454</f>
        <v>26</v>
      </c>
      <c r="I454" s="11">
        <f>'8'!M454</f>
        <v>223</v>
      </c>
      <c r="J454" s="11">
        <f>'9'!O454+'9'!P454</f>
        <v>322.48839907192576</v>
      </c>
      <c r="K454" s="11">
        <f>'9'!Y454</f>
        <v>0</v>
      </c>
      <c r="L454" s="55">
        <f t="shared" si="16"/>
        <v>571.48839907192576</v>
      </c>
      <c r="M454" s="56">
        <f t="shared" si="17"/>
        <v>0.27809654456054783</v>
      </c>
    </row>
    <row r="455" spans="1:13" ht="14.25" customHeight="1" x14ac:dyDescent="0.2">
      <c r="A455" s="9" t="str">
        <f>'10'!A455</f>
        <v>Upper Moreland Township SD</v>
      </c>
      <c r="B455" s="10" t="str">
        <f>'10'!B455</f>
        <v>Montgomery</v>
      </c>
      <c r="C455" s="97">
        <f>'10'!C455</f>
        <v>843</v>
      </c>
      <c r="D455" s="97">
        <f>'10'!D455</f>
        <v>495</v>
      </c>
      <c r="E455" s="97">
        <f>'10'!E455</f>
        <v>1338</v>
      </c>
      <c r="F455" s="11">
        <f>'5'!M455</f>
        <v>0</v>
      </c>
      <c r="G455" s="13">
        <f>'6'!H455</f>
        <v>0</v>
      </c>
      <c r="H455" s="11">
        <f>'7'!F455</f>
        <v>0</v>
      </c>
      <c r="I455" s="11">
        <f>'8'!M455</f>
        <v>157</v>
      </c>
      <c r="J455" s="11">
        <f>'9'!O455+'9'!P455</f>
        <v>164.28654292343387</v>
      </c>
      <c r="K455" s="11">
        <f>'9'!Y455</f>
        <v>32.248839907192576</v>
      </c>
      <c r="L455" s="55">
        <f t="shared" si="16"/>
        <v>321.2865429234339</v>
      </c>
      <c r="M455" s="56">
        <f t="shared" si="17"/>
        <v>0.24012447154217781</v>
      </c>
    </row>
    <row r="456" spans="1:13" ht="14.25" customHeight="1" x14ac:dyDescent="0.2">
      <c r="A456" s="9" t="str">
        <f>'10'!A456</f>
        <v>Upper Perkiomen SD</v>
      </c>
      <c r="B456" s="10" t="str">
        <f>'10'!B456</f>
        <v>Montgomery</v>
      </c>
      <c r="C456" s="97">
        <f>'10'!C456</f>
        <v>919</v>
      </c>
      <c r="D456" s="97">
        <f>'10'!D456</f>
        <v>582</v>
      </c>
      <c r="E456" s="97">
        <f>'10'!E456</f>
        <v>1501</v>
      </c>
      <c r="F456" s="11">
        <f>'5'!M456</f>
        <v>0</v>
      </c>
      <c r="G456" s="13">
        <f>'6'!H456</f>
        <v>0</v>
      </c>
      <c r="H456" s="11">
        <f>'7'!F456</f>
        <v>0</v>
      </c>
      <c r="I456" s="11">
        <f>'8'!M456</f>
        <v>185</v>
      </c>
      <c r="J456" s="11">
        <f>'9'!O456+'9'!P456</f>
        <v>228.78422273781902</v>
      </c>
      <c r="K456" s="11">
        <f>'9'!Y456</f>
        <v>132.0377030162413</v>
      </c>
      <c r="L456" s="55">
        <f t="shared" si="16"/>
        <v>413.78422273781905</v>
      </c>
      <c r="M456" s="56">
        <f t="shared" si="17"/>
        <v>0.27567236691393676</v>
      </c>
    </row>
    <row r="457" spans="1:13" ht="14.25" customHeight="1" x14ac:dyDescent="0.2">
      <c r="A457" s="9" t="str">
        <f>'10'!A457</f>
        <v>Upper Saint Clair SD</v>
      </c>
      <c r="B457" s="10" t="str">
        <f>'10'!B457</f>
        <v>Allegheny</v>
      </c>
      <c r="C457" s="97">
        <f>'10'!C457</f>
        <v>623</v>
      </c>
      <c r="D457" s="97">
        <f>'10'!D457</f>
        <v>527</v>
      </c>
      <c r="E457" s="97">
        <f>'10'!E457</f>
        <v>1150</v>
      </c>
      <c r="F457" s="11">
        <f>'5'!M457</f>
        <v>0</v>
      </c>
      <c r="G457" s="13">
        <f>'6'!H457</f>
        <v>0</v>
      </c>
      <c r="H457" s="11">
        <f>'7'!F457</f>
        <v>0</v>
      </c>
      <c r="I457" s="11">
        <f>'8'!M457</f>
        <v>146</v>
      </c>
      <c r="J457" s="11">
        <f>'9'!O457+'9'!P457</f>
        <v>0</v>
      </c>
      <c r="K457" s="11">
        <f>'9'!Y457</f>
        <v>0</v>
      </c>
      <c r="L457" s="55">
        <f t="shared" si="16"/>
        <v>146</v>
      </c>
      <c r="M457" s="56">
        <f t="shared" si="17"/>
        <v>0.12695652173913044</v>
      </c>
    </row>
    <row r="458" spans="1:13" ht="14.25" customHeight="1" x14ac:dyDescent="0.2">
      <c r="A458" s="9" t="str">
        <f>'10'!A458</f>
        <v>Valley Grove SD</v>
      </c>
      <c r="B458" s="10" t="str">
        <f>'10'!B458</f>
        <v>Venango</v>
      </c>
      <c r="C458" s="97">
        <f>'10'!C458</f>
        <v>227</v>
      </c>
      <c r="D458" s="97">
        <f>'10'!D458</f>
        <v>107</v>
      </c>
      <c r="E458" s="97">
        <f>'10'!E458</f>
        <v>334</v>
      </c>
      <c r="F458" s="11">
        <f>'5'!M458</f>
        <v>16</v>
      </c>
      <c r="G458" s="13">
        <f>'6'!H458</f>
        <v>0</v>
      </c>
      <c r="H458" s="11">
        <f>'7'!F458</f>
        <v>0</v>
      </c>
      <c r="I458" s="11">
        <f>'8'!M458</f>
        <v>46</v>
      </c>
      <c r="J458" s="11">
        <f>'9'!O458+'9'!P458</f>
        <v>2.7813504823151129</v>
      </c>
      <c r="K458" s="11">
        <f>'9'!Y458</f>
        <v>2.7813504823151125</v>
      </c>
      <c r="L458" s="55">
        <f t="shared" si="16"/>
        <v>64.781350482315119</v>
      </c>
      <c r="M458" s="56">
        <f t="shared" si="17"/>
        <v>0.19395613916860815</v>
      </c>
    </row>
    <row r="459" spans="1:13" ht="14.25" customHeight="1" x14ac:dyDescent="0.2">
      <c r="A459" s="9" t="str">
        <f>'10'!A459</f>
        <v>Valley View SD</v>
      </c>
      <c r="B459" s="10" t="str">
        <f>'10'!B459</f>
        <v>Lackawanna</v>
      </c>
      <c r="C459" s="97">
        <f>'10'!C459</f>
        <v>533</v>
      </c>
      <c r="D459" s="97">
        <f>'10'!D459</f>
        <v>317</v>
      </c>
      <c r="E459" s="97">
        <f>'10'!E459</f>
        <v>850</v>
      </c>
      <c r="F459" s="11">
        <f>'5'!M459</f>
        <v>47</v>
      </c>
      <c r="G459" s="13">
        <f>'6'!H459</f>
        <v>20</v>
      </c>
      <c r="H459" s="11">
        <f>'7'!F459</f>
        <v>0</v>
      </c>
      <c r="I459" s="11">
        <f>'8'!M459</f>
        <v>138</v>
      </c>
      <c r="J459" s="11">
        <f>'9'!O459+'9'!P459</f>
        <v>118.80833333333334</v>
      </c>
      <c r="K459" s="11">
        <f>'9'!Y459</f>
        <v>59.404166666666669</v>
      </c>
      <c r="L459" s="55">
        <f t="shared" si="16"/>
        <v>323.80833333333334</v>
      </c>
      <c r="M459" s="56">
        <f t="shared" si="17"/>
        <v>0.38095098039215686</v>
      </c>
    </row>
    <row r="460" spans="1:13" ht="14.25" customHeight="1" x14ac:dyDescent="0.2">
      <c r="A460" s="9" t="str">
        <f>'10'!A460</f>
        <v>Wallenpaupack Area SD</v>
      </c>
      <c r="B460" s="10" t="str">
        <f>'10'!B460</f>
        <v>Pike</v>
      </c>
      <c r="C460" s="97">
        <f>'10'!C460</f>
        <v>587</v>
      </c>
      <c r="D460" s="97">
        <f>'10'!D460</f>
        <v>417</v>
      </c>
      <c r="E460" s="97">
        <f>'10'!E460</f>
        <v>1004</v>
      </c>
      <c r="F460" s="11">
        <f>'5'!M460</f>
        <v>123</v>
      </c>
      <c r="G460" s="13">
        <f>'6'!H460</f>
        <v>67</v>
      </c>
      <c r="H460" s="11">
        <f>'7'!F460</f>
        <v>0</v>
      </c>
      <c r="I460" s="11">
        <f>'8'!M460</f>
        <v>174</v>
      </c>
      <c r="J460" s="11">
        <f>'9'!O460+'9'!P460</f>
        <v>55.03846153846154</v>
      </c>
      <c r="K460" s="11">
        <f>'9'!Y460</f>
        <v>27.51923076923077</v>
      </c>
      <c r="L460" s="55">
        <f t="shared" si="16"/>
        <v>419.03846153846155</v>
      </c>
      <c r="M460" s="56">
        <f t="shared" si="17"/>
        <v>0.41736898559607721</v>
      </c>
    </row>
    <row r="461" spans="1:13" ht="14.25" customHeight="1" x14ac:dyDescent="0.2">
      <c r="A461" s="9" t="str">
        <f>'10'!A461</f>
        <v>Wallingford-Swarthmore SD</v>
      </c>
      <c r="B461" s="10" t="str">
        <f>'10'!B461</f>
        <v>Delaware</v>
      </c>
      <c r="C461" s="97">
        <f>'10'!C461</f>
        <v>596</v>
      </c>
      <c r="D461" s="97">
        <f>'10'!D461</f>
        <v>533</v>
      </c>
      <c r="E461" s="97">
        <f>'10'!E461</f>
        <v>1129</v>
      </c>
      <c r="F461" s="11">
        <f>'5'!M461</f>
        <v>0</v>
      </c>
      <c r="G461" s="13">
        <f>'6'!H461</f>
        <v>0</v>
      </c>
      <c r="H461" s="11">
        <f>'7'!F461</f>
        <v>0</v>
      </c>
      <c r="I461" s="11">
        <f>'8'!M461</f>
        <v>140</v>
      </c>
      <c r="J461" s="11">
        <f>'9'!O461+'9'!P461</f>
        <v>196.82693266832916</v>
      </c>
      <c r="K461" s="11">
        <f>'9'!Y461</f>
        <v>164.02244389027433</v>
      </c>
      <c r="L461" s="55">
        <f t="shared" si="16"/>
        <v>336.82693266832916</v>
      </c>
      <c r="M461" s="56">
        <f t="shared" si="17"/>
        <v>0.29834095010480882</v>
      </c>
    </row>
    <row r="462" spans="1:13" ht="14.25" customHeight="1" x14ac:dyDescent="0.2">
      <c r="A462" s="9" t="str">
        <f>'10'!A462</f>
        <v>Warren County SD</v>
      </c>
      <c r="B462" s="10" t="str">
        <f>'10'!B462</f>
        <v>Warren</v>
      </c>
      <c r="C462" s="97">
        <f>'10'!C462</f>
        <v>1056</v>
      </c>
      <c r="D462" s="97">
        <f>'10'!D462</f>
        <v>810</v>
      </c>
      <c r="E462" s="97">
        <f>'10'!E462</f>
        <v>1866</v>
      </c>
      <c r="F462" s="11">
        <f>'5'!M462</f>
        <v>185</v>
      </c>
      <c r="G462" s="13">
        <f>'6'!H462</f>
        <v>26</v>
      </c>
      <c r="H462" s="11">
        <f>'7'!F462</f>
        <v>0</v>
      </c>
      <c r="I462" s="11">
        <f>'8'!M462</f>
        <v>305</v>
      </c>
      <c r="J462" s="11">
        <f>'9'!O462+'9'!P462</f>
        <v>155.45783132530121</v>
      </c>
      <c r="K462" s="11">
        <f>'9'!Y462</f>
        <v>65.132530120481931</v>
      </c>
      <c r="L462" s="55">
        <f t="shared" si="16"/>
        <v>671.45783132530119</v>
      </c>
      <c r="M462" s="56">
        <f t="shared" si="17"/>
        <v>0.35983806609072949</v>
      </c>
    </row>
    <row r="463" spans="1:13" ht="14.25" customHeight="1" x14ac:dyDescent="0.2">
      <c r="A463" s="9" t="str">
        <f>'10'!A463</f>
        <v>Warrior Run SD</v>
      </c>
      <c r="B463" s="10" t="str">
        <f>'10'!B463</f>
        <v>Northumberland</v>
      </c>
      <c r="C463" s="97">
        <f>'10'!C463</f>
        <v>561</v>
      </c>
      <c r="D463" s="97">
        <f>'10'!D463</f>
        <v>327</v>
      </c>
      <c r="E463" s="97">
        <f>'10'!E463</f>
        <v>888</v>
      </c>
      <c r="F463" s="11">
        <f>'5'!M463</f>
        <v>17</v>
      </c>
      <c r="G463" s="13">
        <f>'6'!H463</f>
        <v>18</v>
      </c>
      <c r="H463" s="11">
        <f>'7'!F463</f>
        <v>0</v>
      </c>
      <c r="I463" s="11">
        <f>'8'!M463</f>
        <v>86</v>
      </c>
      <c r="J463" s="11">
        <f>'9'!O463+'9'!P463</f>
        <v>61.50170648464163</v>
      </c>
      <c r="K463" s="11">
        <f>'9'!Y463</f>
        <v>0</v>
      </c>
      <c r="L463" s="55">
        <f t="shared" si="16"/>
        <v>182.50170648464163</v>
      </c>
      <c r="M463" s="56">
        <f t="shared" si="17"/>
        <v>0.2055199397349568</v>
      </c>
    </row>
    <row r="464" spans="1:13" ht="14.25" customHeight="1" x14ac:dyDescent="0.2">
      <c r="A464" s="9" t="str">
        <f>'10'!A464</f>
        <v>Warwick SD</v>
      </c>
      <c r="B464" s="10" t="str">
        <f>'10'!B464</f>
        <v>Lancaster</v>
      </c>
      <c r="C464" s="97">
        <f>'10'!C464</f>
        <v>1165</v>
      </c>
      <c r="D464" s="97">
        <f>'10'!D464</f>
        <v>781</v>
      </c>
      <c r="E464" s="97">
        <f>'10'!E464</f>
        <v>1946</v>
      </c>
      <c r="F464" s="11">
        <f>'5'!M464</f>
        <v>30</v>
      </c>
      <c r="G464" s="13">
        <f>'6'!H464</f>
        <v>16</v>
      </c>
      <c r="H464" s="11">
        <f>'7'!F464</f>
        <v>0</v>
      </c>
      <c r="I464" s="11">
        <f>'8'!M464</f>
        <v>194</v>
      </c>
      <c r="J464" s="11">
        <f>'9'!O464+'9'!P464</f>
        <v>157.07943925233644</v>
      </c>
      <c r="K464" s="11">
        <f>'9'!Y464</f>
        <v>154.17056074766356</v>
      </c>
      <c r="L464" s="55">
        <f t="shared" si="16"/>
        <v>397.07943925233644</v>
      </c>
      <c r="M464" s="56">
        <f t="shared" si="17"/>
        <v>0.20404904380901154</v>
      </c>
    </row>
    <row r="465" spans="1:13" ht="14.25" customHeight="1" x14ac:dyDescent="0.2">
      <c r="A465" s="9" t="str">
        <f>'10'!A465</f>
        <v>Washington SD</v>
      </c>
      <c r="B465" s="10" t="str">
        <f>'10'!B465</f>
        <v>Washington</v>
      </c>
      <c r="C465" s="97">
        <f>'10'!C465</f>
        <v>611</v>
      </c>
      <c r="D465" s="97">
        <f>'10'!D465</f>
        <v>361</v>
      </c>
      <c r="E465" s="97">
        <f>'10'!E465</f>
        <v>972</v>
      </c>
      <c r="F465" s="11">
        <f>'5'!M465</f>
        <v>174</v>
      </c>
      <c r="G465" s="13">
        <f>'6'!H465</f>
        <v>52</v>
      </c>
      <c r="H465" s="11">
        <f>'7'!F465</f>
        <v>0</v>
      </c>
      <c r="I465" s="11">
        <f>'8'!M465</f>
        <v>137</v>
      </c>
      <c r="J465" s="11">
        <f>'9'!O465+'9'!P465</f>
        <v>166.59248956884562</v>
      </c>
      <c r="K465" s="11">
        <f>'9'!Y465</f>
        <v>133.27399165507649</v>
      </c>
      <c r="L465" s="55">
        <f t="shared" si="16"/>
        <v>529.59248956884562</v>
      </c>
      <c r="M465" s="56">
        <f t="shared" si="17"/>
        <v>0.54484824029716628</v>
      </c>
    </row>
    <row r="466" spans="1:13" ht="14.25" customHeight="1" x14ac:dyDescent="0.2">
      <c r="A466" s="9" t="str">
        <f>'10'!A466</f>
        <v>Wattsburg Area SD</v>
      </c>
      <c r="B466" s="10" t="str">
        <f>'10'!B466</f>
        <v>Erie</v>
      </c>
      <c r="C466" s="97">
        <f>'10'!C466</f>
        <v>316</v>
      </c>
      <c r="D466" s="97">
        <f>'10'!D466</f>
        <v>218</v>
      </c>
      <c r="E466" s="97">
        <f>'10'!E466</f>
        <v>534</v>
      </c>
      <c r="F466" s="11">
        <f>'5'!M466</f>
        <v>0</v>
      </c>
      <c r="G466" s="13">
        <f>'6'!H466</f>
        <v>15</v>
      </c>
      <c r="H466" s="11">
        <f>'7'!F466</f>
        <v>0</v>
      </c>
      <c r="I466" s="11">
        <f>'8'!M466</f>
        <v>80</v>
      </c>
      <c r="J466" s="11">
        <f>'9'!O466+'9'!P466</f>
        <v>32.65971907566832</v>
      </c>
      <c r="K466" s="11">
        <f>'9'!Y466</f>
        <v>0</v>
      </c>
      <c r="L466" s="55">
        <f t="shared" si="16"/>
        <v>127.65971907566832</v>
      </c>
      <c r="M466" s="56">
        <f t="shared" si="17"/>
        <v>0.23906314433645753</v>
      </c>
    </row>
    <row r="467" spans="1:13" ht="14.25" customHeight="1" x14ac:dyDescent="0.2">
      <c r="A467" s="9" t="str">
        <f>'10'!A467</f>
        <v>Wayne Highlands SD</v>
      </c>
      <c r="B467" s="10" t="str">
        <f>'10'!B467</f>
        <v>Wayne</v>
      </c>
      <c r="C467" s="97">
        <f>'10'!C467</f>
        <v>527</v>
      </c>
      <c r="D467" s="97">
        <f>'10'!D467</f>
        <v>419</v>
      </c>
      <c r="E467" s="97">
        <f>'10'!E467</f>
        <v>946</v>
      </c>
      <c r="F467" s="11">
        <f>'5'!M467</f>
        <v>65</v>
      </c>
      <c r="G467" s="13">
        <f>'6'!H467</f>
        <v>14</v>
      </c>
      <c r="H467" s="11">
        <f>'7'!F467</f>
        <v>0</v>
      </c>
      <c r="I467" s="11">
        <f>'8'!M467</f>
        <v>146</v>
      </c>
      <c r="J467" s="11">
        <f>'9'!O467+'9'!P467</f>
        <v>100.58333333333334</v>
      </c>
      <c r="K467" s="11">
        <f>'9'!Y467</f>
        <v>31.358333333333334</v>
      </c>
      <c r="L467" s="55">
        <f t="shared" si="16"/>
        <v>325.58333333333337</v>
      </c>
      <c r="M467" s="56">
        <f t="shared" si="17"/>
        <v>0.34416842847075407</v>
      </c>
    </row>
    <row r="468" spans="1:13" ht="14.25" customHeight="1" x14ac:dyDescent="0.2">
      <c r="A468" s="9" t="str">
        <f>'10'!A468</f>
        <v>Waynesboro Area SD</v>
      </c>
      <c r="B468" s="10" t="str">
        <f>'10'!B468</f>
        <v>Franklin</v>
      </c>
      <c r="C468" s="97">
        <f>'10'!C468</f>
        <v>1200</v>
      </c>
      <c r="D468" s="97">
        <f>'10'!D468</f>
        <v>901</v>
      </c>
      <c r="E468" s="97">
        <f>'10'!E468</f>
        <v>2101</v>
      </c>
      <c r="F468" s="11">
        <f>'5'!M468</f>
        <v>97</v>
      </c>
      <c r="G468" s="13">
        <f>'6'!H468</f>
        <v>0</v>
      </c>
      <c r="H468" s="11">
        <f>'7'!F468</f>
        <v>0</v>
      </c>
      <c r="I468" s="11">
        <f>'8'!M468</f>
        <v>191</v>
      </c>
      <c r="J468" s="11">
        <f>'9'!O468+'9'!P468</f>
        <v>118.02061855670104</v>
      </c>
      <c r="K468" s="11">
        <f>'9'!Y468</f>
        <v>59.010309278350519</v>
      </c>
      <c r="L468" s="55">
        <f t="shared" si="16"/>
        <v>406.02061855670104</v>
      </c>
      <c r="M468" s="56">
        <f t="shared" si="17"/>
        <v>0.19325112734731129</v>
      </c>
    </row>
    <row r="469" spans="1:13" ht="14.25" customHeight="1" x14ac:dyDescent="0.2">
      <c r="A469" s="9" t="str">
        <f>'10'!A469</f>
        <v>Weatherly Area SD</v>
      </c>
      <c r="B469" s="10" t="str">
        <f>'10'!B469</f>
        <v>Carbon</v>
      </c>
      <c r="C469" s="97">
        <f>'10'!C469</f>
        <v>112</v>
      </c>
      <c r="D469" s="97">
        <f>'10'!D469</f>
        <v>91</v>
      </c>
      <c r="E469" s="97">
        <f>'10'!E469</f>
        <v>203</v>
      </c>
      <c r="F469" s="11">
        <f>'5'!M469</f>
        <v>0</v>
      </c>
      <c r="G469" s="13">
        <f>'6'!H469</f>
        <v>0</v>
      </c>
      <c r="H469" s="11">
        <f>'7'!F469</f>
        <v>0</v>
      </c>
      <c r="I469" s="11">
        <f>'8'!M469</f>
        <v>19</v>
      </c>
      <c r="J469" s="11">
        <f>'9'!O469+'9'!P469</f>
        <v>2.6086956521739131</v>
      </c>
      <c r="K469" s="11">
        <f>'9'!Y469</f>
        <v>0</v>
      </c>
      <c r="L469" s="55">
        <f t="shared" si="16"/>
        <v>21.608695652173914</v>
      </c>
      <c r="M469" s="56">
        <f t="shared" si="17"/>
        <v>0.10644677661169416</v>
      </c>
    </row>
    <row r="470" spans="1:13" ht="14.25" customHeight="1" x14ac:dyDescent="0.2">
      <c r="A470" s="9" t="str">
        <f>'10'!A470</f>
        <v>Wellsboro Area SD</v>
      </c>
      <c r="B470" s="10" t="str">
        <f>'10'!B470</f>
        <v>Tioga</v>
      </c>
      <c r="C470" s="97">
        <f>'10'!C470</f>
        <v>502</v>
      </c>
      <c r="D470" s="97">
        <f>'10'!D470</f>
        <v>284</v>
      </c>
      <c r="E470" s="97">
        <f>'10'!E470</f>
        <v>786</v>
      </c>
      <c r="F470" s="11">
        <f>'5'!M470</f>
        <v>40</v>
      </c>
      <c r="G470" s="13">
        <f>'6'!H470</f>
        <v>0</v>
      </c>
      <c r="H470" s="11">
        <f>'7'!F470</f>
        <v>0</v>
      </c>
      <c r="I470" s="11">
        <f>'8'!M470</f>
        <v>67</v>
      </c>
      <c r="J470" s="11">
        <f>'9'!O470+'9'!P470</f>
        <v>21.966887417218544</v>
      </c>
      <c r="K470" s="11">
        <f>'9'!Y470</f>
        <v>3.5430463576158946</v>
      </c>
      <c r="L470" s="55">
        <f t="shared" si="16"/>
        <v>128.96688741721854</v>
      </c>
      <c r="M470" s="56">
        <f t="shared" si="17"/>
        <v>0.16408000943666481</v>
      </c>
    </row>
    <row r="471" spans="1:13" ht="14.25" customHeight="1" x14ac:dyDescent="0.2">
      <c r="A471" s="9" t="str">
        <f>'10'!A471</f>
        <v>West Allegheny SD</v>
      </c>
      <c r="B471" s="10" t="str">
        <f>'10'!B471</f>
        <v>Allegheny</v>
      </c>
      <c r="C471" s="97">
        <f>'10'!C471</f>
        <v>850</v>
      </c>
      <c r="D471" s="97">
        <f>'10'!D471</f>
        <v>667</v>
      </c>
      <c r="E471" s="97">
        <f>'10'!E471</f>
        <v>1517</v>
      </c>
      <c r="F471" s="11">
        <f>'5'!M471</f>
        <v>0</v>
      </c>
      <c r="G471" s="13">
        <f>'6'!H471</f>
        <v>0</v>
      </c>
      <c r="H471" s="11">
        <f>'7'!F471</f>
        <v>0</v>
      </c>
      <c r="I471" s="11">
        <f>'8'!M471</f>
        <v>161</v>
      </c>
      <c r="J471" s="11">
        <f>'9'!O471+'9'!P471</f>
        <v>173.21127003274168</v>
      </c>
      <c r="K471" s="11">
        <f>'9'!Y471</f>
        <v>34.642254006548335</v>
      </c>
      <c r="L471" s="55">
        <f t="shared" si="16"/>
        <v>334.21127003274171</v>
      </c>
      <c r="M471" s="56">
        <f t="shared" si="17"/>
        <v>0.22031065921736434</v>
      </c>
    </row>
    <row r="472" spans="1:13" ht="14.25" customHeight="1" x14ac:dyDescent="0.2">
      <c r="A472" s="9" t="str">
        <f>'10'!A472</f>
        <v>West Branch Area SD</v>
      </c>
      <c r="B472" s="10" t="str">
        <f>'10'!B472</f>
        <v>Clearfield</v>
      </c>
      <c r="C472" s="97">
        <f>'10'!C472</f>
        <v>214</v>
      </c>
      <c r="D472" s="97">
        <f>'10'!D472</f>
        <v>155</v>
      </c>
      <c r="E472" s="97">
        <f>'10'!E472</f>
        <v>369</v>
      </c>
      <c r="F472" s="11">
        <f>'5'!M472</f>
        <v>34</v>
      </c>
      <c r="G472" s="13">
        <f>'6'!H472</f>
        <v>26</v>
      </c>
      <c r="H472" s="11">
        <f>'7'!F472</f>
        <v>0</v>
      </c>
      <c r="I472" s="11">
        <f>'8'!M472</f>
        <v>52</v>
      </c>
      <c r="J472" s="11">
        <f>'9'!O472+'9'!P472</f>
        <v>49.570815450643778</v>
      </c>
      <c r="K472" s="11">
        <f>'9'!Y472</f>
        <v>7.2703862660944214</v>
      </c>
      <c r="L472" s="55">
        <f t="shared" si="16"/>
        <v>161.57081545064378</v>
      </c>
      <c r="M472" s="56">
        <f t="shared" si="17"/>
        <v>0.43786128848412947</v>
      </c>
    </row>
    <row r="473" spans="1:13" ht="14.25" customHeight="1" x14ac:dyDescent="0.2">
      <c r="A473" s="9" t="str">
        <f>'10'!A473</f>
        <v>West Chester Area SD</v>
      </c>
      <c r="B473" s="10" t="str">
        <f>'10'!B473</f>
        <v>Chester</v>
      </c>
      <c r="C473" s="97">
        <f>'10'!C473</f>
        <v>3032</v>
      </c>
      <c r="D473" s="97">
        <f>'10'!D473</f>
        <v>2459</v>
      </c>
      <c r="E473" s="97">
        <f>'10'!E473</f>
        <v>5491</v>
      </c>
      <c r="F473" s="11">
        <f>'5'!M473</f>
        <v>93</v>
      </c>
      <c r="G473" s="13">
        <f>'6'!H473</f>
        <v>20</v>
      </c>
      <c r="H473" s="11">
        <f>'7'!F473</f>
        <v>0</v>
      </c>
      <c r="I473" s="11">
        <f>'8'!M473</f>
        <v>715</v>
      </c>
      <c r="J473" s="11">
        <f>'9'!O473+'9'!P473</f>
        <v>893.67366283006095</v>
      </c>
      <c r="K473" s="11">
        <f>'9'!Y473</f>
        <v>230.08530805687207</v>
      </c>
      <c r="L473" s="55">
        <f t="shared" si="16"/>
        <v>1721.6736628300609</v>
      </c>
      <c r="M473" s="56">
        <f t="shared" si="17"/>
        <v>0.31354464812057203</v>
      </c>
    </row>
    <row r="474" spans="1:13" ht="14.25" customHeight="1" x14ac:dyDescent="0.2">
      <c r="A474" s="9" t="str">
        <f>'10'!A474</f>
        <v>West Greene SD</v>
      </c>
      <c r="B474" s="10" t="str">
        <f>'10'!B474</f>
        <v>Greene</v>
      </c>
      <c r="C474" s="97">
        <f>'10'!C474</f>
        <v>135</v>
      </c>
      <c r="D474" s="97">
        <f>'10'!D474</f>
        <v>121</v>
      </c>
      <c r="E474" s="97">
        <f>'10'!E474</f>
        <v>256</v>
      </c>
      <c r="F474" s="11">
        <f>'5'!M474</f>
        <v>12</v>
      </c>
      <c r="G474" s="13">
        <f>'6'!H474</f>
        <v>17</v>
      </c>
      <c r="H474" s="11">
        <f>'7'!F474</f>
        <v>0</v>
      </c>
      <c r="I474" s="11">
        <f>'8'!M474</f>
        <v>40</v>
      </c>
      <c r="J474" s="11">
        <f>'9'!O474+'9'!P474</f>
        <v>0</v>
      </c>
      <c r="K474" s="11">
        <f>'9'!Y474</f>
        <v>0</v>
      </c>
      <c r="L474" s="55">
        <f t="shared" si="16"/>
        <v>69</v>
      </c>
      <c r="M474" s="56">
        <f t="shared" si="17"/>
        <v>0.26953125</v>
      </c>
    </row>
    <row r="475" spans="1:13" ht="14.25" customHeight="1" x14ac:dyDescent="0.2">
      <c r="A475" s="9" t="str">
        <f>'10'!A475</f>
        <v>West Jefferson Hills SD</v>
      </c>
      <c r="B475" s="10" t="str">
        <f>'10'!B475</f>
        <v>Allegheny</v>
      </c>
      <c r="C475" s="97">
        <f>'10'!C475</f>
        <v>592</v>
      </c>
      <c r="D475" s="97">
        <f>'10'!D475</f>
        <v>408</v>
      </c>
      <c r="E475" s="97">
        <f>'10'!E475</f>
        <v>1000</v>
      </c>
      <c r="F475" s="11">
        <f>'5'!M475</f>
        <v>2</v>
      </c>
      <c r="G475" s="13">
        <f>'6'!H475</f>
        <v>0</v>
      </c>
      <c r="H475" s="11">
        <f>'7'!F475</f>
        <v>0</v>
      </c>
      <c r="I475" s="11">
        <f>'8'!M475</f>
        <v>123</v>
      </c>
      <c r="J475" s="11">
        <f>'9'!O475+'9'!P475</f>
        <v>34.642254006548342</v>
      </c>
      <c r="K475" s="11">
        <f>'9'!Y475</f>
        <v>34.642254006548335</v>
      </c>
      <c r="L475" s="55">
        <f t="shared" si="16"/>
        <v>159.64225400654834</v>
      </c>
      <c r="M475" s="56">
        <f t="shared" si="17"/>
        <v>0.15964225400654833</v>
      </c>
    </row>
    <row r="476" spans="1:13" ht="14.25" customHeight="1" x14ac:dyDescent="0.2">
      <c r="A476" s="9" t="str">
        <f>'10'!A476</f>
        <v>West Middlesex Area SD</v>
      </c>
      <c r="B476" s="10" t="str">
        <f>'10'!B476</f>
        <v>Mercer</v>
      </c>
      <c r="C476" s="97">
        <f>'10'!C476</f>
        <v>223</v>
      </c>
      <c r="D476" s="97">
        <f>'10'!D476</f>
        <v>159</v>
      </c>
      <c r="E476" s="97">
        <f>'10'!E476</f>
        <v>382</v>
      </c>
      <c r="F476" s="11">
        <f>'5'!M476</f>
        <v>17</v>
      </c>
      <c r="G476" s="13">
        <f>'6'!H476</f>
        <v>0</v>
      </c>
      <c r="H476" s="11">
        <f>'7'!F476</f>
        <v>0</v>
      </c>
      <c r="I476" s="11">
        <f>'8'!M476</f>
        <v>24</v>
      </c>
      <c r="J476" s="11">
        <f>'9'!O476+'9'!P476</f>
        <v>40.821656050955411</v>
      </c>
      <c r="K476" s="11">
        <f>'9'!Y476</f>
        <v>0</v>
      </c>
      <c r="L476" s="55">
        <f t="shared" si="16"/>
        <v>81.821656050955411</v>
      </c>
      <c r="M476" s="56">
        <f t="shared" si="17"/>
        <v>0.21419281688731784</v>
      </c>
    </row>
    <row r="477" spans="1:13" ht="14.25" customHeight="1" x14ac:dyDescent="0.2">
      <c r="A477" s="9" t="str">
        <f>'10'!A477</f>
        <v>West Mifflin Area SD</v>
      </c>
      <c r="B477" s="10" t="str">
        <f>'10'!B477</f>
        <v>Allegheny</v>
      </c>
      <c r="C477" s="97">
        <f>'10'!C477</f>
        <v>662</v>
      </c>
      <c r="D477" s="97">
        <f>'10'!D477</f>
        <v>267</v>
      </c>
      <c r="E477" s="97">
        <f>'10'!E477</f>
        <v>929</v>
      </c>
      <c r="F477" s="11">
        <f>'5'!M477</f>
        <v>53</v>
      </c>
      <c r="G477" s="13">
        <f>'6'!H477</f>
        <v>68</v>
      </c>
      <c r="H477" s="11">
        <f>'7'!F477</f>
        <v>41</v>
      </c>
      <c r="I477" s="11">
        <f>'8'!M477</f>
        <v>192</v>
      </c>
      <c r="J477" s="11">
        <f>'9'!O477+'9'!P477</f>
        <v>37.910391176977427</v>
      </c>
      <c r="K477" s="11">
        <f>'9'!Y477</f>
        <v>0</v>
      </c>
      <c r="L477" s="55">
        <f t="shared" si="16"/>
        <v>391.91039117697744</v>
      </c>
      <c r="M477" s="56">
        <f t="shared" si="17"/>
        <v>0.4218626385112782</v>
      </c>
    </row>
    <row r="478" spans="1:13" ht="14.25" customHeight="1" x14ac:dyDescent="0.2">
      <c r="A478" s="9" t="str">
        <f>'10'!A478</f>
        <v>West Perry SD</v>
      </c>
      <c r="B478" s="10" t="str">
        <f>'10'!B478</f>
        <v>Perry</v>
      </c>
      <c r="C478" s="97">
        <f>'10'!C478</f>
        <v>682</v>
      </c>
      <c r="D478" s="97">
        <f>'10'!D478</f>
        <v>484</v>
      </c>
      <c r="E478" s="97">
        <f>'10'!E478</f>
        <v>1166</v>
      </c>
      <c r="F478" s="11">
        <f>'5'!M478</f>
        <v>22</v>
      </c>
      <c r="G478" s="13">
        <f>'6'!H478</f>
        <v>34</v>
      </c>
      <c r="H478" s="11">
        <f>'7'!F478</f>
        <v>0</v>
      </c>
      <c r="I478" s="11">
        <f>'8'!M478</f>
        <v>92</v>
      </c>
      <c r="J478" s="11">
        <f>'9'!O478+'9'!P478</f>
        <v>171.23076923076923</v>
      </c>
      <c r="K478" s="11">
        <f>'9'!Y478</f>
        <v>0</v>
      </c>
      <c r="L478" s="55">
        <f t="shared" si="16"/>
        <v>319.23076923076923</v>
      </c>
      <c r="M478" s="56">
        <f t="shared" si="17"/>
        <v>0.27378282095263229</v>
      </c>
    </row>
    <row r="479" spans="1:13" ht="14.25" customHeight="1" x14ac:dyDescent="0.2">
      <c r="A479" s="9" t="str">
        <f>'10'!A479</f>
        <v>West Shore SD</v>
      </c>
      <c r="B479" s="10" t="str">
        <f>'10'!B479</f>
        <v>York</v>
      </c>
      <c r="C479" s="97">
        <f>'10'!C479</f>
        <v>2108</v>
      </c>
      <c r="D479" s="97">
        <f>'10'!D479</f>
        <v>1226</v>
      </c>
      <c r="E479" s="97">
        <f>'10'!E479</f>
        <v>3334</v>
      </c>
      <c r="F479" s="11">
        <f>'5'!M479</f>
        <v>46</v>
      </c>
      <c r="G479" s="13">
        <f>'6'!H479</f>
        <v>0</v>
      </c>
      <c r="H479" s="11">
        <f>'7'!F479</f>
        <v>0</v>
      </c>
      <c r="I479" s="11">
        <f>'8'!M479</f>
        <v>332</v>
      </c>
      <c r="J479" s="11">
        <f>'9'!O479+'9'!P479</f>
        <v>192.42047781569966</v>
      </c>
      <c r="K479" s="11">
        <f>'9'!Y479</f>
        <v>0</v>
      </c>
      <c r="L479" s="55">
        <f t="shared" si="16"/>
        <v>570.42047781569966</v>
      </c>
      <c r="M479" s="56">
        <f t="shared" si="17"/>
        <v>0.17109192495971795</v>
      </c>
    </row>
    <row r="480" spans="1:13" ht="14.25" customHeight="1" x14ac:dyDescent="0.2">
      <c r="A480" s="9" t="str">
        <f>'10'!A480</f>
        <v>West York Area SD</v>
      </c>
      <c r="B480" s="10" t="str">
        <f>'10'!B480</f>
        <v>York</v>
      </c>
      <c r="C480" s="97">
        <f>'10'!C480</f>
        <v>814</v>
      </c>
      <c r="D480" s="97">
        <f>'10'!D480</f>
        <v>680</v>
      </c>
      <c r="E480" s="97">
        <f>'10'!E480</f>
        <v>1494</v>
      </c>
      <c r="F480" s="11">
        <f>'5'!M480</f>
        <v>20</v>
      </c>
      <c r="G480" s="13">
        <f>'6'!H480</f>
        <v>0</v>
      </c>
      <c r="H480" s="11">
        <f>'7'!F480</f>
        <v>0</v>
      </c>
      <c r="I480" s="11">
        <f>'8'!M480</f>
        <v>159</v>
      </c>
      <c r="J480" s="11">
        <f>'9'!O480+'9'!P480</f>
        <v>186.08327645051196</v>
      </c>
      <c r="K480" s="11">
        <f>'9'!Y480</f>
        <v>0</v>
      </c>
      <c r="L480" s="55">
        <f t="shared" si="16"/>
        <v>365.08327645051196</v>
      </c>
      <c r="M480" s="56">
        <f t="shared" si="17"/>
        <v>0.24436631623193572</v>
      </c>
    </row>
    <row r="481" spans="1:13" ht="14.25" customHeight="1" x14ac:dyDescent="0.2">
      <c r="A481" s="9" t="str">
        <f>'10'!A481</f>
        <v>Western Beaver County SD</v>
      </c>
      <c r="B481" s="10" t="str">
        <f>'10'!B481</f>
        <v>Beaver</v>
      </c>
      <c r="C481" s="97">
        <f>'10'!C481</f>
        <v>119</v>
      </c>
      <c r="D481" s="97">
        <f>'10'!D481</f>
        <v>51</v>
      </c>
      <c r="E481" s="97">
        <f>'10'!E481</f>
        <v>170</v>
      </c>
      <c r="F481" s="11">
        <f>'5'!M481</f>
        <v>1</v>
      </c>
      <c r="G481" s="13">
        <f>'6'!H481</f>
        <v>19</v>
      </c>
      <c r="H481" s="11">
        <f>'7'!F481</f>
        <v>43</v>
      </c>
      <c r="I481" s="11">
        <f>'8'!M481</f>
        <v>51</v>
      </c>
      <c r="J481" s="11">
        <f>'9'!O481+'9'!P481</f>
        <v>33.074581430745809</v>
      </c>
      <c r="K481" s="11">
        <f>'9'!Y481</f>
        <v>0</v>
      </c>
      <c r="L481" s="55">
        <f t="shared" si="16"/>
        <v>147.07458143074581</v>
      </c>
      <c r="M481" s="56">
        <f t="shared" si="17"/>
        <v>0.86514459665144594</v>
      </c>
    </row>
    <row r="482" spans="1:13" ht="14.25" customHeight="1" x14ac:dyDescent="0.2">
      <c r="A482" s="9" t="str">
        <f>'10'!A482</f>
        <v>Western Wayne SD</v>
      </c>
      <c r="B482" s="10" t="str">
        <f>'10'!B482</f>
        <v>Wayne</v>
      </c>
      <c r="C482" s="97">
        <f>'10'!C482</f>
        <v>299</v>
      </c>
      <c r="D482" s="97">
        <f>'10'!D482</f>
        <v>293</v>
      </c>
      <c r="E482" s="97">
        <f>'10'!E482</f>
        <v>592</v>
      </c>
      <c r="F482" s="11">
        <f>'5'!M482</f>
        <v>29</v>
      </c>
      <c r="G482" s="13">
        <f>'6'!H482</f>
        <v>0</v>
      </c>
      <c r="H482" s="11">
        <f>'7'!F482</f>
        <v>105</v>
      </c>
      <c r="I482" s="11">
        <f>'8'!M482</f>
        <v>105</v>
      </c>
      <c r="J482" s="11">
        <f>'9'!O482+'9'!P482</f>
        <v>131.94166666666666</v>
      </c>
      <c r="K482" s="11">
        <f>'9'!Y482</f>
        <v>94.075000000000003</v>
      </c>
      <c r="L482" s="55">
        <f t="shared" si="16"/>
        <v>370.94166666666666</v>
      </c>
      <c r="M482" s="56">
        <f t="shared" si="17"/>
        <v>0.6265906531531531</v>
      </c>
    </row>
    <row r="483" spans="1:13" ht="14.25" customHeight="1" x14ac:dyDescent="0.2">
      <c r="A483" s="9" t="str">
        <f>'10'!A483</f>
        <v>Westmont Hilltop SD</v>
      </c>
      <c r="B483" s="10" t="str">
        <f>'10'!B483</f>
        <v>Cambria</v>
      </c>
      <c r="C483" s="97">
        <f>'10'!C483</f>
        <v>292</v>
      </c>
      <c r="D483" s="97">
        <f>'10'!D483</f>
        <v>133</v>
      </c>
      <c r="E483" s="97">
        <f>'10'!E483</f>
        <v>425</v>
      </c>
      <c r="F483" s="11">
        <f>'5'!M483</f>
        <v>0</v>
      </c>
      <c r="G483" s="13">
        <f>'6'!H483</f>
        <v>17</v>
      </c>
      <c r="H483" s="11">
        <f>'7'!F483</f>
        <v>0</v>
      </c>
      <c r="I483" s="11">
        <f>'8'!M483</f>
        <v>58</v>
      </c>
      <c r="J483" s="11">
        <f>'9'!O483+'9'!P483</f>
        <v>105.28378378378378</v>
      </c>
      <c r="K483" s="11">
        <f>'9'!Y483</f>
        <v>70.189189189189193</v>
      </c>
      <c r="L483" s="55">
        <f t="shared" si="16"/>
        <v>180.28378378378378</v>
      </c>
      <c r="M483" s="56">
        <f t="shared" si="17"/>
        <v>0.42419713831478534</v>
      </c>
    </row>
    <row r="484" spans="1:13" ht="14.25" customHeight="1" x14ac:dyDescent="0.2">
      <c r="A484" s="9" t="str">
        <f>'10'!A484</f>
        <v>Whitehall-Coplay SD</v>
      </c>
      <c r="B484" s="10" t="str">
        <f>'10'!B484</f>
        <v>Lehigh</v>
      </c>
      <c r="C484" s="97">
        <f>'10'!C484</f>
        <v>847</v>
      </c>
      <c r="D484" s="97">
        <f>'10'!D484</f>
        <v>431</v>
      </c>
      <c r="E484" s="97">
        <f>'10'!E484</f>
        <v>1278</v>
      </c>
      <c r="F484" s="11">
        <f>'5'!M484</f>
        <v>7</v>
      </c>
      <c r="G484" s="13">
        <f>'6'!H484</f>
        <v>0</v>
      </c>
      <c r="H484" s="11">
        <f>'7'!F484</f>
        <v>0</v>
      </c>
      <c r="I484" s="11">
        <f>'8'!M484</f>
        <v>293</v>
      </c>
      <c r="J484" s="11">
        <f>'9'!O484+'9'!P484</f>
        <v>334.25663082437279</v>
      </c>
      <c r="K484" s="11">
        <f>'9'!Y484</f>
        <v>87.991397849462359</v>
      </c>
      <c r="L484" s="55">
        <f t="shared" si="16"/>
        <v>634.25663082437279</v>
      </c>
      <c r="M484" s="56">
        <f t="shared" si="17"/>
        <v>0.49628844352454837</v>
      </c>
    </row>
    <row r="485" spans="1:13" ht="14.25" customHeight="1" x14ac:dyDescent="0.2">
      <c r="A485" s="9" t="str">
        <f>'10'!A485</f>
        <v>Wilkes-Barre Area SD</v>
      </c>
      <c r="B485" s="10" t="str">
        <f>'10'!B485</f>
        <v>Luzerne</v>
      </c>
      <c r="C485" s="97">
        <f>'10'!C485</f>
        <v>2185</v>
      </c>
      <c r="D485" s="97">
        <f>'10'!D485</f>
        <v>1424</v>
      </c>
      <c r="E485" s="97">
        <f>'10'!E485</f>
        <v>3609</v>
      </c>
      <c r="F485" s="11">
        <f>'5'!M485</f>
        <v>335</v>
      </c>
      <c r="G485" s="13">
        <f>'6'!H485</f>
        <v>215</v>
      </c>
      <c r="H485" s="11">
        <f>'7'!F485</f>
        <v>0</v>
      </c>
      <c r="I485" s="11">
        <f>'8'!M485</f>
        <v>303</v>
      </c>
      <c r="J485" s="11">
        <f>'9'!O485+'9'!P485</f>
        <v>638.26843100189035</v>
      </c>
      <c r="K485" s="11">
        <f>'9'!Y485</f>
        <v>266.10207939508507</v>
      </c>
      <c r="L485" s="55">
        <f t="shared" si="16"/>
        <v>1491.2684310018903</v>
      </c>
      <c r="M485" s="56">
        <f t="shared" si="17"/>
        <v>0.41320821030808819</v>
      </c>
    </row>
    <row r="486" spans="1:13" ht="14.25" customHeight="1" x14ac:dyDescent="0.2">
      <c r="A486" s="9" t="str">
        <f>'10'!A486</f>
        <v>Wilkinsburg Borough SD</v>
      </c>
      <c r="B486" s="10" t="str">
        <f>'10'!B486</f>
        <v>Allegheny</v>
      </c>
      <c r="C486" s="97">
        <f>'10'!C486</f>
        <v>573</v>
      </c>
      <c r="D486" s="97">
        <f>'10'!D486</f>
        <v>341</v>
      </c>
      <c r="E486" s="97">
        <f>'10'!E486</f>
        <v>914</v>
      </c>
      <c r="F486" s="11">
        <f>'5'!M486</f>
        <v>75</v>
      </c>
      <c r="G486" s="13">
        <f>'6'!H486</f>
        <v>104</v>
      </c>
      <c r="H486" s="11">
        <f>'7'!F486</f>
        <v>56</v>
      </c>
      <c r="I486" s="11">
        <f>'8'!M486</f>
        <v>119</v>
      </c>
      <c r="J486" s="11">
        <f>'9'!O486+'9'!P486</f>
        <v>192.16646562123043</v>
      </c>
      <c r="K486" s="11">
        <f>'9'!Y486</f>
        <v>76.474409788040674</v>
      </c>
      <c r="L486" s="55">
        <f t="shared" si="16"/>
        <v>546.16646562123037</v>
      </c>
      <c r="M486" s="56">
        <f t="shared" si="17"/>
        <v>0.59755630811950811</v>
      </c>
    </row>
    <row r="487" spans="1:13" ht="14.25" customHeight="1" x14ac:dyDescent="0.2">
      <c r="A487" s="9" t="str">
        <f>'10'!A487</f>
        <v>William Penn SD</v>
      </c>
      <c r="B487" s="10" t="str">
        <f>'10'!B487</f>
        <v>Delaware</v>
      </c>
      <c r="C487" s="97">
        <f>'10'!C487</f>
        <v>1751</v>
      </c>
      <c r="D487" s="97">
        <f>'10'!D487</f>
        <v>1024</v>
      </c>
      <c r="E487" s="97">
        <f>'10'!E487</f>
        <v>2775</v>
      </c>
      <c r="F487" s="11">
        <f>'5'!M487</f>
        <v>266</v>
      </c>
      <c r="G487" s="13">
        <f>'6'!H487</f>
        <v>163</v>
      </c>
      <c r="H487" s="11">
        <f>'7'!F487</f>
        <v>0</v>
      </c>
      <c r="I487" s="11">
        <f>'8'!M487</f>
        <v>280</v>
      </c>
      <c r="J487" s="11">
        <f>'9'!O487+'9'!P487</f>
        <v>409.74663341645885</v>
      </c>
      <c r="K487" s="11">
        <f>'9'!Y487</f>
        <v>170.83092269326684</v>
      </c>
      <c r="L487" s="55">
        <f t="shared" si="16"/>
        <v>1118.7466334164587</v>
      </c>
      <c r="M487" s="56">
        <f t="shared" si="17"/>
        <v>0.40315193996989501</v>
      </c>
    </row>
    <row r="488" spans="1:13" ht="14.25" customHeight="1" x14ac:dyDescent="0.2">
      <c r="A488" s="9" t="str">
        <f>'10'!A488</f>
        <v>Williams Valley SD</v>
      </c>
      <c r="B488" s="10" t="str">
        <f>'10'!B488</f>
        <v>Schuylkill</v>
      </c>
      <c r="C488" s="97">
        <f>'10'!C488</f>
        <v>196</v>
      </c>
      <c r="D488" s="97">
        <f>'10'!D488</f>
        <v>154</v>
      </c>
      <c r="E488" s="97">
        <f>'10'!E488</f>
        <v>350</v>
      </c>
      <c r="F488" s="11">
        <f>'5'!M488</f>
        <v>0</v>
      </c>
      <c r="G488" s="13">
        <f>'6'!H488</f>
        <v>20</v>
      </c>
      <c r="H488" s="11">
        <f>'7'!F488</f>
        <v>0</v>
      </c>
      <c r="I488" s="11">
        <f>'8'!M488</f>
        <v>41</v>
      </c>
      <c r="J488" s="11">
        <f>'9'!O488+'9'!P488</f>
        <v>0</v>
      </c>
      <c r="K488" s="11">
        <f>'9'!Y488</f>
        <v>0</v>
      </c>
      <c r="L488" s="55">
        <f t="shared" si="16"/>
        <v>61</v>
      </c>
      <c r="M488" s="56">
        <f t="shared" si="17"/>
        <v>0.17428571428571429</v>
      </c>
    </row>
    <row r="489" spans="1:13" ht="14.25" customHeight="1" x14ac:dyDescent="0.2">
      <c r="A489" s="9" t="str">
        <f>'10'!A489</f>
        <v>Williamsburg Community SD</v>
      </c>
      <c r="B489" s="10" t="str">
        <f>'10'!B489</f>
        <v>Blair</v>
      </c>
      <c r="C489" s="97">
        <f>'10'!C489</f>
        <v>127</v>
      </c>
      <c r="D489" s="97">
        <f>'10'!D489</f>
        <v>119</v>
      </c>
      <c r="E489" s="97">
        <f>'10'!E489</f>
        <v>246</v>
      </c>
      <c r="F489" s="11">
        <f>'5'!M489</f>
        <v>8</v>
      </c>
      <c r="G489" s="13">
        <f>'6'!H489</f>
        <v>17</v>
      </c>
      <c r="H489" s="11">
        <f>'7'!F489</f>
        <v>0</v>
      </c>
      <c r="I489" s="11">
        <f>'8'!M489</f>
        <v>23</v>
      </c>
      <c r="J489" s="11">
        <f>'9'!O489+'9'!P489</f>
        <v>0</v>
      </c>
      <c r="K489" s="11">
        <f>'9'!Y489</f>
        <v>0</v>
      </c>
      <c r="L489" s="55">
        <f t="shared" si="16"/>
        <v>48</v>
      </c>
      <c r="M489" s="56">
        <f t="shared" si="17"/>
        <v>0.1951219512195122</v>
      </c>
    </row>
    <row r="490" spans="1:13" ht="14.25" customHeight="1" x14ac:dyDescent="0.2">
      <c r="A490" s="9" t="str">
        <f>'10'!A490</f>
        <v>Williamsport Area SD</v>
      </c>
      <c r="B490" s="10" t="str">
        <f>'10'!B490</f>
        <v>Lycoming</v>
      </c>
      <c r="C490" s="97">
        <f>'10'!C490</f>
        <v>1313</v>
      </c>
      <c r="D490" s="97">
        <f>'10'!D490</f>
        <v>959</v>
      </c>
      <c r="E490" s="97">
        <f>'10'!E490</f>
        <v>2272</v>
      </c>
      <c r="F490" s="11">
        <f>'5'!M490</f>
        <v>96</v>
      </c>
      <c r="G490" s="13">
        <f>'6'!H490</f>
        <v>84</v>
      </c>
      <c r="H490" s="11">
        <f>'7'!F490</f>
        <v>0</v>
      </c>
      <c r="I490" s="11">
        <f>'8'!M490</f>
        <v>297</v>
      </c>
      <c r="J490" s="11">
        <f>'9'!O490+'9'!P490</f>
        <v>486.40866035182682</v>
      </c>
      <c r="K490" s="11">
        <f>'9'!Y490</f>
        <v>239.97023004059542</v>
      </c>
      <c r="L490" s="55">
        <f t="shared" si="16"/>
        <v>963.40866035182682</v>
      </c>
      <c r="M490" s="56">
        <f t="shared" si="17"/>
        <v>0.42403550191541672</v>
      </c>
    </row>
    <row r="491" spans="1:13" ht="14.25" customHeight="1" x14ac:dyDescent="0.2">
      <c r="A491" s="9" t="str">
        <f>'10'!A491</f>
        <v>Wilmington Area SD</v>
      </c>
      <c r="B491" s="10" t="str">
        <f>'10'!B491</f>
        <v>Lawrence</v>
      </c>
      <c r="C491" s="97">
        <f>'10'!C491</f>
        <v>328</v>
      </c>
      <c r="D491" s="97">
        <f>'10'!D491</f>
        <v>237</v>
      </c>
      <c r="E491" s="97">
        <f>'10'!E491</f>
        <v>565</v>
      </c>
      <c r="F491" s="11">
        <f>'5'!M491</f>
        <v>20</v>
      </c>
      <c r="G491" s="13">
        <f>'6'!H491</f>
        <v>0</v>
      </c>
      <c r="H491" s="11">
        <f>'7'!F491</f>
        <v>0</v>
      </c>
      <c r="I491" s="11">
        <f>'8'!M491</f>
        <v>38</v>
      </c>
      <c r="J491" s="11">
        <f>'9'!O491+'9'!P491</f>
        <v>0</v>
      </c>
      <c r="K491" s="11">
        <f>'9'!Y491</f>
        <v>0</v>
      </c>
      <c r="L491" s="55">
        <f t="shared" si="16"/>
        <v>58</v>
      </c>
      <c r="M491" s="56">
        <f t="shared" si="17"/>
        <v>0.10265486725663717</v>
      </c>
    </row>
    <row r="492" spans="1:13" ht="14.25" customHeight="1" x14ac:dyDescent="0.2">
      <c r="A492" s="9" t="str">
        <f>'10'!A492</f>
        <v>Wilson Area SD</v>
      </c>
      <c r="B492" s="10" t="str">
        <f>'10'!B492</f>
        <v>Northampton</v>
      </c>
      <c r="C492" s="97">
        <f>'10'!C492</f>
        <v>482</v>
      </c>
      <c r="D492" s="97">
        <f>'10'!D492</f>
        <v>290</v>
      </c>
      <c r="E492" s="97">
        <f>'10'!E492</f>
        <v>772</v>
      </c>
      <c r="F492" s="11">
        <f>'5'!M492</f>
        <v>0</v>
      </c>
      <c r="G492" s="13">
        <f>'6'!H492</f>
        <v>0</v>
      </c>
      <c r="H492" s="11">
        <f>'7'!F492</f>
        <v>0</v>
      </c>
      <c r="I492" s="11">
        <f>'8'!M492</f>
        <v>107</v>
      </c>
      <c r="J492" s="11">
        <f>'9'!O492+'9'!P492</f>
        <v>95.858064516129019</v>
      </c>
      <c r="K492" s="11">
        <f>'9'!Y492</f>
        <v>0</v>
      </c>
      <c r="L492" s="55">
        <f t="shared" si="16"/>
        <v>202.85806451612902</v>
      </c>
      <c r="M492" s="56">
        <f t="shared" si="17"/>
        <v>0.2627695136219288</v>
      </c>
    </row>
    <row r="493" spans="1:13" ht="14.25" customHeight="1" x14ac:dyDescent="0.2">
      <c r="A493" s="9" t="str">
        <f>'10'!A493</f>
        <v>Wilson SD</v>
      </c>
      <c r="B493" s="10" t="str">
        <f>'10'!B493</f>
        <v>Berks</v>
      </c>
      <c r="C493" s="97">
        <f>'10'!C493</f>
        <v>1272</v>
      </c>
      <c r="D493" s="97">
        <f>'10'!D493</f>
        <v>1074</v>
      </c>
      <c r="E493" s="97">
        <f>'10'!E493</f>
        <v>2346</v>
      </c>
      <c r="F493" s="11">
        <f>'5'!M493</f>
        <v>28</v>
      </c>
      <c r="G493" s="13">
        <f>'6'!H493</f>
        <v>0</v>
      </c>
      <c r="H493" s="11">
        <f>'7'!F493</f>
        <v>0</v>
      </c>
      <c r="I493" s="11">
        <f>'8'!M493</f>
        <v>266</v>
      </c>
      <c r="J493" s="11">
        <f>'9'!O493+'9'!P493</f>
        <v>457.26572261557681</v>
      </c>
      <c r="K493" s="11">
        <f>'9'!Y493</f>
        <v>152.4219075385256</v>
      </c>
      <c r="L493" s="55">
        <f t="shared" si="16"/>
        <v>751.26572261557681</v>
      </c>
      <c r="M493" s="56">
        <f t="shared" si="17"/>
        <v>0.32023261833571048</v>
      </c>
    </row>
    <row r="494" spans="1:13" ht="14.25" customHeight="1" x14ac:dyDescent="0.2">
      <c r="A494" s="9" t="str">
        <f>'10'!A494</f>
        <v>Windber Area SD</v>
      </c>
      <c r="B494" s="10" t="str">
        <f>'10'!B494</f>
        <v>Somerset</v>
      </c>
      <c r="C494" s="97">
        <f>'10'!C494</f>
        <v>303</v>
      </c>
      <c r="D494" s="97">
        <f>'10'!D494</f>
        <v>128</v>
      </c>
      <c r="E494" s="97">
        <f>'10'!E494</f>
        <v>431</v>
      </c>
      <c r="F494" s="11">
        <f>'5'!M494</f>
        <v>18</v>
      </c>
      <c r="G494" s="13">
        <f>'6'!H494</f>
        <v>0</v>
      </c>
      <c r="H494" s="11">
        <f>'7'!F494</f>
        <v>64</v>
      </c>
      <c r="I494" s="11">
        <f>'8'!M494</f>
        <v>62</v>
      </c>
      <c r="J494" s="11">
        <f>'9'!O494+'9'!P494</f>
        <v>31.726495726495727</v>
      </c>
      <c r="K494" s="11">
        <f>'9'!Y494</f>
        <v>0</v>
      </c>
      <c r="L494" s="55">
        <f t="shared" si="16"/>
        <v>175.72649572649573</v>
      </c>
      <c r="M494" s="56">
        <f t="shared" si="17"/>
        <v>0.40771808753247268</v>
      </c>
    </row>
    <row r="495" spans="1:13" ht="14.25" customHeight="1" x14ac:dyDescent="0.2">
      <c r="A495" s="9" t="str">
        <f>'10'!A495</f>
        <v>Wissahickon SD</v>
      </c>
      <c r="B495" s="10" t="str">
        <f>'10'!B495</f>
        <v>Montgomery</v>
      </c>
      <c r="C495" s="97">
        <f>'10'!C495</f>
        <v>999</v>
      </c>
      <c r="D495" s="97">
        <f>'10'!D495</f>
        <v>749</v>
      </c>
      <c r="E495" s="97">
        <f>'10'!E495</f>
        <v>1748</v>
      </c>
      <c r="F495" s="11">
        <f>'5'!M495</f>
        <v>0</v>
      </c>
      <c r="G495" s="13">
        <f>'6'!H495</f>
        <v>10</v>
      </c>
      <c r="H495" s="11">
        <f>'7'!F495</f>
        <v>0</v>
      </c>
      <c r="I495" s="11">
        <f>'8'!M495</f>
        <v>216</v>
      </c>
      <c r="J495" s="11">
        <f>'9'!O495+'9'!P495</f>
        <v>386.98607888631091</v>
      </c>
      <c r="K495" s="11">
        <f>'9'!Y495</f>
        <v>290.23955916473318</v>
      </c>
      <c r="L495" s="55">
        <f t="shared" si="16"/>
        <v>612.98607888631091</v>
      </c>
      <c r="M495" s="56">
        <f t="shared" si="17"/>
        <v>0.35067853483198563</v>
      </c>
    </row>
    <row r="496" spans="1:13" ht="14.25" customHeight="1" x14ac:dyDescent="0.2">
      <c r="A496" s="9" t="str">
        <f>'10'!A496</f>
        <v>Woodland Hills SD</v>
      </c>
      <c r="B496" s="10" t="str">
        <f>'10'!B496</f>
        <v>Allegheny</v>
      </c>
      <c r="C496" s="97">
        <f>'10'!C496</f>
        <v>1723</v>
      </c>
      <c r="D496" s="97">
        <f>'10'!D496</f>
        <v>1088</v>
      </c>
      <c r="E496" s="97">
        <f>'10'!E496</f>
        <v>2811</v>
      </c>
      <c r="F496" s="11">
        <f>'5'!M496</f>
        <v>139</v>
      </c>
      <c r="G496" s="13">
        <f>'6'!H496</f>
        <v>28</v>
      </c>
      <c r="H496" s="11">
        <f>'7'!F496</f>
        <v>0</v>
      </c>
      <c r="I496" s="11">
        <f>'8'!M496</f>
        <v>334</v>
      </c>
      <c r="J496" s="11">
        <f>'9'!O496+'9'!P496</f>
        <v>575.84576942960541</v>
      </c>
      <c r="K496" s="11">
        <f>'9'!Y496</f>
        <v>187.59107358262969</v>
      </c>
      <c r="L496" s="55">
        <f t="shared" si="16"/>
        <v>1076.8457694296053</v>
      </c>
      <c r="M496" s="56">
        <f t="shared" si="17"/>
        <v>0.38308280662739425</v>
      </c>
    </row>
    <row r="497" spans="1:13" ht="14.25" customHeight="1" x14ac:dyDescent="0.2">
      <c r="A497" s="9" t="str">
        <f>'10'!A497</f>
        <v>Wyalusing Area SD</v>
      </c>
      <c r="B497" s="10" t="str">
        <f>'10'!B497</f>
        <v>Bradford</v>
      </c>
      <c r="C497" s="97">
        <f>'10'!C497</f>
        <v>331</v>
      </c>
      <c r="D497" s="97">
        <f>'10'!D497</f>
        <v>256</v>
      </c>
      <c r="E497" s="97">
        <f>'10'!E497</f>
        <v>587</v>
      </c>
      <c r="F497" s="11">
        <f>'5'!M497</f>
        <v>40</v>
      </c>
      <c r="G497" s="13">
        <f>'6'!H497</f>
        <v>71</v>
      </c>
      <c r="H497" s="11">
        <f>'7'!F497</f>
        <v>0</v>
      </c>
      <c r="I497" s="11">
        <f>'8'!M497</f>
        <v>52</v>
      </c>
      <c r="J497" s="11">
        <f>'9'!O497+'9'!P497</f>
        <v>70.530769230769238</v>
      </c>
      <c r="K497" s="11">
        <f>'9'!Y497</f>
        <v>35.265384615384619</v>
      </c>
      <c r="L497" s="55">
        <f t="shared" si="16"/>
        <v>233.53076923076924</v>
      </c>
      <c r="M497" s="56">
        <f t="shared" si="17"/>
        <v>0.39783776700301404</v>
      </c>
    </row>
    <row r="498" spans="1:13" ht="14.25" customHeight="1" x14ac:dyDescent="0.2">
      <c r="A498" s="9" t="str">
        <f>'10'!A498</f>
        <v>Wyoming Area SD</v>
      </c>
      <c r="B498" s="10" t="str">
        <f>'10'!B498</f>
        <v>Luzerne</v>
      </c>
      <c r="C498" s="97">
        <f>'10'!C498</f>
        <v>335</v>
      </c>
      <c r="D498" s="97">
        <f>'10'!D498</f>
        <v>439</v>
      </c>
      <c r="E498" s="97">
        <f>'10'!E498</f>
        <v>774</v>
      </c>
      <c r="F498" s="11">
        <f>'5'!M498</f>
        <v>39</v>
      </c>
      <c r="G498" s="13">
        <f>'6'!H498</f>
        <v>0</v>
      </c>
      <c r="H498" s="11">
        <f>'7'!F498</f>
        <v>0</v>
      </c>
      <c r="I498" s="11">
        <f>'8'!M498</f>
        <v>84</v>
      </c>
      <c r="J498" s="11">
        <f>'9'!O498+'9'!P498</f>
        <v>106.69187145557656</v>
      </c>
      <c r="K498" s="11">
        <f>'9'!Y498</f>
        <v>33.262759924385634</v>
      </c>
      <c r="L498" s="55">
        <f t="shared" si="16"/>
        <v>229.69187145557657</v>
      </c>
      <c r="M498" s="56">
        <f t="shared" si="17"/>
        <v>0.29675952384441417</v>
      </c>
    </row>
    <row r="499" spans="1:13" ht="14.25" customHeight="1" x14ac:dyDescent="0.2">
      <c r="A499" s="9" t="str">
        <f>'10'!A499</f>
        <v>Wyoming Valley West SD</v>
      </c>
      <c r="B499" s="10" t="str">
        <f>'10'!B499</f>
        <v>Luzerne</v>
      </c>
      <c r="C499" s="97">
        <f>'10'!C499</f>
        <v>1191</v>
      </c>
      <c r="D499" s="97">
        <f>'10'!D499</f>
        <v>948</v>
      </c>
      <c r="E499" s="97">
        <f>'10'!E499</f>
        <v>2139</v>
      </c>
      <c r="F499" s="11">
        <f>'5'!M499</f>
        <v>166</v>
      </c>
      <c r="G499" s="13">
        <f>'6'!H499</f>
        <v>64</v>
      </c>
      <c r="H499" s="11">
        <f>'7'!F499</f>
        <v>0</v>
      </c>
      <c r="I499" s="11">
        <f>'8'!M499</f>
        <v>252</v>
      </c>
      <c r="J499" s="11">
        <f>'9'!O499+'9'!P499</f>
        <v>242.88090737240077</v>
      </c>
      <c r="K499" s="11">
        <f>'9'!Y499</f>
        <v>66.525519848771268</v>
      </c>
      <c r="L499" s="55">
        <f t="shared" si="16"/>
        <v>724.88090737240077</v>
      </c>
      <c r="M499" s="56">
        <f t="shared" si="17"/>
        <v>0.3388877547323052</v>
      </c>
    </row>
    <row r="500" spans="1:13" ht="14.25" customHeight="1" x14ac:dyDescent="0.2">
      <c r="A500" s="9" t="str">
        <f>'10'!A500</f>
        <v>Wyomissing Area SD</v>
      </c>
      <c r="B500" s="10" t="str">
        <f>'10'!B500</f>
        <v>Berks</v>
      </c>
      <c r="C500" s="97">
        <f>'10'!C500</f>
        <v>441</v>
      </c>
      <c r="D500" s="97">
        <f>'10'!D500</f>
        <v>312</v>
      </c>
      <c r="E500" s="97">
        <f>'10'!E500</f>
        <v>753</v>
      </c>
      <c r="F500" s="11">
        <f>'5'!M500</f>
        <v>9</v>
      </c>
      <c r="G500" s="13">
        <f>'6'!H500</f>
        <v>0</v>
      </c>
      <c r="H500" s="11">
        <f>'7'!F500</f>
        <v>0</v>
      </c>
      <c r="I500" s="11">
        <f>'8'!M500</f>
        <v>106</v>
      </c>
      <c r="J500" s="11">
        <f>'9'!O500+'9'!P500</f>
        <v>30.484381507705123</v>
      </c>
      <c r="K500" s="11">
        <f>'9'!Y500</f>
        <v>0</v>
      </c>
      <c r="L500" s="55">
        <f t="shared" si="16"/>
        <v>145.48438150770511</v>
      </c>
      <c r="M500" s="56">
        <f t="shared" si="17"/>
        <v>0.19320634994383148</v>
      </c>
    </row>
    <row r="501" spans="1:13" ht="14.25" customHeight="1" x14ac:dyDescent="0.2">
      <c r="A501" s="9" t="str">
        <f>'10'!A501</f>
        <v>York City SD</v>
      </c>
      <c r="B501" s="10" t="str">
        <f>'10'!B501</f>
        <v>York</v>
      </c>
      <c r="C501" s="97">
        <f>'10'!C501</f>
        <v>2134</v>
      </c>
      <c r="D501" s="97">
        <f>'10'!D501</f>
        <v>1425</v>
      </c>
      <c r="E501" s="97">
        <f>'10'!E501</f>
        <v>3559</v>
      </c>
      <c r="F501" s="11">
        <f>'5'!M501</f>
        <v>376</v>
      </c>
      <c r="G501" s="13">
        <f>'6'!H501</f>
        <v>330</v>
      </c>
      <c r="H501" s="11">
        <f>'7'!F501</f>
        <v>224</v>
      </c>
      <c r="I501" s="11">
        <f>'8'!M501</f>
        <v>511</v>
      </c>
      <c r="J501" s="11">
        <f>'9'!O501+'9'!P501</f>
        <v>436.11467576791813</v>
      </c>
      <c r="K501" s="11">
        <f>'9'!Y501</f>
        <v>91.601365187713299</v>
      </c>
      <c r="L501" s="55">
        <f t="shared" si="16"/>
        <v>1877.114675767918</v>
      </c>
      <c r="M501" s="56">
        <f t="shared" si="17"/>
        <v>0.52742755711377298</v>
      </c>
    </row>
    <row r="502" spans="1:13" ht="14.25" customHeight="1" x14ac:dyDescent="0.2">
      <c r="A502" s="9" t="str">
        <f>'10'!A502</f>
        <v>York Suburban SD</v>
      </c>
      <c r="B502" s="10" t="str">
        <f>'10'!B502</f>
        <v>York</v>
      </c>
      <c r="C502" s="97">
        <f>'10'!C502</f>
        <v>514</v>
      </c>
      <c r="D502" s="97">
        <f>'10'!D502</f>
        <v>403</v>
      </c>
      <c r="E502" s="97">
        <f>'10'!E502</f>
        <v>917</v>
      </c>
      <c r="F502" s="11">
        <f>'5'!M502</f>
        <v>20</v>
      </c>
      <c r="G502" s="13">
        <f>'6'!H502</f>
        <v>39</v>
      </c>
      <c r="H502" s="11">
        <f>'7'!F502</f>
        <v>0</v>
      </c>
      <c r="I502" s="11">
        <f>'8'!M502</f>
        <v>110</v>
      </c>
      <c r="J502" s="11">
        <f>'9'!O502+'9'!P502</f>
        <v>158.43003412969284</v>
      </c>
      <c r="K502" s="11">
        <f>'9'!Y502</f>
        <v>63.948122866894195</v>
      </c>
      <c r="L502" s="55">
        <f t="shared" si="16"/>
        <v>327.43003412969284</v>
      </c>
      <c r="M502" s="56">
        <f t="shared" si="17"/>
        <v>0.3570665584838526</v>
      </c>
    </row>
    <row r="503" spans="1:13" ht="14.25" customHeight="1" x14ac:dyDescent="0.2">
      <c r="A503" s="9" t="str">
        <f>'10'!A503</f>
        <v>Yough SD</v>
      </c>
      <c r="B503" s="10" t="str">
        <f>'10'!B503</f>
        <v>Westmoreland</v>
      </c>
      <c r="C503" s="97">
        <f>'10'!C503</f>
        <v>320</v>
      </c>
      <c r="D503" s="97">
        <f>'10'!D503</f>
        <v>261</v>
      </c>
      <c r="E503" s="97">
        <f>'10'!E503</f>
        <v>581</v>
      </c>
      <c r="F503" s="11">
        <f>'5'!M503</f>
        <v>1</v>
      </c>
      <c r="G503" s="13">
        <f>'6'!H503</f>
        <v>18</v>
      </c>
      <c r="H503" s="11">
        <f>'7'!F503</f>
        <v>0</v>
      </c>
      <c r="I503" s="11">
        <f>'8'!M503</f>
        <v>101</v>
      </c>
      <c r="J503" s="11">
        <f>'9'!O503+'9'!P503</f>
        <v>13.937297297297299</v>
      </c>
      <c r="K503" s="11">
        <f>'9'!Y503</f>
        <v>0</v>
      </c>
      <c r="L503" s="55">
        <f t="shared" si="16"/>
        <v>133.93729729729731</v>
      </c>
      <c r="M503" s="56">
        <f t="shared" si="17"/>
        <v>0.23052891101083875</v>
      </c>
    </row>
    <row r="504" spans="1:13" ht="14.25" customHeight="1" x14ac:dyDescent="0.2">
      <c r="A504" s="171" t="s">
        <v>528</v>
      </c>
      <c r="B504" s="183"/>
      <c r="C504" s="50">
        <f>'10'!C504</f>
        <v>418384</v>
      </c>
      <c r="D504" s="50">
        <f>'10'!D504</f>
        <v>299039</v>
      </c>
      <c r="E504" s="50">
        <f>'10'!E504</f>
        <v>717423</v>
      </c>
      <c r="F504" s="27">
        <f t="shared" ref="F504:J504" si="18">SUM(F4:F503)</f>
        <v>33214</v>
      </c>
      <c r="G504" s="27">
        <f t="shared" si="18"/>
        <v>17115</v>
      </c>
      <c r="H504" s="27">
        <f t="shared" si="18"/>
        <v>8998</v>
      </c>
      <c r="I504" s="27">
        <f t="shared" si="18"/>
        <v>91904</v>
      </c>
      <c r="J504" s="27">
        <f t="shared" si="18"/>
        <v>102079.33161755482</v>
      </c>
      <c r="K504" s="27">
        <f t="shared" ref="K504" si="19">SUM(K4:K503)</f>
        <v>39326.401229321185</v>
      </c>
      <c r="L504" s="27">
        <f t="shared" ref="L504" si="20">SUM(F504:J504)</f>
        <v>253310.33161755482</v>
      </c>
      <c r="M504" s="57">
        <f t="shared" ref="M504" si="21">L504/E504</f>
        <v>0.3530836502559227</v>
      </c>
    </row>
    <row r="505" spans="1:13" x14ac:dyDescent="0.2">
      <c r="A505" s="5" t="str">
        <f>'1'!A505</f>
        <v>* 2011-2015 American Community Survey</v>
      </c>
    </row>
    <row r="506" spans="1:13" x14ac:dyDescent="0.2">
      <c r="A506" s="5" t="s">
        <v>653</v>
      </c>
    </row>
  </sheetData>
  <mergeCells count="4">
    <mergeCell ref="A1:L1"/>
    <mergeCell ref="A504:B504"/>
    <mergeCell ref="A2:E2"/>
    <mergeCell ref="F2:L2"/>
  </mergeCells>
  <pageMargins left="0.3" right="0.3" top="0.4" bottom="0.5" header="0.3" footer="0.3"/>
  <pageSetup orientation="landscape" verticalDpi="0" r:id="rId1"/>
  <headerFooter>
    <oddFooter>&amp;L&amp;8Prepared by:  Office of Child Development and Early Learning&amp;C&amp;8&amp;P&amp;R&amp;8Updated 11/1/2011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S512"/>
  <sheetViews>
    <sheetView zoomScaleNormal="100" workbookViewId="0">
      <pane xSplit="2" ySplit="3" topLeftCell="C4" activePane="bottomRight" state="frozen"/>
      <selection activeCell="C504" sqref="C504:E504"/>
      <selection pane="topRight" activeCell="C504" sqref="C504:E504"/>
      <selection pane="bottomLeft" activeCell="C504" sqref="C504:E504"/>
      <selection pane="bottomRight" activeCell="C4" sqref="C4"/>
    </sheetView>
  </sheetViews>
  <sheetFormatPr defaultRowHeight="15" x14ac:dyDescent="0.25"/>
  <cols>
    <col min="1" max="1" width="28.42578125" bestFit="1" customWidth="1"/>
    <col min="2" max="2" width="13.28515625" bestFit="1" customWidth="1"/>
    <col min="3" max="5" width="9.140625" style="94"/>
    <col min="6" max="6" width="40.7109375" style="99" customWidth="1"/>
    <col min="8" max="8" width="8.28515625" bestFit="1" customWidth="1"/>
    <col min="9" max="9" width="8.28515625" customWidth="1"/>
    <col min="10" max="10" width="11.140625" style="20" customWidth="1"/>
    <col min="11" max="11" width="9.7109375" customWidth="1"/>
    <col min="12" max="12" width="10.42578125" customWidth="1"/>
    <col min="13" max="19" width="9.140625" style="94"/>
  </cols>
  <sheetData>
    <row r="1" spans="1:19" x14ac:dyDescent="0.25">
      <c r="A1" s="189" t="str">
        <f>'Table of Contents'!B10&amp;": "&amp;'Table of Contents'!C10</f>
        <v>Tab 5: Head Start State and Federal Reach Data</v>
      </c>
      <c r="B1" s="190"/>
      <c r="C1" s="190"/>
      <c r="D1" s="190"/>
      <c r="E1" s="190"/>
      <c r="F1" s="190"/>
      <c r="G1" s="190"/>
      <c r="H1" s="190"/>
      <c r="I1" s="190"/>
      <c r="J1" s="190"/>
      <c r="K1" s="190"/>
      <c r="L1" s="190"/>
      <c r="M1" s="190"/>
      <c r="N1" s="190"/>
      <c r="O1" s="190"/>
      <c r="P1" s="190"/>
      <c r="Q1" s="190"/>
      <c r="R1" s="190"/>
      <c r="S1" s="191"/>
    </row>
    <row r="2" spans="1:19" x14ac:dyDescent="0.25">
      <c r="A2" s="185" t="s">
        <v>700</v>
      </c>
      <c r="B2" s="185"/>
      <c r="C2" s="185"/>
      <c r="D2" s="185"/>
      <c r="E2" s="185"/>
      <c r="F2" s="186" t="s">
        <v>529</v>
      </c>
      <c r="G2" s="187"/>
      <c r="H2" s="187"/>
      <c r="I2" s="187"/>
      <c r="J2" s="187"/>
      <c r="K2" s="187"/>
      <c r="L2" s="187"/>
      <c r="M2" s="187"/>
      <c r="N2" s="187"/>
      <c r="O2" s="187"/>
      <c r="P2" s="187"/>
      <c r="Q2" s="187"/>
      <c r="R2" s="187"/>
      <c r="S2" s="188"/>
    </row>
    <row r="3" spans="1:19" ht="72" x14ac:dyDescent="0.25">
      <c r="A3" s="151" t="str">
        <f>'1'!A3</f>
        <v>School District</v>
      </c>
      <c r="B3" s="149" t="str">
        <f>'1'!B3</f>
        <v>County</v>
      </c>
      <c r="C3" s="87" t="str">
        <f>'[2]12'!C2</f>
        <v># of Children Ages 0-2*</v>
      </c>
      <c r="D3" s="87" t="str">
        <f>'[2]12'!D2</f>
        <v># of Children Ages 3-4*</v>
      </c>
      <c r="E3" s="87" t="str">
        <f>'[2]12'!E2</f>
        <v># of Children Under 5*</v>
      </c>
      <c r="F3" s="6" t="s">
        <v>530</v>
      </c>
      <c r="G3" s="95" t="s">
        <v>558</v>
      </c>
      <c r="H3" s="7" t="s">
        <v>531</v>
      </c>
      <c r="I3" s="7" t="s">
        <v>642</v>
      </c>
      <c r="J3" s="7" t="s">
        <v>678</v>
      </c>
      <c r="K3" s="7" t="s">
        <v>532</v>
      </c>
      <c r="L3" s="7" t="s">
        <v>961</v>
      </c>
      <c r="M3" s="7" t="s">
        <v>962</v>
      </c>
      <c r="N3" s="7" t="s">
        <v>644</v>
      </c>
      <c r="O3" s="8" t="s">
        <v>533</v>
      </c>
      <c r="P3" s="8" t="s">
        <v>534</v>
      </c>
      <c r="Q3" s="8" t="s">
        <v>535</v>
      </c>
      <c r="R3" s="8" t="s">
        <v>963</v>
      </c>
      <c r="S3" s="8" t="s">
        <v>643</v>
      </c>
    </row>
    <row r="4" spans="1:19" x14ac:dyDescent="0.25">
      <c r="A4" s="9" t="str">
        <f>'10'!A4</f>
        <v>Abington Heights SD</v>
      </c>
      <c r="B4" s="10" t="str">
        <f>'10'!B4</f>
        <v>Lackawanna</v>
      </c>
      <c r="C4" s="97">
        <f>'10'!C4</f>
        <v>636</v>
      </c>
      <c r="D4" s="97">
        <f>'10'!D4</f>
        <v>472</v>
      </c>
      <c r="E4" s="97">
        <f>'10'!E4</f>
        <v>1108</v>
      </c>
      <c r="F4" s="129" t="s">
        <v>701</v>
      </c>
      <c r="G4" s="129">
        <v>1</v>
      </c>
      <c r="H4" s="129">
        <v>14</v>
      </c>
      <c r="I4" s="129">
        <v>0</v>
      </c>
      <c r="J4" s="129">
        <v>0</v>
      </c>
      <c r="K4" s="129">
        <f>SUM(I4:J4)</f>
        <v>0</v>
      </c>
      <c r="L4" s="129">
        <f>H4+J4</f>
        <v>14</v>
      </c>
      <c r="M4" s="129">
        <f>SUM(H4+K4)</f>
        <v>14</v>
      </c>
      <c r="N4" s="130">
        <f>H4/E4</f>
        <v>1.263537906137184E-2</v>
      </c>
      <c r="O4" s="130">
        <f>I4/C4</f>
        <v>0</v>
      </c>
      <c r="P4" s="140">
        <f>L4/D4</f>
        <v>2.9661016949152543E-2</v>
      </c>
      <c r="Q4" s="140">
        <f>M4/E4</f>
        <v>1.263537906137184E-2</v>
      </c>
      <c r="R4" s="129">
        <v>5</v>
      </c>
      <c r="S4" s="140">
        <f>M4/R4</f>
        <v>2.8</v>
      </c>
    </row>
    <row r="5" spans="1:19" x14ac:dyDescent="0.25">
      <c r="A5" s="9" t="str">
        <f>'10'!A5</f>
        <v>Abington SD</v>
      </c>
      <c r="B5" s="10" t="str">
        <f>'10'!B5</f>
        <v>Montgomery</v>
      </c>
      <c r="C5" s="97">
        <f>'10'!C5</f>
        <v>2058</v>
      </c>
      <c r="D5" s="97">
        <f>'10'!D5</f>
        <v>1313</v>
      </c>
      <c r="E5" s="97">
        <f>'10'!E5</f>
        <v>3371</v>
      </c>
      <c r="F5" s="129"/>
      <c r="G5" s="129"/>
      <c r="H5" s="129">
        <v>0</v>
      </c>
      <c r="I5" s="129">
        <v>0</v>
      </c>
      <c r="J5" s="129">
        <v>0</v>
      </c>
      <c r="K5" s="129">
        <f t="shared" ref="K5:K68" si="0">SUM(I5:J5)</f>
        <v>0</v>
      </c>
      <c r="L5" s="129">
        <f t="shared" ref="L5:L68" si="1">H5+J5</f>
        <v>0</v>
      </c>
      <c r="M5" s="129">
        <f t="shared" ref="M5:M68" si="2">SUM(H5+K5)</f>
        <v>0</v>
      </c>
      <c r="N5" s="130">
        <f t="shared" ref="N5:N68" si="3">H5/E5</f>
        <v>0</v>
      </c>
      <c r="O5" s="130">
        <f t="shared" ref="O5:O68" si="4">I5/C5</f>
        <v>0</v>
      </c>
      <c r="P5" s="140">
        <f t="shared" ref="P5:P68" si="5">L5/D5</f>
        <v>0</v>
      </c>
      <c r="Q5" s="140">
        <f t="shared" ref="Q5:Q68" si="6">M5/E5</f>
        <v>0</v>
      </c>
      <c r="R5" s="129">
        <v>218</v>
      </c>
      <c r="S5" s="140">
        <f t="shared" ref="S5:S68" si="7">M5/R5</f>
        <v>0</v>
      </c>
    </row>
    <row r="6" spans="1:19" x14ac:dyDescent="0.25">
      <c r="A6" s="9" t="str">
        <f>'10'!A6</f>
        <v>Albert Gallatin Area SD</v>
      </c>
      <c r="B6" s="10" t="str">
        <f>'10'!B6</f>
        <v>Fayette</v>
      </c>
      <c r="C6" s="97">
        <f>'10'!C6</f>
        <v>718</v>
      </c>
      <c r="D6" s="97">
        <f>'10'!D6</f>
        <v>551</v>
      </c>
      <c r="E6" s="97">
        <f>'10'!E6</f>
        <v>1269</v>
      </c>
      <c r="F6" s="129" t="s">
        <v>702</v>
      </c>
      <c r="G6" s="129">
        <v>1</v>
      </c>
      <c r="H6" s="129">
        <v>40</v>
      </c>
      <c r="I6" s="129">
        <v>48</v>
      </c>
      <c r="J6" s="129">
        <v>92</v>
      </c>
      <c r="K6" s="129">
        <f t="shared" si="0"/>
        <v>140</v>
      </c>
      <c r="L6" s="129">
        <f t="shared" si="1"/>
        <v>132</v>
      </c>
      <c r="M6" s="129">
        <f t="shared" si="2"/>
        <v>180</v>
      </c>
      <c r="N6" s="130">
        <f t="shared" si="3"/>
        <v>3.1520882584712369E-2</v>
      </c>
      <c r="O6" s="130">
        <f t="shared" si="4"/>
        <v>6.6852367688022288E-2</v>
      </c>
      <c r="P6" s="140">
        <f t="shared" si="5"/>
        <v>0.23956442831215971</v>
      </c>
      <c r="Q6" s="140">
        <f t="shared" si="6"/>
        <v>0.14184397163120568</v>
      </c>
      <c r="R6" s="129">
        <v>493</v>
      </c>
      <c r="S6" s="140">
        <f t="shared" si="7"/>
        <v>0.36511156186612576</v>
      </c>
    </row>
    <row r="7" spans="1:19" ht="22.5" x14ac:dyDescent="0.25">
      <c r="A7" s="9" t="str">
        <f>'10'!A7</f>
        <v>Aliquippa SD</v>
      </c>
      <c r="B7" s="10" t="str">
        <f>'10'!B7</f>
        <v>Beaver</v>
      </c>
      <c r="C7" s="97">
        <f>'10'!C7</f>
        <v>314</v>
      </c>
      <c r="D7" s="97">
        <f>'10'!D7</f>
        <v>266</v>
      </c>
      <c r="E7" s="97">
        <f>'10'!E7</f>
        <v>580</v>
      </c>
      <c r="F7" s="129" t="s">
        <v>703</v>
      </c>
      <c r="G7" s="129">
        <v>2</v>
      </c>
      <c r="H7" s="129">
        <v>0</v>
      </c>
      <c r="I7" s="129">
        <v>12</v>
      </c>
      <c r="J7" s="129">
        <v>128</v>
      </c>
      <c r="K7" s="129">
        <f t="shared" si="0"/>
        <v>140</v>
      </c>
      <c r="L7" s="129">
        <f t="shared" si="1"/>
        <v>128</v>
      </c>
      <c r="M7" s="129">
        <f t="shared" si="2"/>
        <v>140</v>
      </c>
      <c r="N7" s="130">
        <f t="shared" si="3"/>
        <v>0</v>
      </c>
      <c r="O7" s="130">
        <f t="shared" si="4"/>
        <v>3.8216560509554139E-2</v>
      </c>
      <c r="P7" s="140">
        <f t="shared" si="5"/>
        <v>0.48120300751879697</v>
      </c>
      <c r="Q7" s="140">
        <f t="shared" si="6"/>
        <v>0.2413793103448276</v>
      </c>
      <c r="R7" s="129">
        <v>279</v>
      </c>
      <c r="S7" s="140">
        <f t="shared" si="7"/>
        <v>0.50179211469534046</v>
      </c>
    </row>
    <row r="8" spans="1:19" x14ac:dyDescent="0.25">
      <c r="A8" s="9" t="str">
        <f>'10'!A8</f>
        <v>Allegheny Valley SD</v>
      </c>
      <c r="B8" s="10" t="str">
        <f>'10'!B8</f>
        <v>Allegheny</v>
      </c>
      <c r="C8" s="97">
        <f>'10'!C8</f>
        <v>300</v>
      </c>
      <c r="D8" s="97">
        <f>'10'!D8</f>
        <v>189</v>
      </c>
      <c r="E8" s="97">
        <f>'10'!E8</f>
        <v>489</v>
      </c>
      <c r="F8" s="129" t="s">
        <v>704</v>
      </c>
      <c r="G8" s="129">
        <v>1</v>
      </c>
      <c r="H8" s="129">
        <v>0</v>
      </c>
      <c r="I8" s="129">
        <v>0</v>
      </c>
      <c r="J8" s="129">
        <v>6</v>
      </c>
      <c r="K8" s="129">
        <f t="shared" si="0"/>
        <v>6</v>
      </c>
      <c r="L8" s="129">
        <f t="shared" si="1"/>
        <v>6</v>
      </c>
      <c r="M8" s="129">
        <f t="shared" si="2"/>
        <v>6</v>
      </c>
      <c r="N8" s="130">
        <f t="shared" si="3"/>
        <v>0</v>
      </c>
      <c r="O8" s="130">
        <f t="shared" si="4"/>
        <v>0</v>
      </c>
      <c r="P8" s="140">
        <f t="shared" si="5"/>
        <v>3.1746031746031744E-2</v>
      </c>
      <c r="Q8" s="140">
        <f t="shared" si="6"/>
        <v>1.2269938650306749E-2</v>
      </c>
      <c r="R8" s="129">
        <v>148</v>
      </c>
      <c r="S8" s="140">
        <f t="shared" si="7"/>
        <v>4.0540540540540543E-2</v>
      </c>
    </row>
    <row r="9" spans="1:19" x14ac:dyDescent="0.25">
      <c r="A9" s="9" t="str">
        <f>'10'!A9</f>
        <v>Allegheny-Clarion Valley SD</v>
      </c>
      <c r="B9" s="10" t="str">
        <f>'10'!B9</f>
        <v>Clarion</v>
      </c>
      <c r="C9" s="97">
        <f>'10'!C9</f>
        <v>124</v>
      </c>
      <c r="D9" s="97">
        <f>'10'!D9</f>
        <v>118</v>
      </c>
      <c r="E9" s="97">
        <f>'10'!E9</f>
        <v>242</v>
      </c>
      <c r="F9" s="129" t="s">
        <v>705</v>
      </c>
      <c r="G9" s="129">
        <v>1</v>
      </c>
      <c r="H9" s="129">
        <v>31</v>
      </c>
      <c r="I9" s="129">
        <v>0</v>
      </c>
      <c r="J9" s="129">
        <v>0</v>
      </c>
      <c r="K9" s="129">
        <f t="shared" si="0"/>
        <v>0</v>
      </c>
      <c r="L9" s="129">
        <f t="shared" si="1"/>
        <v>31</v>
      </c>
      <c r="M9" s="129">
        <f t="shared" si="2"/>
        <v>31</v>
      </c>
      <c r="N9" s="130">
        <f t="shared" si="3"/>
        <v>0.128099173553719</v>
      </c>
      <c r="O9" s="130">
        <f t="shared" si="4"/>
        <v>0</v>
      </c>
      <c r="P9" s="140">
        <f t="shared" si="5"/>
        <v>0.26271186440677968</v>
      </c>
      <c r="Q9" s="140">
        <f t="shared" si="6"/>
        <v>0.128099173553719</v>
      </c>
      <c r="R9" s="129">
        <v>64</v>
      </c>
      <c r="S9" s="140">
        <f t="shared" si="7"/>
        <v>0.484375</v>
      </c>
    </row>
    <row r="10" spans="1:19" x14ac:dyDescent="0.25">
      <c r="A10" s="9" t="str">
        <f>'10'!A10</f>
        <v>Allentown City SD</v>
      </c>
      <c r="B10" s="10" t="str">
        <f>'10'!B10</f>
        <v>Lehigh</v>
      </c>
      <c r="C10" s="97">
        <f>'10'!C10</f>
        <v>5546</v>
      </c>
      <c r="D10" s="97">
        <f>'10'!D10</f>
        <v>3471</v>
      </c>
      <c r="E10" s="97">
        <f>'10'!E10</f>
        <v>9017</v>
      </c>
      <c r="F10" s="129" t="s">
        <v>706</v>
      </c>
      <c r="G10" s="129">
        <v>1</v>
      </c>
      <c r="H10" s="129">
        <v>50</v>
      </c>
      <c r="I10" s="129">
        <v>176</v>
      </c>
      <c r="J10" s="129">
        <v>402</v>
      </c>
      <c r="K10" s="129">
        <f t="shared" si="0"/>
        <v>578</v>
      </c>
      <c r="L10" s="129">
        <f t="shared" si="1"/>
        <v>452</v>
      </c>
      <c r="M10" s="129">
        <f t="shared" si="2"/>
        <v>628</v>
      </c>
      <c r="N10" s="130">
        <f t="shared" si="3"/>
        <v>5.5450815126982366E-3</v>
      </c>
      <c r="O10" s="130">
        <f t="shared" si="4"/>
        <v>3.1734583483591774E-2</v>
      </c>
      <c r="P10" s="140">
        <f t="shared" si="5"/>
        <v>0.13022183808700663</v>
      </c>
      <c r="Q10" s="140">
        <f t="shared" si="6"/>
        <v>6.9646223799489856E-2</v>
      </c>
      <c r="R10" s="129">
        <v>3971</v>
      </c>
      <c r="S10" s="140">
        <f t="shared" si="7"/>
        <v>0.15814656257869555</v>
      </c>
    </row>
    <row r="11" spans="1:19" x14ac:dyDescent="0.25">
      <c r="A11" s="9" t="str">
        <f>'10'!A11</f>
        <v>Altoona Area SD</v>
      </c>
      <c r="B11" s="10" t="str">
        <f>'10'!B11</f>
        <v>Blair</v>
      </c>
      <c r="C11" s="97">
        <f>'10'!C11</f>
        <v>1950</v>
      </c>
      <c r="D11" s="97">
        <f>'10'!D11</f>
        <v>1480</v>
      </c>
      <c r="E11" s="97">
        <f>'10'!E11</f>
        <v>3430</v>
      </c>
      <c r="F11" s="129" t="s">
        <v>707</v>
      </c>
      <c r="G11" s="129">
        <v>1</v>
      </c>
      <c r="H11" s="129">
        <v>35</v>
      </c>
      <c r="I11" s="129">
        <v>0</v>
      </c>
      <c r="J11" s="129">
        <v>271</v>
      </c>
      <c r="K11" s="129">
        <f t="shared" si="0"/>
        <v>271</v>
      </c>
      <c r="L11" s="129">
        <f t="shared" si="1"/>
        <v>306</v>
      </c>
      <c r="M11" s="129">
        <f t="shared" si="2"/>
        <v>306</v>
      </c>
      <c r="N11" s="130">
        <f t="shared" si="3"/>
        <v>1.020408163265306E-2</v>
      </c>
      <c r="O11" s="130">
        <f t="shared" si="4"/>
        <v>0</v>
      </c>
      <c r="P11" s="140">
        <f t="shared" si="5"/>
        <v>0.20675675675675675</v>
      </c>
      <c r="Q11" s="140">
        <f t="shared" si="6"/>
        <v>8.9212827988338197E-2</v>
      </c>
      <c r="R11" s="129">
        <v>1267</v>
      </c>
      <c r="S11" s="140">
        <f t="shared" si="7"/>
        <v>0.24151539068666142</v>
      </c>
    </row>
    <row r="12" spans="1:19" ht="22.5" x14ac:dyDescent="0.25">
      <c r="A12" s="9" t="str">
        <f>'10'!A12</f>
        <v>Ambridge Area SD</v>
      </c>
      <c r="B12" s="10" t="str">
        <f>'10'!B12</f>
        <v>Beaver</v>
      </c>
      <c r="C12" s="97">
        <f>'10'!C12</f>
        <v>614</v>
      </c>
      <c r="D12" s="97">
        <f>'10'!D12</f>
        <v>464</v>
      </c>
      <c r="E12" s="97">
        <f>'10'!E12</f>
        <v>1078</v>
      </c>
      <c r="F12" s="129" t="s">
        <v>703</v>
      </c>
      <c r="G12" s="129">
        <v>2</v>
      </c>
      <c r="H12" s="129">
        <v>0</v>
      </c>
      <c r="I12" s="129">
        <v>10</v>
      </c>
      <c r="J12" s="129">
        <v>72</v>
      </c>
      <c r="K12" s="129">
        <f t="shared" si="0"/>
        <v>82</v>
      </c>
      <c r="L12" s="129">
        <f t="shared" si="1"/>
        <v>72</v>
      </c>
      <c r="M12" s="129">
        <f t="shared" si="2"/>
        <v>82</v>
      </c>
      <c r="N12" s="130">
        <f t="shared" si="3"/>
        <v>0</v>
      </c>
      <c r="O12" s="130">
        <f t="shared" si="4"/>
        <v>1.6286644951140065E-2</v>
      </c>
      <c r="P12" s="140">
        <f t="shared" si="5"/>
        <v>0.15517241379310345</v>
      </c>
      <c r="Q12" s="140">
        <f t="shared" si="6"/>
        <v>7.6066790352504632E-2</v>
      </c>
      <c r="R12" s="129">
        <v>181</v>
      </c>
      <c r="S12" s="140">
        <f t="shared" si="7"/>
        <v>0.45303867403314918</v>
      </c>
    </row>
    <row r="13" spans="1:19" x14ac:dyDescent="0.25">
      <c r="A13" s="9" t="str">
        <f>'10'!A13</f>
        <v>Annville-Cleona SD</v>
      </c>
      <c r="B13" s="10" t="str">
        <f>'10'!B13</f>
        <v>Lebanon</v>
      </c>
      <c r="C13" s="97">
        <f>'10'!C13</f>
        <v>325</v>
      </c>
      <c r="D13" s="97">
        <f>'10'!D13</f>
        <v>209</v>
      </c>
      <c r="E13" s="97">
        <f>'10'!E13</f>
        <v>534</v>
      </c>
      <c r="F13" s="129" t="s">
        <v>708</v>
      </c>
      <c r="G13" s="129">
        <v>1</v>
      </c>
      <c r="H13" s="129">
        <v>0</v>
      </c>
      <c r="I13" s="129">
        <v>7</v>
      </c>
      <c r="J13" s="129">
        <v>0</v>
      </c>
      <c r="K13" s="129">
        <f t="shared" si="0"/>
        <v>7</v>
      </c>
      <c r="L13" s="129">
        <f t="shared" si="1"/>
        <v>0</v>
      </c>
      <c r="M13" s="129">
        <f t="shared" si="2"/>
        <v>7</v>
      </c>
      <c r="N13" s="130">
        <f t="shared" si="3"/>
        <v>0</v>
      </c>
      <c r="O13" s="130">
        <f t="shared" si="4"/>
        <v>2.1538461538461538E-2</v>
      </c>
      <c r="P13" s="140">
        <f t="shared" si="5"/>
        <v>0</v>
      </c>
      <c r="Q13" s="140">
        <f t="shared" si="6"/>
        <v>1.3108614232209739E-2</v>
      </c>
      <c r="R13" s="129">
        <v>32</v>
      </c>
      <c r="S13" s="140">
        <f t="shared" si="7"/>
        <v>0.21875</v>
      </c>
    </row>
    <row r="14" spans="1:19" x14ac:dyDescent="0.25">
      <c r="A14" s="9" t="str">
        <f>'10'!A14</f>
        <v>Antietam SD</v>
      </c>
      <c r="B14" s="10" t="str">
        <f>'10'!B14</f>
        <v>Berks</v>
      </c>
      <c r="C14" s="97">
        <f>'10'!C14</f>
        <v>321</v>
      </c>
      <c r="D14" s="97">
        <f>'10'!D14</f>
        <v>299</v>
      </c>
      <c r="E14" s="97">
        <f>'10'!E14</f>
        <v>620</v>
      </c>
      <c r="F14" s="129" t="s">
        <v>709</v>
      </c>
      <c r="G14" s="129">
        <v>1</v>
      </c>
      <c r="H14" s="129">
        <v>0</v>
      </c>
      <c r="I14" s="129">
        <v>0</v>
      </c>
      <c r="J14" s="129">
        <v>10</v>
      </c>
      <c r="K14" s="129">
        <f t="shared" si="0"/>
        <v>10</v>
      </c>
      <c r="L14" s="129">
        <f t="shared" si="1"/>
        <v>10</v>
      </c>
      <c r="M14" s="129">
        <f t="shared" si="2"/>
        <v>10</v>
      </c>
      <c r="N14" s="130">
        <f t="shared" si="3"/>
        <v>0</v>
      </c>
      <c r="O14" s="130">
        <f t="shared" si="4"/>
        <v>0</v>
      </c>
      <c r="P14" s="140">
        <f t="shared" si="5"/>
        <v>3.3444816053511704E-2</v>
      </c>
      <c r="Q14" s="140">
        <f t="shared" si="6"/>
        <v>1.6129032258064516E-2</v>
      </c>
      <c r="R14" s="129">
        <v>141</v>
      </c>
      <c r="S14" s="140">
        <f t="shared" si="7"/>
        <v>7.0921985815602842E-2</v>
      </c>
    </row>
    <row r="15" spans="1:19" x14ac:dyDescent="0.25">
      <c r="A15" s="9" t="str">
        <f>'10'!A15</f>
        <v>Apollo-Ridge SD</v>
      </c>
      <c r="B15" s="10" t="str">
        <f>'10'!B15</f>
        <v>Armstrong</v>
      </c>
      <c r="C15" s="97">
        <f>'10'!C15</f>
        <v>239</v>
      </c>
      <c r="D15" s="97">
        <f>'10'!D15</f>
        <v>172</v>
      </c>
      <c r="E15" s="97">
        <f>'10'!E15</f>
        <v>411</v>
      </c>
      <c r="F15" s="129" t="s">
        <v>710</v>
      </c>
      <c r="G15" s="129">
        <v>1</v>
      </c>
      <c r="H15" s="129">
        <v>0</v>
      </c>
      <c r="I15" s="129">
        <v>0</v>
      </c>
      <c r="J15" s="129">
        <v>32</v>
      </c>
      <c r="K15" s="129">
        <f t="shared" si="0"/>
        <v>32</v>
      </c>
      <c r="L15" s="129">
        <f t="shared" si="1"/>
        <v>32</v>
      </c>
      <c r="M15" s="129">
        <f t="shared" si="2"/>
        <v>32</v>
      </c>
      <c r="N15" s="130">
        <f t="shared" si="3"/>
        <v>0</v>
      </c>
      <c r="O15" s="130">
        <f t="shared" si="4"/>
        <v>0</v>
      </c>
      <c r="P15" s="140">
        <f t="shared" si="5"/>
        <v>0.18604651162790697</v>
      </c>
      <c r="Q15" s="140">
        <f t="shared" si="6"/>
        <v>7.785888077858881E-2</v>
      </c>
      <c r="R15" s="129">
        <v>78</v>
      </c>
      <c r="S15" s="140">
        <f t="shared" si="7"/>
        <v>0.41025641025641024</v>
      </c>
    </row>
    <row r="16" spans="1:19" x14ac:dyDescent="0.25">
      <c r="A16" s="9" t="str">
        <f>'10'!A16</f>
        <v>Armstrong SD</v>
      </c>
      <c r="B16" s="10" t="str">
        <f>'10'!B16</f>
        <v>Armstrong</v>
      </c>
      <c r="C16" s="97">
        <f>'10'!C16</f>
        <v>1315</v>
      </c>
      <c r="D16" s="97">
        <f>'10'!D16</f>
        <v>990</v>
      </c>
      <c r="E16" s="97">
        <f>'10'!E16</f>
        <v>2305</v>
      </c>
      <c r="F16" s="129" t="s">
        <v>710</v>
      </c>
      <c r="G16" s="129">
        <v>1</v>
      </c>
      <c r="H16" s="129">
        <v>37</v>
      </c>
      <c r="I16" s="129">
        <v>0</v>
      </c>
      <c r="J16" s="129">
        <v>147</v>
      </c>
      <c r="K16" s="129">
        <f t="shared" si="0"/>
        <v>147</v>
      </c>
      <c r="L16" s="129">
        <f t="shared" si="1"/>
        <v>184</v>
      </c>
      <c r="M16" s="129">
        <f t="shared" si="2"/>
        <v>184</v>
      </c>
      <c r="N16" s="130">
        <f t="shared" si="3"/>
        <v>1.6052060737527116E-2</v>
      </c>
      <c r="O16" s="130">
        <f t="shared" si="4"/>
        <v>0</v>
      </c>
      <c r="P16" s="140">
        <f t="shared" si="5"/>
        <v>0.18585858585858586</v>
      </c>
      <c r="Q16" s="140">
        <f t="shared" si="6"/>
        <v>7.982646420824295E-2</v>
      </c>
      <c r="R16" s="129">
        <v>651</v>
      </c>
      <c r="S16" s="140">
        <f t="shared" si="7"/>
        <v>0.28264208909370198</v>
      </c>
    </row>
    <row r="17" spans="1:19" ht="22.5" x14ac:dyDescent="0.25">
      <c r="A17" s="9" t="str">
        <f>'10'!A17</f>
        <v>Athens Area SD</v>
      </c>
      <c r="B17" s="10" t="str">
        <f>'10'!B17</f>
        <v>Bradford</v>
      </c>
      <c r="C17" s="97">
        <f>'10'!C17</f>
        <v>440</v>
      </c>
      <c r="D17" s="97">
        <f>'10'!D17</f>
        <v>353</v>
      </c>
      <c r="E17" s="97">
        <f>'10'!E17</f>
        <v>793</v>
      </c>
      <c r="F17" s="129" t="s">
        <v>711</v>
      </c>
      <c r="G17" s="129">
        <v>1</v>
      </c>
      <c r="H17" s="129">
        <v>34</v>
      </c>
      <c r="I17" s="129">
        <v>9</v>
      </c>
      <c r="J17" s="129">
        <v>36</v>
      </c>
      <c r="K17" s="129">
        <f t="shared" si="0"/>
        <v>45</v>
      </c>
      <c r="L17" s="129">
        <f t="shared" si="1"/>
        <v>70</v>
      </c>
      <c r="M17" s="129">
        <f t="shared" si="2"/>
        <v>79</v>
      </c>
      <c r="N17" s="130">
        <f t="shared" si="3"/>
        <v>4.2875157629255992E-2</v>
      </c>
      <c r="O17" s="130">
        <f t="shared" si="4"/>
        <v>2.0454545454545454E-2</v>
      </c>
      <c r="P17" s="140">
        <f t="shared" si="5"/>
        <v>0.19830028328611898</v>
      </c>
      <c r="Q17" s="140">
        <f t="shared" si="6"/>
        <v>9.9621689785624218E-2</v>
      </c>
      <c r="R17" s="129">
        <v>173</v>
      </c>
      <c r="S17" s="140">
        <f t="shared" si="7"/>
        <v>0.45664739884393063</v>
      </c>
    </row>
    <row r="18" spans="1:19" x14ac:dyDescent="0.25">
      <c r="A18" s="9" t="str">
        <f>'10'!A18</f>
        <v>Austin Area SD</v>
      </c>
      <c r="B18" s="10" t="str">
        <f>'10'!B18</f>
        <v>Potter</v>
      </c>
      <c r="C18" s="97">
        <f>'10'!C18</f>
        <v>46</v>
      </c>
      <c r="D18" s="97">
        <f>'10'!D18</f>
        <v>18</v>
      </c>
      <c r="E18" s="97">
        <f>'10'!E18</f>
        <v>64</v>
      </c>
      <c r="F18" s="129"/>
      <c r="G18" s="129"/>
      <c r="H18" s="129">
        <v>0</v>
      </c>
      <c r="I18" s="129">
        <v>0</v>
      </c>
      <c r="J18" s="129">
        <v>0</v>
      </c>
      <c r="K18" s="129">
        <f t="shared" si="0"/>
        <v>0</v>
      </c>
      <c r="L18" s="129">
        <f t="shared" si="1"/>
        <v>0</v>
      </c>
      <c r="M18" s="129">
        <f t="shared" si="2"/>
        <v>0</v>
      </c>
      <c r="N18" s="130">
        <f t="shared" si="3"/>
        <v>0</v>
      </c>
      <c r="O18" s="130">
        <f t="shared" si="4"/>
        <v>0</v>
      </c>
      <c r="P18" s="140">
        <f t="shared" si="5"/>
        <v>0</v>
      </c>
      <c r="Q18" s="140">
        <f t="shared" si="6"/>
        <v>0</v>
      </c>
      <c r="R18" s="129">
        <v>14</v>
      </c>
      <c r="S18" s="140">
        <f t="shared" si="7"/>
        <v>0</v>
      </c>
    </row>
    <row r="19" spans="1:19" x14ac:dyDescent="0.25">
      <c r="A19" s="9" t="str">
        <f>'10'!A19</f>
        <v>Avella Area SD</v>
      </c>
      <c r="B19" s="10" t="str">
        <f>'10'!B19</f>
        <v>Washington</v>
      </c>
      <c r="C19" s="97">
        <f>'10'!C19</f>
        <v>97</v>
      </c>
      <c r="D19" s="97">
        <f>'10'!D19</f>
        <v>48</v>
      </c>
      <c r="E19" s="97">
        <f>'10'!E19</f>
        <v>145</v>
      </c>
      <c r="F19" s="129"/>
      <c r="G19" s="129"/>
      <c r="H19" s="129">
        <v>0</v>
      </c>
      <c r="I19" s="129">
        <v>0</v>
      </c>
      <c r="J19" s="129">
        <v>0</v>
      </c>
      <c r="K19" s="129">
        <f t="shared" si="0"/>
        <v>0</v>
      </c>
      <c r="L19" s="129">
        <f t="shared" si="1"/>
        <v>0</v>
      </c>
      <c r="M19" s="129">
        <f t="shared" si="2"/>
        <v>0</v>
      </c>
      <c r="N19" s="130">
        <f t="shared" si="3"/>
        <v>0</v>
      </c>
      <c r="O19" s="130">
        <f t="shared" si="4"/>
        <v>0</v>
      </c>
      <c r="P19" s="140">
        <f t="shared" si="5"/>
        <v>0</v>
      </c>
      <c r="Q19" s="140">
        <f t="shared" si="6"/>
        <v>0</v>
      </c>
      <c r="R19" s="129">
        <v>29</v>
      </c>
      <c r="S19" s="140">
        <f t="shared" si="7"/>
        <v>0</v>
      </c>
    </row>
    <row r="20" spans="1:19" x14ac:dyDescent="0.25">
      <c r="A20" s="9" t="str">
        <f>'10'!A20</f>
        <v>Avon Grove SD</v>
      </c>
      <c r="B20" s="10" t="str">
        <f>'10'!B20</f>
        <v>Chester</v>
      </c>
      <c r="C20" s="97">
        <f>'10'!C20</f>
        <v>1267</v>
      </c>
      <c r="D20" s="97">
        <f>'10'!D20</f>
        <v>774</v>
      </c>
      <c r="E20" s="97">
        <f>'10'!E20</f>
        <v>2041</v>
      </c>
      <c r="F20" s="129" t="s">
        <v>712</v>
      </c>
      <c r="G20" s="129">
        <v>1</v>
      </c>
      <c r="H20" s="129">
        <v>0</v>
      </c>
      <c r="I20" s="129">
        <v>5</v>
      </c>
      <c r="J20" s="129">
        <v>17</v>
      </c>
      <c r="K20" s="129">
        <f t="shared" si="0"/>
        <v>22</v>
      </c>
      <c r="L20" s="129">
        <f t="shared" si="1"/>
        <v>17</v>
      </c>
      <c r="M20" s="129">
        <f t="shared" si="2"/>
        <v>22</v>
      </c>
      <c r="N20" s="130">
        <f t="shared" si="3"/>
        <v>0</v>
      </c>
      <c r="O20" s="130">
        <f t="shared" si="4"/>
        <v>3.9463299131807421E-3</v>
      </c>
      <c r="P20" s="140">
        <f t="shared" si="5"/>
        <v>2.1963824289405683E-2</v>
      </c>
      <c r="Q20" s="140">
        <f t="shared" si="6"/>
        <v>1.0779029887310143E-2</v>
      </c>
      <c r="R20" s="129">
        <v>146</v>
      </c>
      <c r="S20" s="140">
        <f t="shared" si="7"/>
        <v>0.15068493150684931</v>
      </c>
    </row>
    <row r="21" spans="1:19" x14ac:dyDescent="0.25">
      <c r="A21" s="9" t="str">
        <f>'10'!A21</f>
        <v>Avonworth SD</v>
      </c>
      <c r="B21" s="10" t="str">
        <f>'10'!B21</f>
        <v>Allegheny</v>
      </c>
      <c r="C21" s="97">
        <f>'10'!C21</f>
        <v>435</v>
      </c>
      <c r="D21" s="97">
        <f>'10'!D21</f>
        <v>343</v>
      </c>
      <c r="E21" s="97">
        <f>'10'!E21</f>
        <v>778</v>
      </c>
      <c r="F21" s="129"/>
      <c r="G21" s="129"/>
      <c r="H21" s="129">
        <v>0</v>
      </c>
      <c r="I21" s="129">
        <v>0</v>
      </c>
      <c r="J21" s="129">
        <v>0</v>
      </c>
      <c r="K21" s="129">
        <f t="shared" si="0"/>
        <v>0</v>
      </c>
      <c r="L21" s="129">
        <f t="shared" si="1"/>
        <v>0</v>
      </c>
      <c r="M21" s="129">
        <f t="shared" si="2"/>
        <v>0</v>
      </c>
      <c r="N21" s="130">
        <f t="shared" si="3"/>
        <v>0</v>
      </c>
      <c r="O21" s="130">
        <f t="shared" si="4"/>
        <v>0</v>
      </c>
      <c r="P21" s="140">
        <f t="shared" si="5"/>
        <v>0</v>
      </c>
      <c r="Q21" s="140">
        <f t="shared" si="6"/>
        <v>0</v>
      </c>
      <c r="R21" s="129">
        <v>6</v>
      </c>
      <c r="S21" s="140">
        <f t="shared" si="7"/>
        <v>0</v>
      </c>
    </row>
    <row r="22" spans="1:19" x14ac:dyDescent="0.25">
      <c r="A22" s="9" t="str">
        <f>'10'!A22</f>
        <v>Bald Eagle Area SD</v>
      </c>
      <c r="B22" s="10" t="str">
        <f>'10'!B22</f>
        <v>Centre</v>
      </c>
      <c r="C22" s="97">
        <f>'10'!C22</f>
        <v>353</v>
      </c>
      <c r="D22" s="97">
        <f>'10'!D22</f>
        <v>241</v>
      </c>
      <c r="E22" s="97">
        <f>'10'!E22</f>
        <v>594</v>
      </c>
      <c r="F22" s="129" t="s">
        <v>713</v>
      </c>
      <c r="G22" s="129">
        <v>1</v>
      </c>
      <c r="H22" s="129">
        <v>28</v>
      </c>
      <c r="I22" s="129">
        <v>13</v>
      </c>
      <c r="J22" s="129">
        <v>36</v>
      </c>
      <c r="K22" s="129">
        <f t="shared" si="0"/>
        <v>49</v>
      </c>
      <c r="L22" s="129">
        <f t="shared" si="1"/>
        <v>64</v>
      </c>
      <c r="M22" s="129">
        <f t="shared" si="2"/>
        <v>77</v>
      </c>
      <c r="N22" s="130">
        <f t="shared" si="3"/>
        <v>4.7138047138047139E-2</v>
      </c>
      <c r="O22" s="130">
        <f t="shared" si="4"/>
        <v>3.6827195467422094E-2</v>
      </c>
      <c r="P22" s="140">
        <f t="shared" si="5"/>
        <v>0.26556016597510373</v>
      </c>
      <c r="Q22" s="140">
        <f t="shared" si="6"/>
        <v>0.12962962962962962</v>
      </c>
      <c r="R22" s="129">
        <v>108</v>
      </c>
      <c r="S22" s="140">
        <f t="shared" si="7"/>
        <v>0.71296296296296291</v>
      </c>
    </row>
    <row r="23" spans="1:19" x14ac:dyDescent="0.25">
      <c r="A23" s="9" t="str">
        <f>'10'!A23</f>
        <v>Baldwin-Whitehall SD</v>
      </c>
      <c r="B23" s="10" t="str">
        <f>'10'!B23</f>
        <v>Allegheny</v>
      </c>
      <c r="C23" s="97">
        <f>'10'!C23</f>
        <v>1399</v>
      </c>
      <c r="D23" s="97">
        <f>'10'!D23</f>
        <v>748</v>
      </c>
      <c r="E23" s="97">
        <f>'10'!E23</f>
        <v>2147</v>
      </c>
      <c r="F23" s="129" t="s">
        <v>704</v>
      </c>
      <c r="G23" s="129">
        <v>1</v>
      </c>
      <c r="H23" s="129">
        <v>18</v>
      </c>
      <c r="I23" s="129">
        <v>0</v>
      </c>
      <c r="J23" s="129">
        <v>121</v>
      </c>
      <c r="K23" s="129">
        <f t="shared" si="0"/>
        <v>121</v>
      </c>
      <c r="L23" s="129">
        <f t="shared" si="1"/>
        <v>139</v>
      </c>
      <c r="M23" s="129">
        <f t="shared" si="2"/>
        <v>139</v>
      </c>
      <c r="N23" s="130">
        <f t="shared" si="3"/>
        <v>8.3837913367489515E-3</v>
      </c>
      <c r="O23" s="130">
        <f t="shared" si="4"/>
        <v>0</v>
      </c>
      <c r="P23" s="140">
        <f t="shared" si="5"/>
        <v>0.18582887700534759</v>
      </c>
      <c r="Q23" s="140">
        <f t="shared" si="6"/>
        <v>6.4741499767116906E-2</v>
      </c>
      <c r="R23" s="129">
        <v>286</v>
      </c>
      <c r="S23" s="140">
        <f t="shared" si="7"/>
        <v>0.48601398601398599</v>
      </c>
    </row>
    <row r="24" spans="1:19" x14ac:dyDescent="0.25">
      <c r="A24" s="9" t="str">
        <f>'10'!A24</f>
        <v>Bangor Area SD</v>
      </c>
      <c r="B24" s="10" t="str">
        <f>'10'!B24</f>
        <v>Northampton</v>
      </c>
      <c r="C24" s="97">
        <f>'10'!C24</f>
        <v>628</v>
      </c>
      <c r="D24" s="97">
        <f>'10'!D24</f>
        <v>474</v>
      </c>
      <c r="E24" s="97">
        <f>'10'!E24</f>
        <v>1102</v>
      </c>
      <c r="F24" s="129" t="s">
        <v>706</v>
      </c>
      <c r="G24" s="129">
        <v>1</v>
      </c>
      <c r="H24" s="129">
        <v>0</v>
      </c>
      <c r="I24" s="129">
        <v>0</v>
      </c>
      <c r="J24" s="129">
        <v>20</v>
      </c>
      <c r="K24" s="129">
        <f t="shared" si="0"/>
        <v>20</v>
      </c>
      <c r="L24" s="129">
        <f t="shared" si="1"/>
        <v>20</v>
      </c>
      <c r="M24" s="129">
        <f t="shared" si="2"/>
        <v>20</v>
      </c>
      <c r="N24" s="130">
        <f t="shared" si="3"/>
        <v>0</v>
      </c>
      <c r="O24" s="130">
        <f t="shared" si="4"/>
        <v>0</v>
      </c>
      <c r="P24" s="140">
        <f t="shared" si="5"/>
        <v>4.2194092827004218E-2</v>
      </c>
      <c r="Q24" s="140">
        <f t="shared" si="6"/>
        <v>1.8148820326678767E-2</v>
      </c>
      <c r="R24" s="129">
        <v>51</v>
      </c>
      <c r="S24" s="140">
        <f t="shared" si="7"/>
        <v>0.39215686274509803</v>
      </c>
    </row>
    <row r="25" spans="1:19" ht="22.5" x14ac:dyDescent="0.25">
      <c r="A25" s="9" t="str">
        <f>'10'!A25</f>
        <v>Beaver Area SD</v>
      </c>
      <c r="B25" s="10" t="str">
        <f>'10'!B25</f>
        <v>Beaver</v>
      </c>
      <c r="C25" s="97">
        <f>'10'!C25</f>
        <v>445</v>
      </c>
      <c r="D25" s="97">
        <f>'10'!D25</f>
        <v>305</v>
      </c>
      <c r="E25" s="97">
        <f>'10'!E25</f>
        <v>750</v>
      </c>
      <c r="F25" s="129" t="s">
        <v>703</v>
      </c>
      <c r="G25" s="129">
        <v>2</v>
      </c>
      <c r="H25" s="129">
        <v>0</v>
      </c>
      <c r="I25" s="129">
        <v>1</v>
      </c>
      <c r="J25" s="129">
        <v>1</v>
      </c>
      <c r="K25" s="129">
        <f t="shared" si="0"/>
        <v>2</v>
      </c>
      <c r="L25" s="129">
        <f t="shared" si="1"/>
        <v>1</v>
      </c>
      <c r="M25" s="129">
        <f t="shared" si="2"/>
        <v>2</v>
      </c>
      <c r="N25" s="130">
        <f t="shared" si="3"/>
        <v>0</v>
      </c>
      <c r="O25" s="130">
        <f t="shared" si="4"/>
        <v>2.2471910112359553E-3</v>
      </c>
      <c r="P25" s="140">
        <f t="shared" si="5"/>
        <v>3.2786885245901639E-3</v>
      </c>
      <c r="Q25" s="140">
        <f t="shared" si="6"/>
        <v>2.6666666666666666E-3</v>
      </c>
      <c r="R25" s="129">
        <v>35</v>
      </c>
      <c r="S25" s="140">
        <f t="shared" si="7"/>
        <v>5.7142857142857141E-2</v>
      </c>
    </row>
    <row r="26" spans="1:19" ht="22.5" x14ac:dyDescent="0.25">
      <c r="A26" s="9" t="str">
        <f>'10'!A26</f>
        <v>Bedford Area SD</v>
      </c>
      <c r="B26" s="10" t="str">
        <f>'10'!B26</f>
        <v>Bedford</v>
      </c>
      <c r="C26" s="97">
        <f>'10'!C26</f>
        <v>441</v>
      </c>
      <c r="D26" s="97">
        <f>'10'!D26</f>
        <v>275</v>
      </c>
      <c r="E26" s="97">
        <f>'10'!E26</f>
        <v>716</v>
      </c>
      <c r="F26" s="129" t="s">
        <v>714</v>
      </c>
      <c r="G26" s="129">
        <v>1</v>
      </c>
      <c r="H26" s="129">
        <v>0</v>
      </c>
      <c r="I26" s="129">
        <v>23</v>
      </c>
      <c r="J26" s="129">
        <v>23</v>
      </c>
      <c r="K26" s="129">
        <f t="shared" si="0"/>
        <v>46</v>
      </c>
      <c r="L26" s="129">
        <f t="shared" si="1"/>
        <v>23</v>
      </c>
      <c r="M26" s="129">
        <f t="shared" si="2"/>
        <v>46</v>
      </c>
      <c r="N26" s="130">
        <f t="shared" si="3"/>
        <v>0</v>
      </c>
      <c r="O26" s="130">
        <f t="shared" si="4"/>
        <v>5.2154195011337869E-2</v>
      </c>
      <c r="P26" s="140">
        <f t="shared" si="5"/>
        <v>8.3636363636363634E-2</v>
      </c>
      <c r="Q26" s="140">
        <f t="shared" si="6"/>
        <v>6.4245810055865923E-2</v>
      </c>
      <c r="R26" s="129">
        <v>144</v>
      </c>
      <c r="S26" s="140">
        <f t="shared" si="7"/>
        <v>0.31944444444444442</v>
      </c>
    </row>
    <row r="27" spans="1:19" x14ac:dyDescent="0.25">
      <c r="A27" s="9" t="str">
        <f>'10'!A27</f>
        <v>Belle Vernon Area SD</v>
      </c>
      <c r="B27" s="10" t="str">
        <f>'10'!B27</f>
        <v>Westmoreland</v>
      </c>
      <c r="C27" s="97">
        <f>'10'!C27</f>
        <v>473</v>
      </c>
      <c r="D27" s="97">
        <f>'10'!D27</f>
        <v>341</v>
      </c>
      <c r="E27" s="97">
        <f>'10'!E27</f>
        <v>814</v>
      </c>
      <c r="F27" s="129" t="s">
        <v>715</v>
      </c>
      <c r="G27" s="129">
        <v>1</v>
      </c>
      <c r="H27" s="129">
        <v>0</v>
      </c>
      <c r="I27" s="129">
        <v>5</v>
      </c>
      <c r="J27" s="129">
        <v>0</v>
      </c>
      <c r="K27" s="129">
        <f t="shared" si="0"/>
        <v>5</v>
      </c>
      <c r="L27" s="129">
        <f t="shared" si="1"/>
        <v>0</v>
      </c>
      <c r="M27" s="129">
        <f t="shared" si="2"/>
        <v>5</v>
      </c>
      <c r="N27" s="130">
        <f t="shared" si="3"/>
        <v>0</v>
      </c>
      <c r="O27" s="130">
        <f t="shared" si="4"/>
        <v>1.0570824524312896E-2</v>
      </c>
      <c r="P27" s="140">
        <f t="shared" si="5"/>
        <v>0</v>
      </c>
      <c r="Q27" s="140">
        <f t="shared" si="6"/>
        <v>6.1425061425061421E-3</v>
      </c>
      <c r="R27" s="129">
        <v>139</v>
      </c>
      <c r="S27" s="140">
        <f t="shared" si="7"/>
        <v>3.5971223021582732E-2</v>
      </c>
    </row>
    <row r="28" spans="1:19" x14ac:dyDescent="0.25">
      <c r="A28" s="9" t="str">
        <f>'10'!A28</f>
        <v>Bellefonte Area SD</v>
      </c>
      <c r="B28" s="10" t="str">
        <f>'10'!B28</f>
        <v>Centre</v>
      </c>
      <c r="C28" s="97">
        <f>'10'!C28</f>
        <v>1015</v>
      </c>
      <c r="D28" s="97">
        <f>'10'!D28</f>
        <v>521</v>
      </c>
      <c r="E28" s="97">
        <f>'10'!E28</f>
        <v>1536</v>
      </c>
      <c r="F28" s="129" t="s">
        <v>713</v>
      </c>
      <c r="G28" s="129">
        <v>1</v>
      </c>
      <c r="H28" s="129">
        <v>17</v>
      </c>
      <c r="I28" s="129">
        <v>32</v>
      </c>
      <c r="J28" s="129">
        <v>32</v>
      </c>
      <c r="K28" s="129">
        <f t="shared" si="0"/>
        <v>64</v>
      </c>
      <c r="L28" s="129">
        <f t="shared" si="1"/>
        <v>49</v>
      </c>
      <c r="M28" s="129">
        <f t="shared" si="2"/>
        <v>81</v>
      </c>
      <c r="N28" s="130">
        <f t="shared" si="3"/>
        <v>1.1067708333333334E-2</v>
      </c>
      <c r="O28" s="130">
        <f t="shared" si="4"/>
        <v>3.1527093596059111E-2</v>
      </c>
      <c r="P28" s="140">
        <f t="shared" si="5"/>
        <v>9.4049904030710174E-2</v>
      </c>
      <c r="Q28" s="140">
        <f t="shared" si="6"/>
        <v>5.2734375E-2</v>
      </c>
      <c r="R28" s="129">
        <v>128</v>
      </c>
      <c r="S28" s="140">
        <f t="shared" si="7"/>
        <v>0.6328125</v>
      </c>
    </row>
    <row r="29" spans="1:19" x14ac:dyDescent="0.25">
      <c r="A29" s="9" t="str">
        <f>'10'!A29</f>
        <v>Bellwood-Antis SD</v>
      </c>
      <c r="B29" s="10" t="str">
        <f>'10'!B29</f>
        <v>Blair</v>
      </c>
      <c r="C29" s="97">
        <f>'10'!C29</f>
        <v>251</v>
      </c>
      <c r="D29" s="97">
        <f>'10'!D29</f>
        <v>193</v>
      </c>
      <c r="E29" s="97">
        <f>'10'!E29</f>
        <v>444</v>
      </c>
      <c r="F29" s="129"/>
      <c r="G29" s="129"/>
      <c r="H29" s="129">
        <v>0</v>
      </c>
      <c r="I29" s="129">
        <v>0</v>
      </c>
      <c r="J29" s="129">
        <v>0</v>
      </c>
      <c r="K29" s="129">
        <f t="shared" si="0"/>
        <v>0</v>
      </c>
      <c r="L29" s="129">
        <f t="shared" si="1"/>
        <v>0</v>
      </c>
      <c r="M29" s="129">
        <f t="shared" si="2"/>
        <v>0</v>
      </c>
      <c r="N29" s="130">
        <f t="shared" si="3"/>
        <v>0</v>
      </c>
      <c r="O29" s="130">
        <f t="shared" si="4"/>
        <v>0</v>
      </c>
      <c r="P29" s="140">
        <f t="shared" si="5"/>
        <v>0</v>
      </c>
      <c r="Q29" s="140">
        <f t="shared" si="6"/>
        <v>0</v>
      </c>
      <c r="R29" s="129">
        <v>65</v>
      </c>
      <c r="S29" s="140">
        <f t="shared" si="7"/>
        <v>0</v>
      </c>
    </row>
    <row r="30" spans="1:19" x14ac:dyDescent="0.25">
      <c r="A30" s="9" t="str">
        <f>'10'!A30</f>
        <v>Bensalem Township SD</v>
      </c>
      <c r="B30" s="10" t="str">
        <f>'10'!B30</f>
        <v>Bucks</v>
      </c>
      <c r="C30" s="97">
        <f>'10'!C30</f>
        <v>2072</v>
      </c>
      <c r="D30" s="97">
        <f>'10'!D30</f>
        <v>1308</v>
      </c>
      <c r="E30" s="97">
        <f>'10'!E30</f>
        <v>3380</v>
      </c>
      <c r="F30" s="129"/>
      <c r="G30" s="129"/>
      <c r="H30" s="129">
        <v>0</v>
      </c>
      <c r="I30" s="129">
        <v>0</v>
      </c>
      <c r="J30" s="129">
        <v>0</v>
      </c>
      <c r="K30" s="129">
        <f>SUM(I30:J30)</f>
        <v>0</v>
      </c>
      <c r="L30" s="129">
        <f t="shared" si="1"/>
        <v>0</v>
      </c>
      <c r="M30" s="129">
        <f t="shared" si="2"/>
        <v>0</v>
      </c>
      <c r="N30" s="130">
        <f t="shared" si="3"/>
        <v>0</v>
      </c>
      <c r="O30" s="130">
        <f t="shared" si="4"/>
        <v>0</v>
      </c>
      <c r="P30" s="140">
        <f t="shared" si="5"/>
        <v>0</v>
      </c>
      <c r="Q30" s="140">
        <f t="shared" si="6"/>
        <v>0</v>
      </c>
      <c r="R30" s="129">
        <v>364</v>
      </c>
      <c r="S30" s="140">
        <f t="shared" si="7"/>
        <v>0</v>
      </c>
    </row>
    <row r="31" spans="1:19" x14ac:dyDescent="0.25">
      <c r="A31" s="9" t="str">
        <f>'10'!A31</f>
        <v>Benton Area SD</v>
      </c>
      <c r="B31" s="10" t="str">
        <f>'10'!B31</f>
        <v>Columbia</v>
      </c>
      <c r="C31" s="97">
        <f>'10'!C31</f>
        <v>100</v>
      </c>
      <c r="D31" s="97">
        <f>'10'!D31</f>
        <v>86</v>
      </c>
      <c r="E31" s="97">
        <f>'10'!E31</f>
        <v>186</v>
      </c>
      <c r="F31" s="129" t="s">
        <v>716</v>
      </c>
      <c r="G31" s="129">
        <v>1</v>
      </c>
      <c r="H31" s="129">
        <v>24</v>
      </c>
      <c r="I31" s="129">
        <v>0</v>
      </c>
      <c r="J31" s="129">
        <v>35</v>
      </c>
      <c r="K31" s="129">
        <f t="shared" si="0"/>
        <v>35</v>
      </c>
      <c r="L31" s="129">
        <f t="shared" si="1"/>
        <v>59</v>
      </c>
      <c r="M31" s="129">
        <f t="shared" si="2"/>
        <v>59</v>
      </c>
      <c r="N31" s="130">
        <f t="shared" si="3"/>
        <v>0.12903225806451613</v>
      </c>
      <c r="O31" s="130">
        <f t="shared" si="4"/>
        <v>0</v>
      </c>
      <c r="P31" s="140">
        <f t="shared" si="5"/>
        <v>0.68604651162790697</v>
      </c>
      <c r="Q31" s="140">
        <f t="shared" si="6"/>
        <v>0.31720430107526881</v>
      </c>
      <c r="R31" s="129">
        <v>26</v>
      </c>
      <c r="S31" s="140">
        <f t="shared" si="7"/>
        <v>2.2692307692307692</v>
      </c>
    </row>
    <row r="32" spans="1:19" x14ac:dyDescent="0.25">
      <c r="A32" s="9" t="str">
        <f>'10'!A32</f>
        <v>Bentworth SD</v>
      </c>
      <c r="B32" s="10" t="str">
        <f>'10'!B32</f>
        <v>Washington</v>
      </c>
      <c r="C32" s="97">
        <f>'10'!C32</f>
        <v>229</v>
      </c>
      <c r="D32" s="97">
        <f>'10'!D32</f>
        <v>175</v>
      </c>
      <c r="E32" s="97">
        <f>'10'!E32</f>
        <v>404</v>
      </c>
      <c r="F32" s="129" t="s">
        <v>717</v>
      </c>
      <c r="G32" s="129">
        <v>1</v>
      </c>
      <c r="H32" s="129">
        <v>0</v>
      </c>
      <c r="I32" s="129">
        <v>10</v>
      </c>
      <c r="J32" s="129">
        <v>30</v>
      </c>
      <c r="K32" s="129">
        <f t="shared" si="0"/>
        <v>40</v>
      </c>
      <c r="L32" s="129">
        <f t="shared" si="1"/>
        <v>30</v>
      </c>
      <c r="M32" s="129">
        <f t="shared" si="2"/>
        <v>40</v>
      </c>
      <c r="N32" s="130">
        <f t="shared" si="3"/>
        <v>0</v>
      </c>
      <c r="O32" s="130">
        <f t="shared" si="4"/>
        <v>4.3668122270742356E-2</v>
      </c>
      <c r="P32" s="140">
        <f t="shared" si="5"/>
        <v>0.17142857142857143</v>
      </c>
      <c r="Q32" s="140">
        <f t="shared" si="6"/>
        <v>9.9009900990099015E-2</v>
      </c>
      <c r="R32" s="129">
        <v>110</v>
      </c>
      <c r="S32" s="140">
        <f t="shared" si="7"/>
        <v>0.36363636363636365</v>
      </c>
    </row>
    <row r="33" spans="1:19" x14ac:dyDescent="0.25">
      <c r="A33" s="9" t="str">
        <f>'10'!A33</f>
        <v>Berlin Brothersvalley SD</v>
      </c>
      <c r="B33" s="10" t="str">
        <f>'10'!B33</f>
        <v>Somerset</v>
      </c>
      <c r="C33" s="97">
        <f>'10'!C33</f>
        <v>128</v>
      </c>
      <c r="D33" s="97">
        <f>'10'!D33</f>
        <v>83</v>
      </c>
      <c r="E33" s="97">
        <f>'10'!E33</f>
        <v>211</v>
      </c>
      <c r="F33" s="129" t="s">
        <v>718</v>
      </c>
      <c r="G33" s="129">
        <v>1</v>
      </c>
      <c r="H33" s="129">
        <v>0</v>
      </c>
      <c r="I33" s="129">
        <v>4</v>
      </c>
      <c r="J33" s="129">
        <v>0</v>
      </c>
      <c r="K33" s="129">
        <f t="shared" si="0"/>
        <v>4</v>
      </c>
      <c r="L33" s="129">
        <f t="shared" si="1"/>
        <v>0</v>
      </c>
      <c r="M33" s="129">
        <f t="shared" si="2"/>
        <v>4</v>
      </c>
      <c r="N33" s="130">
        <f t="shared" si="3"/>
        <v>0</v>
      </c>
      <c r="O33" s="130">
        <f t="shared" si="4"/>
        <v>3.125E-2</v>
      </c>
      <c r="P33" s="140">
        <f t="shared" si="5"/>
        <v>0</v>
      </c>
      <c r="Q33" s="140">
        <f t="shared" si="6"/>
        <v>1.8957345971563982E-2</v>
      </c>
      <c r="R33" s="129">
        <v>88</v>
      </c>
      <c r="S33" s="140">
        <f t="shared" si="7"/>
        <v>4.5454545454545456E-2</v>
      </c>
    </row>
    <row r="34" spans="1:19" x14ac:dyDescent="0.25">
      <c r="A34" s="9" t="str">
        <f>'10'!A34</f>
        <v>Bermudian Springs SD</v>
      </c>
      <c r="B34" s="10" t="str">
        <f>'10'!B34</f>
        <v>Adams</v>
      </c>
      <c r="C34" s="97">
        <f>'10'!C34</f>
        <v>347</v>
      </c>
      <c r="D34" s="97">
        <f>'10'!D34</f>
        <v>367</v>
      </c>
      <c r="E34" s="97">
        <f>'10'!E34</f>
        <v>714</v>
      </c>
      <c r="F34" s="129" t="s">
        <v>719</v>
      </c>
      <c r="G34" s="129">
        <v>1</v>
      </c>
      <c r="H34" s="129">
        <v>0</v>
      </c>
      <c r="I34" s="129">
        <v>0</v>
      </c>
      <c r="J34" s="129">
        <v>36</v>
      </c>
      <c r="K34" s="129">
        <f t="shared" si="0"/>
        <v>36</v>
      </c>
      <c r="L34" s="129">
        <f t="shared" si="1"/>
        <v>36</v>
      </c>
      <c r="M34" s="129">
        <f t="shared" si="2"/>
        <v>36</v>
      </c>
      <c r="N34" s="130">
        <f t="shared" si="3"/>
        <v>0</v>
      </c>
      <c r="O34" s="130">
        <f t="shared" si="4"/>
        <v>0</v>
      </c>
      <c r="P34" s="140">
        <f t="shared" si="5"/>
        <v>9.8092643051771122E-2</v>
      </c>
      <c r="Q34" s="140">
        <f t="shared" si="6"/>
        <v>5.0420168067226892E-2</v>
      </c>
      <c r="R34" s="129">
        <v>57</v>
      </c>
      <c r="S34" s="140">
        <f t="shared" si="7"/>
        <v>0.63157894736842102</v>
      </c>
    </row>
    <row r="35" spans="1:19" x14ac:dyDescent="0.25">
      <c r="A35" s="9" t="str">
        <f>'10'!A35</f>
        <v>Berwick Area SD</v>
      </c>
      <c r="B35" s="10" t="str">
        <f>'10'!B35</f>
        <v>Columbia</v>
      </c>
      <c r="C35" s="97">
        <f>'10'!C35</f>
        <v>668</v>
      </c>
      <c r="D35" s="97">
        <f>'10'!D35</f>
        <v>405</v>
      </c>
      <c r="E35" s="97">
        <f>'10'!E35</f>
        <v>1073</v>
      </c>
      <c r="F35" s="129" t="s">
        <v>720</v>
      </c>
      <c r="G35" s="129">
        <v>2</v>
      </c>
      <c r="H35" s="129">
        <v>18</v>
      </c>
      <c r="I35" s="129">
        <v>0</v>
      </c>
      <c r="J35" s="129">
        <v>91</v>
      </c>
      <c r="K35" s="129">
        <f t="shared" si="0"/>
        <v>91</v>
      </c>
      <c r="L35" s="129">
        <f t="shared" si="1"/>
        <v>109</v>
      </c>
      <c r="M35" s="129">
        <f t="shared" si="2"/>
        <v>109</v>
      </c>
      <c r="N35" s="130">
        <f t="shared" si="3"/>
        <v>1.6775396085740912E-2</v>
      </c>
      <c r="O35" s="130">
        <f t="shared" si="4"/>
        <v>0</v>
      </c>
      <c r="P35" s="140">
        <f t="shared" si="5"/>
        <v>0.26913580246913582</v>
      </c>
      <c r="Q35" s="140">
        <f t="shared" si="6"/>
        <v>0.1015843429636533</v>
      </c>
      <c r="R35" s="129">
        <v>326</v>
      </c>
      <c r="S35" s="140">
        <f t="shared" si="7"/>
        <v>0.33435582822085891</v>
      </c>
    </row>
    <row r="36" spans="1:19" x14ac:dyDescent="0.25">
      <c r="A36" s="9" t="str">
        <f>'10'!A36</f>
        <v>Bethel Park SD</v>
      </c>
      <c r="B36" s="10" t="str">
        <f>'10'!B36</f>
        <v>Allegheny</v>
      </c>
      <c r="C36" s="97">
        <f>'10'!C36</f>
        <v>825</v>
      </c>
      <c r="D36" s="97">
        <f>'10'!D36</f>
        <v>657</v>
      </c>
      <c r="E36" s="97">
        <f>'10'!E36</f>
        <v>1482</v>
      </c>
      <c r="F36" s="129" t="s">
        <v>704</v>
      </c>
      <c r="G36" s="129">
        <v>1</v>
      </c>
      <c r="H36" s="129">
        <v>0</v>
      </c>
      <c r="I36" s="129">
        <v>0</v>
      </c>
      <c r="J36" s="129">
        <v>5</v>
      </c>
      <c r="K36" s="129">
        <f t="shared" si="0"/>
        <v>5</v>
      </c>
      <c r="L36" s="129">
        <f t="shared" si="1"/>
        <v>5</v>
      </c>
      <c r="M36" s="129">
        <f t="shared" si="2"/>
        <v>5</v>
      </c>
      <c r="N36" s="130">
        <f t="shared" si="3"/>
        <v>0</v>
      </c>
      <c r="O36" s="130">
        <f t="shared" si="4"/>
        <v>0</v>
      </c>
      <c r="P36" s="140">
        <f t="shared" si="5"/>
        <v>7.6103500761035003E-3</v>
      </c>
      <c r="Q36" s="140">
        <f t="shared" si="6"/>
        <v>3.3738191632928477E-3</v>
      </c>
      <c r="R36" s="129">
        <v>132</v>
      </c>
      <c r="S36" s="140">
        <f t="shared" si="7"/>
        <v>3.787878787878788E-2</v>
      </c>
    </row>
    <row r="37" spans="1:19" ht="22.5" x14ac:dyDescent="0.25">
      <c r="A37" s="9" t="str">
        <f>'10'!A37</f>
        <v>Bethlehem Area SD</v>
      </c>
      <c r="B37" s="10" t="str">
        <f>'10'!B37</f>
        <v>Northampton</v>
      </c>
      <c r="C37" s="97">
        <f>'10'!C37</f>
        <v>3698</v>
      </c>
      <c r="D37" s="97">
        <f>'10'!D37</f>
        <v>2244</v>
      </c>
      <c r="E37" s="97">
        <f>'10'!E37</f>
        <v>5942</v>
      </c>
      <c r="F37" s="129" t="s">
        <v>721</v>
      </c>
      <c r="G37" s="129">
        <v>2</v>
      </c>
      <c r="H37" s="129">
        <v>53</v>
      </c>
      <c r="I37" s="129">
        <v>29</v>
      </c>
      <c r="J37" s="129">
        <v>172</v>
      </c>
      <c r="K37" s="129">
        <f t="shared" si="0"/>
        <v>201</v>
      </c>
      <c r="L37" s="129">
        <f t="shared" si="1"/>
        <v>225</v>
      </c>
      <c r="M37" s="129">
        <f t="shared" si="2"/>
        <v>254</v>
      </c>
      <c r="N37" s="130">
        <f t="shared" si="3"/>
        <v>8.9195557051497815E-3</v>
      </c>
      <c r="O37" s="130">
        <f t="shared" si="4"/>
        <v>7.8420767982693342E-3</v>
      </c>
      <c r="P37" s="140">
        <f t="shared" si="5"/>
        <v>0.10026737967914438</v>
      </c>
      <c r="Q37" s="140">
        <f t="shared" si="6"/>
        <v>4.2746549983170651E-2</v>
      </c>
      <c r="R37" s="129">
        <v>1306</v>
      </c>
      <c r="S37" s="140">
        <f t="shared" si="7"/>
        <v>0.19448698315467075</v>
      </c>
    </row>
    <row r="38" spans="1:19" x14ac:dyDescent="0.25">
      <c r="A38" s="9" t="str">
        <f>'10'!A38</f>
        <v>Bethlehem-Center SD</v>
      </c>
      <c r="B38" s="10" t="str">
        <f>'10'!B38</f>
        <v>Washington</v>
      </c>
      <c r="C38" s="97">
        <f>'10'!C38</f>
        <v>239</v>
      </c>
      <c r="D38" s="97">
        <f>'10'!D38</f>
        <v>202</v>
      </c>
      <c r="E38" s="97">
        <f>'10'!E38</f>
        <v>441</v>
      </c>
      <c r="F38" s="129"/>
      <c r="G38" s="129"/>
      <c r="H38" s="129">
        <v>0</v>
      </c>
      <c r="I38" s="129">
        <v>0</v>
      </c>
      <c r="J38" s="129">
        <v>0</v>
      </c>
      <c r="K38" s="129">
        <f t="shared" si="0"/>
        <v>0</v>
      </c>
      <c r="L38" s="129">
        <f t="shared" si="1"/>
        <v>0</v>
      </c>
      <c r="M38" s="129">
        <f t="shared" si="2"/>
        <v>0</v>
      </c>
      <c r="N38" s="130">
        <f t="shared" si="3"/>
        <v>0</v>
      </c>
      <c r="O38" s="130">
        <f t="shared" si="4"/>
        <v>0</v>
      </c>
      <c r="P38" s="140">
        <f t="shared" si="5"/>
        <v>0</v>
      </c>
      <c r="Q38" s="140">
        <f t="shared" si="6"/>
        <v>0</v>
      </c>
      <c r="R38" s="129">
        <v>161</v>
      </c>
      <c r="S38" s="140">
        <f t="shared" si="7"/>
        <v>0</v>
      </c>
    </row>
    <row r="39" spans="1:19" ht="22.5" x14ac:dyDescent="0.25">
      <c r="A39" s="9" t="str">
        <f>'10'!A39</f>
        <v>Big Beaver Falls Area SD</v>
      </c>
      <c r="B39" s="10" t="str">
        <f>'10'!B39</f>
        <v>Beaver</v>
      </c>
      <c r="C39" s="97">
        <f>'10'!C39</f>
        <v>433</v>
      </c>
      <c r="D39" s="97">
        <f>'10'!D39</f>
        <v>454</v>
      </c>
      <c r="E39" s="97">
        <f>'10'!E39</f>
        <v>887</v>
      </c>
      <c r="F39" s="129" t="s">
        <v>703</v>
      </c>
      <c r="G39" s="129">
        <v>2</v>
      </c>
      <c r="H39" s="129">
        <v>36</v>
      </c>
      <c r="I39" s="129">
        <v>31</v>
      </c>
      <c r="J39" s="129">
        <v>53</v>
      </c>
      <c r="K39" s="129">
        <f t="shared" si="0"/>
        <v>84</v>
      </c>
      <c r="L39" s="129">
        <f t="shared" si="1"/>
        <v>89</v>
      </c>
      <c r="M39" s="129">
        <f t="shared" si="2"/>
        <v>120</v>
      </c>
      <c r="N39" s="130">
        <f t="shared" si="3"/>
        <v>4.0586245772266064E-2</v>
      </c>
      <c r="O39" s="130">
        <f t="shared" si="4"/>
        <v>7.1593533487297925E-2</v>
      </c>
      <c r="P39" s="140">
        <f t="shared" si="5"/>
        <v>0.1960352422907489</v>
      </c>
      <c r="Q39" s="140">
        <f t="shared" si="6"/>
        <v>0.13528748590755355</v>
      </c>
      <c r="R39" s="129">
        <v>517</v>
      </c>
      <c r="S39" s="140">
        <f t="shared" si="7"/>
        <v>0.23210831721470018</v>
      </c>
    </row>
    <row r="40" spans="1:19" x14ac:dyDescent="0.25">
      <c r="A40" s="9" t="str">
        <f>'10'!A40</f>
        <v>Big Spring SD</v>
      </c>
      <c r="B40" s="10" t="str">
        <f>'10'!B40</f>
        <v>Cumberland</v>
      </c>
      <c r="C40" s="97">
        <f>'10'!C40</f>
        <v>788</v>
      </c>
      <c r="D40" s="97">
        <f>'10'!D40</f>
        <v>537</v>
      </c>
      <c r="E40" s="97">
        <f>'10'!E40</f>
        <v>1325</v>
      </c>
      <c r="F40" s="129" t="s">
        <v>722</v>
      </c>
      <c r="G40" s="129">
        <v>1</v>
      </c>
      <c r="H40" s="129">
        <v>0</v>
      </c>
      <c r="I40" s="129">
        <v>7</v>
      </c>
      <c r="J40" s="129">
        <v>17</v>
      </c>
      <c r="K40" s="129">
        <f t="shared" si="0"/>
        <v>24</v>
      </c>
      <c r="L40" s="129">
        <f t="shared" si="1"/>
        <v>17</v>
      </c>
      <c r="M40" s="129">
        <f t="shared" si="2"/>
        <v>24</v>
      </c>
      <c r="N40" s="130">
        <f t="shared" si="3"/>
        <v>0</v>
      </c>
      <c r="O40" s="130">
        <f t="shared" si="4"/>
        <v>8.8832487309644676E-3</v>
      </c>
      <c r="P40" s="140">
        <f t="shared" si="5"/>
        <v>3.165735567970205E-2</v>
      </c>
      <c r="Q40" s="140">
        <f t="shared" si="6"/>
        <v>1.8113207547169812E-2</v>
      </c>
      <c r="R40" s="129">
        <v>198</v>
      </c>
      <c r="S40" s="140">
        <f t="shared" si="7"/>
        <v>0.12121212121212122</v>
      </c>
    </row>
    <row r="41" spans="1:19" ht="22.5" x14ac:dyDescent="0.25">
      <c r="A41" s="9" t="str">
        <f>'10'!A41</f>
        <v>Blackhawk SD</v>
      </c>
      <c r="B41" s="10" t="str">
        <f>'10'!B41</f>
        <v>Beaver</v>
      </c>
      <c r="C41" s="97">
        <f>'10'!C41</f>
        <v>469</v>
      </c>
      <c r="D41" s="97">
        <f>'10'!D41</f>
        <v>279</v>
      </c>
      <c r="E41" s="97">
        <f>'10'!E41</f>
        <v>748</v>
      </c>
      <c r="F41" s="129" t="s">
        <v>703</v>
      </c>
      <c r="G41" s="129">
        <v>2</v>
      </c>
      <c r="H41" s="129">
        <v>0</v>
      </c>
      <c r="I41" s="129">
        <v>2</v>
      </c>
      <c r="J41" s="129">
        <v>21</v>
      </c>
      <c r="K41" s="129">
        <f t="shared" si="0"/>
        <v>23</v>
      </c>
      <c r="L41" s="129">
        <f t="shared" si="1"/>
        <v>21</v>
      </c>
      <c r="M41" s="129">
        <f t="shared" si="2"/>
        <v>23</v>
      </c>
      <c r="N41" s="130">
        <f t="shared" si="3"/>
        <v>0</v>
      </c>
      <c r="O41" s="130">
        <f t="shared" si="4"/>
        <v>4.2643923240938165E-3</v>
      </c>
      <c r="P41" s="140">
        <f t="shared" si="5"/>
        <v>7.5268817204301078E-2</v>
      </c>
      <c r="Q41" s="140">
        <f t="shared" si="6"/>
        <v>3.074866310160428E-2</v>
      </c>
      <c r="R41" s="129">
        <v>69</v>
      </c>
      <c r="S41" s="140">
        <f t="shared" si="7"/>
        <v>0.33333333333333331</v>
      </c>
    </row>
    <row r="42" spans="1:19" x14ac:dyDescent="0.25">
      <c r="A42" s="9" t="str">
        <f>'10'!A42</f>
        <v>Blacklick Valley SD</v>
      </c>
      <c r="B42" s="10" t="str">
        <f>'10'!B42</f>
        <v>Cambria</v>
      </c>
      <c r="C42" s="97">
        <f>'10'!C42</f>
        <v>206</v>
      </c>
      <c r="D42" s="97">
        <f>'10'!D42</f>
        <v>114</v>
      </c>
      <c r="E42" s="97">
        <f>'10'!E42</f>
        <v>320</v>
      </c>
      <c r="F42" s="129"/>
      <c r="G42" s="129"/>
      <c r="H42" s="129">
        <v>0</v>
      </c>
      <c r="I42" s="129">
        <v>0</v>
      </c>
      <c r="J42" s="129">
        <v>0</v>
      </c>
      <c r="K42" s="129">
        <f t="shared" si="0"/>
        <v>0</v>
      </c>
      <c r="L42" s="129">
        <f t="shared" si="1"/>
        <v>0</v>
      </c>
      <c r="M42" s="129">
        <f t="shared" si="2"/>
        <v>0</v>
      </c>
      <c r="N42" s="130">
        <f t="shared" si="3"/>
        <v>0</v>
      </c>
      <c r="O42" s="130">
        <f t="shared" si="4"/>
        <v>0</v>
      </c>
      <c r="P42" s="140">
        <f t="shared" si="5"/>
        <v>0</v>
      </c>
      <c r="Q42" s="140">
        <f t="shared" si="6"/>
        <v>0</v>
      </c>
      <c r="R42" s="129">
        <v>118</v>
      </c>
      <c r="S42" s="140">
        <f t="shared" si="7"/>
        <v>0</v>
      </c>
    </row>
    <row r="43" spans="1:19" x14ac:dyDescent="0.25">
      <c r="A43" s="9" t="str">
        <f>'10'!A43</f>
        <v>Blairsville-Saltsburg SD</v>
      </c>
      <c r="B43" s="10" t="str">
        <f>'10'!B43</f>
        <v>Indiana</v>
      </c>
      <c r="C43" s="97">
        <f>'10'!C43</f>
        <v>452</v>
      </c>
      <c r="D43" s="97">
        <f>'10'!D43</f>
        <v>319</v>
      </c>
      <c r="E43" s="97">
        <f>'10'!E43</f>
        <v>771</v>
      </c>
      <c r="F43" s="129" t="s">
        <v>723</v>
      </c>
      <c r="G43" s="129">
        <v>1</v>
      </c>
      <c r="H43" s="129">
        <v>0</v>
      </c>
      <c r="I43" s="129">
        <v>7</v>
      </c>
      <c r="J43" s="129">
        <v>0</v>
      </c>
      <c r="K43" s="129">
        <f t="shared" si="0"/>
        <v>7</v>
      </c>
      <c r="L43" s="129">
        <f t="shared" si="1"/>
        <v>0</v>
      </c>
      <c r="M43" s="129">
        <f t="shared" si="2"/>
        <v>7</v>
      </c>
      <c r="N43" s="130">
        <f t="shared" si="3"/>
        <v>0</v>
      </c>
      <c r="O43" s="130">
        <f t="shared" si="4"/>
        <v>1.5486725663716814E-2</v>
      </c>
      <c r="P43" s="140">
        <f t="shared" si="5"/>
        <v>0</v>
      </c>
      <c r="Q43" s="140">
        <f t="shared" si="6"/>
        <v>9.0791180285343717E-3</v>
      </c>
      <c r="R43" s="129">
        <v>172</v>
      </c>
      <c r="S43" s="140">
        <f t="shared" si="7"/>
        <v>4.0697674418604654E-2</v>
      </c>
    </row>
    <row r="44" spans="1:19" x14ac:dyDescent="0.25">
      <c r="A44" s="9" t="str">
        <f>'10'!A44</f>
        <v>Bloomsburg Area SD</v>
      </c>
      <c r="B44" s="10" t="str">
        <f>'10'!B44</f>
        <v>Columbia</v>
      </c>
      <c r="C44" s="97">
        <f>'10'!C44</f>
        <v>620</v>
      </c>
      <c r="D44" s="97">
        <f>'10'!D44</f>
        <v>269</v>
      </c>
      <c r="E44" s="97">
        <f>'10'!E44</f>
        <v>889</v>
      </c>
      <c r="F44" s="129" t="s">
        <v>716</v>
      </c>
      <c r="G44" s="129">
        <v>1</v>
      </c>
      <c r="H44" s="129">
        <v>17</v>
      </c>
      <c r="I44" s="129">
        <v>0</v>
      </c>
      <c r="J44" s="129">
        <v>55</v>
      </c>
      <c r="K44" s="129">
        <f t="shared" si="0"/>
        <v>55</v>
      </c>
      <c r="L44" s="129">
        <f t="shared" si="1"/>
        <v>72</v>
      </c>
      <c r="M44" s="129">
        <f t="shared" si="2"/>
        <v>72</v>
      </c>
      <c r="N44" s="130">
        <f t="shared" si="3"/>
        <v>1.9122609673790775E-2</v>
      </c>
      <c r="O44" s="130">
        <f t="shared" si="4"/>
        <v>0</v>
      </c>
      <c r="P44" s="140">
        <f t="shared" si="5"/>
        <v>0.26765799256505574</v>
      </c>
      <c r="Q44" s="140">
        <f t="shared" si="6"/>
        <v>8.0989876265466818E-2</v>
      </c>
      <c r="R44" s="129">
        <v>182</v>
      </c>
      <c r="S44" s="140">
        <f t="shared" si="7"/>
        <v>0.39560439560439559</v>
      </c>
    </row>
    <row r="45" spans="1:19" x14ac:dyDescent="0.25">
      <c r="A45" s="9" t="str">
        <f>'10'!A45</f>
        <v>Blue Mountain SD</v>
      </c>
      <c r="B45" s="10" t="str">
        <f>'10'!B45</f>
        <v>Schuylkill</v>
      </c>
      <c r="C45" s="97">
        <f>'10'!C45</f>
        <v>452</v>
      </c>
      <c r="D45" s="97">
        <f>'10'!D45</f>
        <v>458</v>
      </c>
      <c r="E45" s="97">
        <f>'10'!E45</f>
        <v>910</v>
      </c>
      <c r="F45" s="129" t="s">
        <v>724</v>
      </c>
      <c r="G45" s="129">
        <v>1</v>
      </c>
      <c r="H45" s="129">
        <v>0</v>
      </c>
      <c r="I45" s="129">
        <v>0</v>
      </c>
      <c r="J45" s="129">
        <v>4</v>
      </c>
      <c r="K45" s="129">
        <f t="shared" si="0"/>
        <v>4</v>
      </c>
      <c r="L45" s="129">
        <f t="shared" si="1"/>
        <v>4</v>
      </c>
      <c r="M45" s="129">
        <f t="shared" si="2"/>
        <v>4</v>
      </c>
      <c r="N45" s="130">
        <f t="shared" si="3"/>
        <v>0</v>
      </c>
      <c r="O45" s="130">
        <f t="shared" si="4"/>
        <v>0</v>
      </c>
      <c r="P45" s="140">
        <f t="shared" si="5"/>
        <v>8.7336244541484712E-3</v>
      </c>
      <c r="Q45" s="140">
        <f t="shared" si="6"/>
        <v>4.3956043956043956E-3</v>
      </c>
      <c r="R45" s="129">
        <v>168</v>
      </c>
      <c r="S45" s="140">
        <f t="shared" si="7"/>
        <v>2.3809523809523808E-2</v>
      </c>
    </row>
    <row r="46" spans="1:19" x14ac:dyDescent="0.25">
      <c r="A46" s="9" t="str">
        <f>'10'!A46</f>
        <v>Blue Ridge SD</v>
      </c>
      <c r="B46" s="10" t="str">
        <f>'10'!B46</f>
        <v>Susquehanna</v>
      </c>
      <c r="C46" s="97">
        <f>'10'!C46</f>
        <v>257</v>
      </c>
      <c r="D46" s="97">
        <f>'10'!D46</f>
        <v>106</v>
      </c>
      <c r="E46" s="97">
        <f>'10'!E46</f>
        <v>363</v>
      </c>
      <c r="F46" s="129" t="s">
        <v>701</v>
      </c>
      <c r="G46" s="129">
        <v>1</v>
      </c>
      <c r="H46" s="129">
        <v>18</v>
      </c>
      <c r="I46" s="129">
        <v>11</v>
      </c>
      <c r="J46" s="129">
        <v>15</v>
      </c>
      <c r="K46" s="129">
        <f t="shared" si="0"/>
        <v>26</v>
      </c>
      <c r="L46" s="129">
        <f t="shared" si="1"/>
        <v>33</v>
      </c>
      <c r="M46" s="129">
        <f t="shared" si="2"/>
        <v>44</v>
      </c>
      <c r="N46" s="130">
        <f t="shared" si="3"/>
        <v>4.9586776859504134E-2</v>
      </c>
      <c r="O46" s="130">
        <f t="shared" si="4"/>
        <v>4.2801556420233464E-2</v>
      </c>
      <c r="P46" s="140">
        <f t="shared" si="5"/>
        <v>0.31132075471698112</v>
      </c>
      <c r="Q46" s="140">
        <f t="shared" si="6"/>
        <v>0.12121212121212122</v>
      </c>
      <c r="R46" s="129">
        <v>93</v>
      </c>
      <c r="S46" s="140">
        <f t="shared" si="7"/>
        <v>0.4731182795698925</v>
      </c>
    </row>
    <row r="47" spans="1:19" x14ac:dyDescent="0.25">
      <c r="A47" s="9" t="str">
        <f>'10'!A47</f>
        <v>Boyertown Area SD</v>
      </c>
      <c r="B47" s="10" t="str">
        <f>'10'!B47</f>
        <v>Berks</v>
      </c>
      <c r="C47" s="97">
        <f>'10'!C47</f>
        <v>1489</v>
      </c>
      <c r="D47" s="97">
        <f>'10'!D47</f>
        <v>879</v>
      </c>
      <c r="E47" s="97">
        <f>'10'!E47</f>
        <v>2368</v>
      </c>
      <c r="F47" s="129" t="s">
        <v>709</v>
      </c>
      <c r="G47" s="129">
        <v>1</v>
      </c>
      <c r="H47" s="129">
        <v>0</v>
      </c>
      <c r="I47" s="129">
        <v>0</v>
      </c>
      <c r="J47" s="129">
        <v>4</v>
      </c>
      <c r="K47" s="129">
        <f t="shared" si="0"/>
        <v>4</v>
      </c>
      <c r="L47" s="129">
        <f t="shared" si="1"/>
        <v>4</v>
      </c>
      <c r="M47" s="129">
        <f t="shared" si="2"/>
        <v>4</v>
      </c>
      <c r="N47" s="130">
        <f t="shared" si="3"/>
        <v>0</v>
      </c>
      <c r="O47" s="130">
        <f t="shared" si="4"/>
        <v>0</v>
      </c>
      <c r="P47" s="140">
        <f t="shared" si="5"/>
        <v>4.5506257110352671E-3</v>
      </c>
      <c r="Q47" s="140">
        <f t="shared" si="6"/>
        <v>1.6891891891891893E-3</v>
      </c>
      <c r="R47" s="129">
        <v>239</v>
      </c>
      <c r="S47" s="140">
        <f t="shared" si="7"/>
        <v>1.6736401673640166E-2</v>
      </c>
    </row>
    <row r="48" spans="1:19" x14ac:dyDescent="0.25">
      <c r="A48" s="9" t="str">
        <f>'10'!A48</f>
        <v>Bradford Area SD</v>
      </c>
      <c r="B48" s="10" t="str">
        <f>'10'!B48</f>
        <v>McKean</v>
      </c>
      <c r="C48" s="97">
        <f>'10'!C48</f>
        <v>606</v>
      </c>
      <c r="D48" s="97">
        <f>'10'!D48</f>
        <v>493</v>
      </c>
      <c r="E48" s="97">
        <f>'10'!E48</f>
        <v>1099</v>
      </c>
      <c r="F48" s="129" t="s">
        <v>728</v>
      </c>
      <c r="G48" s="129">
        <v>1</v>
      </c>
      <c r="H48" s="129">
        <v>0</v>
      </c>
      <c r="I48" s="129">
        <v>0</v>
      </c>
      <c r="J48" s="129">
        <v>56</v>
      </c>
      <c r="K48" s="129">
        <f t="shared" si="0"/>
        <v>56</v>
      </c>
      <c r="L48" s="129">
        <f t="shared" si="1"/>
        <v>56</v>
      </c>
      <c r="M48" s="129">
        <f t="shared" si="2"/>
        <v>56</v>
      </c>
      <c r="N48" s="130">
        <f t="shared" si="3"/>
        <v>0</v>
      </c>
      <c r="O48" s="130">
        <f t="shared" si="4"/>
        <v>0</v>
      </c>
      <c r="P48" s="140">
        <f t="shared" si="5"/>
        <v>0.11359026369168357</v>
      </c>
      <c r="Q48" s="140">
        <f t="shared" si="6"/>
        <v>5.0955414012738856E-2</v>
      </c>
      <c r="R48" s="129">
        <v>403</v>
      </c>
      <c r="S48" s="140">
        <f t="shared" si="7"/>
        <v>0.13895781637717122</v>
      </c>
    </row>
    <row r="49" spans="1:19" x14ac:dyDescent="0.25">
      <c r="A49" s="9" t="str">
        <f>'10'!A49</f>
        <v>Brandywine Heights Area SD</v>
      </c>
      <c r="B49" s="10" t="str">
        <f>'10'!B49</f>
        <v>Berks</v>
      </c>
      <c r="C49" s="97">
        <f>'10'!C49</f>
        <v>335</v>
      </c>
      <c r="D49" s="97">
        <f>'10'!D49</f>
        <v>255</v>
      </c>
      <c r="E49" s="97">
        <f>'10'!E49</f>
        <v>590</v>
      </c>
      <c r="F49" s="129" t="s">
        <v>709</v>
      </c>
      <c r="G49" s="129">
        <v>1</v>
      </c>
      <c r="H49" s="129">
        <v>0</v>
      </c>
      <c r="I49" s="129">
        <v>0</v>
      </c>
      <c r="J49" s="129">
        <v>3</v>
      </c>
      <c r="K49" s="129">
        <f t="shared" si="0"/>
        <v>3</v>
      </c>
      <c r="L49" s="129">
        <f t="shared" si="1"/>
        <v>3</v>
      </c>
      <c r="M49" s="129">
        <f t="shared" si="2"/>
        <v>3</v>
      </c>
      <c r="N49" s="130">
        <f t="shared" si="3"/>
        <v>0</v>
      </c>
      <c r="O49" s="130">
        <f t="shared" si="4"/>
        <v>0</v>
      </c>
      <c r="P49" s="140">
        <f t="shared" si="5"/>
        <v>1.1764705882352941E-2</v>
      </c>
      <c r="Q49" s="140">
        <f t="shared" si="6"/>
        <v>5.084745762711864E-3</v>
      </c>
      <c r="R49" s="129">
        <v>0</v>
      </c>
      <c r="S49" s="140">
        <v>0</v>
      </c>
    </row>
    <row r="50" spans="1:19" x14ac:dyDescent="0.25">
      <c r="A50" s="9" t="str">
        <f>'10'!A50</f>
        <v>Brentwood Borough SD</v>
      </c>
      <c r="B50" s="10" t="str">
        <f>'10'!B50</f>
        <v>Allegheny</v>
      </c>
      <c r="C50" s="97">
        <f>'10'!C50</f>
        <v>270</v>
      </c>
      <c r="D50" s="97">
        <f>'10'!D50</f>
        <v>165</v>
      </c>
      <c r="E50" s="97">
        <f>'10'!E50</f>
        <v>435</v>
      </c>
      <c r="F50" s="129" t="s">
        <v>704</v>
      </c>
      <c r="G50" s="129">
        <v>1</v>
      </c>
      <c r="H50" s="129">
        <v>0</v>
      </c>
      <c r="I50" s="129">
        <v>0</v>
      </c>
      <c r="J50" s="129">
        <v>8</v>
      </c>
      <c r="K50" s="129">
        <f t="shared" si="0"/>
        <v>8</v>
      </c>
      <c r="L50" s="129">
        <f t="shared" si="1"/>
        <v>8</v>
      </c>
      <c r="M50" s="129">
        <f t="shared" si="2"/>
        <v>8</v>
      </c>
      <c r="N50" s="130">
        <f t="shared" si="3"/>
        <v>0</v>
      </c>
      <c r="O50" s="130">
        <f t="shared" si="4"/>
        <v>0</v>
      </c>
      <c r="P50" s="140">
        <f t="shared" si="5"/>
        <v>4.8484848484848485E-2</v>
      </c>
      <c r="Q50" s="140">
        <f t="shared" si="6"/>
        <v>1.8390804597701149E-2</v>
      </c>
      <c r="R50" s="129">
        <v>51</v>
      </c>
      <c r="S50" s="140">
        <f t="shared" si="7"/>
        <v>0.15686274509803921</v>
      </c>
    </row>
    <row r="51" spans="1:19" x14ac:dyDescent="0.25">
      <c r="A51" s="9" t="str">
        <f>'10'!A51</f>
        <v>Bristol Borough SD</v>
      </c>
      <c r="B51" s="10" t="str">
        <f>'10'!B51</f>
        <v>Bucks</v>
      </c>
      <c r="C51" s="97">
        <f>'10'!C51</f>
        <v>199</v>
      </c>
      <c r="D51" s="97">
        <f>'10'!D51</f>
        <v>288</v>
      </c>
      <c r="E51" s="97">
        <f>'10'!E51</f>
        <v>487</v>
      </c>
      <c r="F51" s="129"/>
      <c r="G51" s="129"/>
      <c r="H51" s="129">
        <v>0</v>
      </c>
      <c r="I51" s="129">
        <v>0</v>
      </c>
      <c r="J51" s="129">
        <v>0</v>
      </c>
      <c r="K51" s="129">
        <f>SUM(I51:J51)</f>
        <v>0</v>
      </c>
      <c r="L51" s="129">
        <f t="shared" si="1"/>
        <v>0</v>
      </c>
      <c r="M51" s="129">
        <f t="shared" si="2"/>
        <v>0</v>
      </c>
      <c r="N51" s="130">
        <f t="shared" si="3"/>
        <v>0</v>
      </c>
      <c r="O51" s="130">
        <f t="shared" si="4"/>
        <v>0</v>
      </c>
      <c r="P51" s="140">
        <f t="shared" si="5"/>
        <v>0</v>
      </c>
      <c r="Q51" s="140">
        <f t="shared" si="6"/>
        <v>0</v>
      </c>
      <c r="R51" s="129">
        <v>166</v>
      </c>
      <c r="S51" s="140">
        <f t="shared" si="7"/>
        <v>0</v>
      </c>
    </row>
    <row r="52" spans="1:19" x14ac:dyDescent="0.25">
      <c r="A52" s="9" t="str">
        <f>'10'!A52</f>
        <v>Bristol Township SD</v>
      </c>
      <c r="B52" s="10" t="str">
        <f>'10'!B52</f>
        <v>Bucks</v>
      </c>
      <c r="C52" s="97">
        <f>'10'!C52</f>
        <v>2072</v>
      </c>
      <c r="D52" s="97">
        <f>'10'!D52</f>
        <v>1203</v>
      </c>
      <c r="E52" s="97">
        <f>'10'!E52</f>
        <v>3275</v>
      </c>
      <c r="F52" s="129" t="s">
        <v>708</v>
      </c>
      <c r="G52" s="129">
        <v>1</v>
      </c>
      <c r="H52" s="129">
        <v>0</v>
      </c>
      <c r="I52" s="129">
        <v>8</v>
      </c>
      <c r="J52" s="129">
        <v>0</v>
      </c>
      <c r="K52" s="129">
        <f t="shared" si="0"/>
        <v>8</v>
      </c>
      <c r="L52" s="129">
        <f t="shared" si="1"/>
        <v>0</v>
      </c>
      <c r="M52" s="129">
        <f t="shared" si="2"/>
        <v>8</v>
      </c>
      <c r="N52" s="130">
        <f t="shared" si="3"/>
        <v>0</v>
      </c>
      <c r="O52" s="130">
        <f t="shared" si="4"/>
        <v>3.8610038610038611E-3</v>
      </c>
      <c r="P52" s="140">
        <f t="shared" si="5"/>
        <v>0</v>
      </c>
      <c r="Q52" s="140">
        <f t="shared" si="6"/>
        <v>2.4427480916030535E-3</v>
      </c>
      <c r="R52" s="129">
        <v>588</v>
      </c>
      <c r="S52" s="140">
        <f t="shared" si="7"/>
        <v>1.3605442176870748E-2</v>
      </c>
    </row>
    <row r="53" spans="1:19" x14ac:dyDescent="0.25">
      <c r="A53" s="9" t="str">
        <f>'10'!A53</f>
        <v>Brockway Area SD</v>
      </c>
      <c r="B53" s="10" t="str">
        <f>'10'!B53</f>
        <v>Jefferson</v>
      </c>
      <c r="C53" s="97">
        <f>'10'!C53</f>
        <v>278</v>
      </c>
      <c r="D53" s="97">
        <f>'10'!D53</f>
        <v>173</v>
      </c>
      <c r="E53" s="97">
        <f>'10'!E53</f>
        <v>451</v>
      </c>
      <c r="F53" s="129" t="s">
        <v>725</v>
      </c>
      <c r="G53" s="129">
        <v>1</v>
      </c>
      <c r="H53" s="129">
        <v>0</v>
      </c>
      <c r="I53" s="129">
        <v>12</v>
      </c>
      <c r="J53" s="129">
        <v>18</v>
      </c>
      <c r="K53" s="129">
        <f t="shared" si="0"/>
        <v>30</v>
      </c>
      <c r="L53" s="129">
        <f t="shared" si="1"/>
        <v>18</v>
      </c>
      <c r="M53" s="129">
        <f t="shared" si="2"/>
        <v>30</v>
      </c>
      <c r="N53" s="130">
        <f t="shared" si="3"/>
        <v>0</v>
      </c>
      <c r="O53" s="130">
        <f t="shared" si="4"/>
        <v>4.3165467625899283E-2</v>
      </c>
      <c r="P53" s="140">
        <f t="shared" si="5"/>
        <v>0.10404624277456648</v>
      </c>
      <c r="Q53" s="140">
        <f t="shared" si="6"/>
        <v>6.6518847006651879E-2</v>
      </c>
      <c r="R53" s="129">
        <v>109</v>
      </c>
      <c r="S53" s="140">
        <f t="shared" si="7"/>
        <v>0.27522935779816515</v>
      </c>
    </row>
    <row r="54" spans="1:19" x14ac:dyDescent="0.25">
      <c r="A54" s="9" t="str">
        <f>'10'!A54</f>
        <v>Brookville Area SD</v>
      </c>
      <c r="B54" s="10" t="str">
        <f>'10'!B54</f>
        <v>Jefferson</v>
      </c>
      <c r="C54" s="97">
        <f>'10'!C54</f>
        <v>315</v>
      </c>
      <c r="D54" s="97">
        <f>'10'!D54</f>
        <v>242</v>
      </c>
      <c r="E54" s="97">
        <f>'10'!E54</f>
        <v>557</v>
      </c>
      <c r="F54" s="129" t="s">
        <v>725</v>
      </c>
      <c r="G54" s="129">
        <v>1</v>
      </c>
      <c r="H54" s="129">
        <v>0</v>
      </c>
      <c r="I54" s="129">
        <v>24</v>
      </c>
      <c r="J54" s="129">
        <v>36</v>
      </c>
      <c r="K54" s="129">
        <f t="shared" si="0"/>
        <v>60</v>
      </c>
      <c r="L54" s="129">
        <f t="shared" si="1"/>
        <v>36</v>
      </c>
      <c r="M54" s="129">
        <f t="shared" si="2"/>
        <v>60</v>
      </c>
      <c r="N54" s="130">
        <f t="shared" si="3"/>
        <v>0</v>
      </c>
      <c r="O54" s="130">
        <f t="shared" si="4"/>
        <v>7.6190476190476197E-2</v>
      </c>
      <c r="P54" s="140">
        <f t="shared" si="5"/>
        <v>0.1487603305785124</v>
      </c>
      <c r="Q54" s="140">
        <f t="shared" si="6"/>
        <v>0.10771992818671454</v>
      </c>
      <c r="R54" s="129">
        <v>186</v>
      </c>
      <c r="S54" s="140">
        <f t="shared" si="7"/>
        <v>0.32258064516129031</v>
      </c>
    </row>
    <row r="55" spans="1:19" ht="22.5" x14ac:dyDescent="0.25">
      <c r="A55" s="9" t="str">
        <f>'10'!A55</f>
        <v>Brownsville Area SD</v>
      </c>
      <c r="B55" s="10" t="str">
        <f>'10'!B55</f>
        <v>Fayette</v>
      </c>
      <c r="C55" s="97">
        <f>'10'!C55</f>
        <v>456</v>
      </c>
      <c r="D55" s="97">
        <f>'10'!D55</f>
        <v>264</v>
      </c>
      <c r="E55" s="97">
        <f>'10'!E55</f>
        <v>720</v>
      </c>
      <c r="F55" s="129" t="s">
        <v>726</v>
      </c>
      <c r="G55" s="129">
        <v>2</v>
      </c>
      <c r="H55" s="129">
        <v>19</v>
      </c>
      <c r="I55" s="129">
        <v>48</v>
      </c>
      <c r="J55" s="129">
        <v>94</v>
      </c>
      <c r="K55" s="129">
        <f t="shared" si="0"/>
        <v>142</v>
      </c>
      <c r="L55" s="129">
        <f t="shared" si="1"/>
        <v>113</v>
      </c>
      <c r="M55" s="129">
        <f t="shared" si="2"/>
        <v>161</v>
      </c>
      <c r="N55" s="130">
        <f t="shared" si="3"/>
        <v>2.6388888888888889E-2</v>
      </c>
      <c r="O55" s="130">
        <f t="shared" si="4"/>
        <v>0.10526315789473684</v>
      </c>
      <c r="P55" s="140">
        <f t="shared" si="5"/>
        <v>0.42803030303030304</v>
      </c>
      <c r="Q55" s="140">
        <f t="shared" si="6"/>
        <v>0.22361111111111112</v>
      </c>
      <c r="R55" s="129">
        <v>348</v>
      </c>
      <c r="S55" s="140">
        <f t="shared" si="7"/>
        <v>0.46264367816091956</v>
      </c>
    </row>
    <row r="56" spans="1:19" x14ac:dyDescent="0.25">
      <c r="A56" s="9" t="str">
        <f>'10'!A56</f>
        <v>Bryn Athyn SD</v>
      </c>
      <c r="B56" s="10" t="str">
        <f>'10'!B56</f>
        <v>Montgomery</v>
      </c>
      <c r="C56" s="97">
        <f>'10'!C56</f>
        <v>26</v>
      </c>
      <c r="D56" s="97">
        <f>'10'!D56</f>
        <v>37</v>
      </c>
      <c r="E56" s="97">
        <f>'10'!E56</f>
        <v>63</v>
      </c>
      <c r="F56" s="129"/>
      <c r="G56" s="129"/>
      <c r="H56" s="129">
        <v>0</v>
      </c>
      <c r="I56" s="129">
        <v>0</v>
      </c>
      <c r="J56" s="129">
        <v>0</v>
      </c>
      <c r="K56" s="129">
        <f t="shared" si="0"/>
        <v>0</v>
      </c>
      <c r="L56" s="129">
        <f t="shared" si="1"/>
        <v>0</v>
      </c>
      <c r="M56" s="129">
        <f t="shared" si="2"/>
        <v>0</v>
      </c>
      <c r="N56" s="130">
        <f t="shared" si="3"/>
        <v>0</v>
      </c>
      <c r="O56" s="130">
        <f t="shared" si="4"/>
        <v>0</v>
      </c>
      <c r="P56" s="140">
        <f t="shared" si="5"/>
        <v>0</v>
      </c>
      <c r="Q56" s="140">
        <f t="shared" si="6"/>
        <v>0</v>
      </c>
      <c r="R56" s="129">
        <v>0</v>
      </c>
      <c r="S56" s="140">
        <v>0</v>
      </c>
    </row>
    <row r="57" spans="1:19" x14ac:dyDescent="0.25">
      <c r="A57" s="9" t="str">
        <f>'10'!A57</f>
        <v>Burgettstown Area SD</v>
      </c>
      <c r="B57" s="10" t="str">
        <f>'10'!B57</f>
        <v>Washington</v>
      </c>
      <c r="C57" s="97">
        <f>'10'!C57</f>
        <v>213</v>
      </c>
      <c r="D57" s="97">
        <f>'10'!D57</f>
        <v>193</v>
      </c>
      <c r="E57" s="97">
        <f>'10'!E57</f>
        <v>406</v>
      </c>
      <c r="F57" s="129" t="s">
        <v>717</v>
      </c>
      <c r="G57" s="129">
        <v>1</v>
      </c>
      <c r="H57" s="129">
        <v>0</v>
      </c>
      <c r="I57" s="129">
        <v>0</v>
      </c>
      <c r="J57" s="129">
        <v>26</v>
      </c>
      <c r="K57" s="129">
        <f t="shared" si="0"/>
        <v>26</v>
      </c>
      <c r="L57" s="129">
        <f t="shared" si="1"/>
        <v>26</v>
      </c>
      <c r="M57" s="129">
        <f t="shared" si="2"/>
        <v>26</v>
      </c>
      <c r="N57" s="130">
        <f t="shared" si="3"/>
        <v>0</v>
      </c>
      <c r="O57" s="130">
        <f t="shared" si="4"/>
        <v>0</v>
      </c>
      <c r="P57" s="140">
        <f t="shared" si="5"/>
        <v>0.13471502590673576</v>
      </c>
      <c r="Q57" s="140">
        <f t="shared" si="6"/>
        <v>6.4039408866995079E-2</v>
      </c>
      <c r="R57" s="129">
        <v>67</v>
      </c>
      <c r="S57" s="140">
        <f t="shared" si="7"/>
        <v>0.38805970149253732</v>
      </c>
    </row>
    <row r="58" spans="1:19" x14ac:dyDescent="0.25">
      <c r="A58" s="9" t="str">
        <f>'10'!A58</f>
        <v>Burrell SD</v>
      </c>
      <c r="B58" s="10" t="str">
        <f>'10'!B58</f>
        <v>Westmoreland</v>
      </c>
      <c r="C58" s="97">
        <f>'10'!C58</f>
        <v>338</v>
      </c>
      <c r="D58" s="97">
        <f>'10'!D58</f>
        <v>205</v>
      </c>
      <c r="E58" s="97">
        <f>'10'!E58</f>
        <v>543</v>
      </c>
      <c r="F58" s="129" t="s">
        <v>715</v>
      </c>
      <c r="G58" s="129">
        <v>1</v>
      </c>
      <c r="H58" s="129">
        <v>0</v>
      </c>
      <c r="I58" s="129">
        <v>3</v>
      </c>
      <c r="J58" s="129">
        <v>0</v>
      </c>
      <c r="K58" s="129">
        <f t="shared" si="0"/>
        <v>3</v>
      </c>
      <c r="L58" s="129">
        <f t="shared" si="1"/>
        <v>0</v>
      </c>
      <c r="M58" s="129">
        <f t="shared" si="2"/>
        <v>3</v>
      </c>
      <c r="N58" s="130">
        <f t="shared" si="3"/>
        <v>0</v>
      </c>
      <c r="O58" s="130">
        <f t="shared" si="4"/>
        <v>8.8757396449704144E-3</v>
      </c>
      <c r="P58" s="140">
        <f t="shared" si="5"/>
        <v>0</v>
      </c>
      <c r="Q58" s="140">
        <f t="shared" si="6"/>
        <v>5.5248618784530384E-3</v>
      </c>
      <c r="R58" s="129">
        <v>97</v>
      </c>
      <c r="S58" s="140">
        <f t="shared" si="7"/>
        <v>3.0927835051546393E-2</v>
      </c>
    </row>
    <row r="59" spans="1:19" x14ac:dyDescent="0.25">
      <c r="A59" s="9" t="str">
        <f>'10'!A59</f>
        <v>Butler Area SD</v>
      </c>
      <c r="B59" s="10" t="str">
        <f>'10'!B59</f>
        <v>Butler</v>
      </c>
      <c r="C59" s="97">
        <f>'10'!C59</f>
        <v>1768</v>
      </c>
      <c r="D59" s="97">
        <f>'10'!D59</f>
        <v>1453</v>
      </c>
      <c r="E59" s="97">
        <f>'10'!E59</f>
        <v>3221</v>
      </c>
      <c r="F59" s="129" t="s">
        <v>727</v>
      </c>
      <c r="G59" s="129">
        <v>1</v>
      </c>
      <c r="H59" s="129">
        <v>30</v>
      </c>
      <c r="I59" s="129">
        <v>56</v>
      </c>
      <c r="J59" s="129">
        <v>161</v>
      </c>
      <c r="K59" s="129">
        <f t="shared" si="0"/>
        <v>217</v>
      </c>
      <c r="L59" s="129">
        <f t="shared" si="1"/>
        <v>191</v>
      </c>
      <c r="M59" s="129">
        <f t="shared" si="2"/>
        <v>247</v>
      </c>
      <c r="N59" s="130">
        <f t="shared" si="3"/>
        <v>9.3138776777398329E-3</v>
      </c>
      <c r="O59" s="130">
        <f t="shared" si="4"/>
        <v>3.1674208144796379E-2</v>
      </c>
      <c r="P59" s="140">
        <f t="shared" si="5"/>
        <v>0.13145216792842396</v>
      </c>
      <c r="Q59" s="140">
        <f t="shared" si="6"/>
        <v>7.6684259546724615E-2</v>
      </c>
      <c r="R59" s="129">
        <v>829</v>
      </c>
      <c r="S59" s="140">
        <f t="shared" si="7"/>
        <v>0.29794933655006034</v>
      </c>
    </row>
    <row r="60" spans="1:19" x14ac:dyDescent="0.25">
      <c r="A60" s="9" t="str">
        <f>'10'!A60</f>
        <v>California Area SD</v>
      </c>
      <c r="B60" s="10" t="str">
        <f>'10'!B60</f>
        <v>Washington</v>
      </c>
      <c r="C60" s="97">
        <f>'10'!C60</f>
        <v>192</v>
      </c>
      <c r="D60" s="97">
        <f>'10'!D60</f>
        <v>131</v>
      </c>
      <c r="E60" s="97">
        <f>'10'!E60</f>
        <v>323</v>
      </c>
      <c r="F60" s="129" t="s">
        <v>717</v>
      </c>
      <c r="G60" s="129">
        <v>1</v>
      </c>
      <c r="H60" s="129">
        <v>0</v>
      </c>
      <c r="I60" s="129">
        <v>5</v>
      </c>
      <c r="J60" s="129">
        <v>2</v>
      </c>
      <c r="K60" s="129">
        <f t="shared" si="0"/>
        <v>7</v>
      </c>
      <c r="L60" s="129">
        <f t="shared" si="1"/>
        <v>2</v>
      </c>
      <c r="M60" s="129">
        <f t="shared" si="2"/>
        <v>7</v>
      </c>
      <c r="N60" s="130">
        <f t="shared" si="3"/>
        <v>0</v>
      </c>
      <c r="O60" s="130">
        <f t="shared" si="4"/>
        <v>2.6041666666666668E-2</v>
      </c>
      <c r="P60" s="140">
        <f t="shared" si="5"/>
        <v>1.5267175572519083E-2</v>
      </c>
      <c r="Q60" s="140">
        <f t="shared" si="6"/>
        <v>2.1671826625386997E-2</v>
      </c>
      <c r="R60" s="129">
        <v>52</v>
      </c>
      <c r="S60" s="140">
        <f t="shared" si="7"/>
        <v>0.13461538461538461</v>
      </c>
    </row>
    <row r="61" spans="1:19" x14ac:dyDescent="0.25">
      <c r="A61" s="9" t="str">
        <f>'10'!A61</f>
        <v>Cambria Heights SD</v>
      </c>
      <c r="B61" s="10" t="str">
        <f>'10'!B61</f>
        <v>Cambria</v>
      </c>
      <c r="C61" s="97">
        <f>'10'!C61</f>
        <v>255</v>
      </c>
      <c r="D61" s="97">
        <f>'10'!D61</f>
        <v>239</v>
      </c>
      <c r="E61" s="97">
        <f>'10'!E61</f>
        <v>494</v>
      </c>
      <c r="F61" s="129"/>
      <c r="G61" s="129"/>
      <c r="H61" s="129">
        <v>0</v>
      </c>
      <c r="I61" s="129">
        <v>0</v>
      </c>
      <c r="J61" s="129">
        <v>0</v>
      </c>
      <c r="K61" s="129">
        <f t="shared" si="0"/>
        <v>0</v>
      </c>
      <c r="L61" s="129">
        <f t="shared" si="1"/>
        <v>0</v>
      </c>
      <c r="M61" s="129">
        <f t="shared" si="2"/>
        <v>0</v>
      </c>
      <c r="N61" s="130">
        <f t="shared" si="3"/>
        <v>0</v>
      </c>
      <c r="O61" s="130">
        <f t="shared" si="4"/>
        <v>0</v>
      </c>
      <c r="P61" s="140">
        <f t="shared" si="5"/>
        <v>0</v>
      </c>
      <c r="Q61" s="140">
        <f t="shared" si="6"/>
        <v>0</v>
      </c>
      <c r="R61" s="129">
        <v>68</v>
      </c>
      <c r="S61" s="140">
        <f t="shared" si="7"/>
        <v>0</v>
      </c>
    </row>
    <row r="62" spans="1:19" x14ac:dyDescent="0.25">
      <c r="A62" s="9" t="str">
        <f>'10'!A62</f>
        <v>Cameron County SD</v>
      </c>
      <c r="B62" s="10" t="str">
        <f>'10'!B62</f>
        <v>Cameron</v>
      </c>
      <c r="C62" s="97">
        <f>'10'!C62</f>
        <v>83</v>
      </c>
      <c r="D62" s="97">
        <f>'10'!D62</f>
        <v>128</v>
      </c>
      <c r="E62" s="97">
        <f>'10'!E62</f>
        <v>211</v>
      </c>
      <c r="F62" s="129" t="s">
        <v>728</v>
      </c>
      <c r="G62" s="129">
        <v>1</v>
      </c>
      <c r="H62" s="129">
        <v>12</v>
      </c>
      <c r="I62" s="129">
        <v>0</v>
      </c>
      <c r="J62" s="129">
        <v>18</v>
      </c>
      <c r="K62" s="129">
        <f t="shared" si="0"/>
        <v>18</v>
      </c>
      <c r="L62" s="129">
        <f t="shared" si="1"/>
        <v>30</v>
      </c>
      <c r="M62" s="129">
        <f t="shared" si="2"/>
        <v>30</v>
      </c>
      <c r="N62" s="130">
        <f t="shared" si="3"/>
        <v>5.6872037914691941E-2</v>
      </c>
      <c r="O62" s="130">
        <f t="shared" si="4"/>
        <v>0</v>
      </c>
      <c r="P62" s="140">
        <f t="shared" si="5"/>
        <v>0.234375</v>
      </c>
      <c r="Q62" s="140">
        <f t="shared" si="6"/>
        <v>0.14218009478672985</v>
      </c>
      <c r="R62" s="129">
        <v>63</v>
      </c>
      <c r="S62" s="140">
        <f t="shared" si="7"/>
        <v>0.47619047619047616</v>
      </c>
    </row>
    <row r="63" spans="1:19" x14ac:dyDescent="0.25">
      <c r="A63" s="9" t="str">
        <f>'10'!A63</f>
        <v>Camp Hill SD</v>
      </c>
      <c r="B63" s="10" t="str">
        <f>'10'!B63</f>
        <v>Cumberland</v>
      </c>
      <c r="C63" s="97">
        <f>'10'!C63</f>
        <v>125</v>
      </c>
      <c r="D63" s="97">
        <f>'10'!D63</f>
        <v>222</v>
      </c>
      <c r="E63" s="97">
        <f>'10'!E63</f>
        <v>347</v>
      </c>
      <c r="F63" s="129"/>
      <c r="G63" s="129"/>
      <c r="H63" s="129">
        <v>0</v>
      </c>
      <c r="I63" s="129">
        <v>0</v>
      </c>
      <c r="J63" s="129">
        <v>0</v>
      </c>
      <c r="K63" s="129">
        <f t="shared" si="0"/>
        <v>0</v>
      </c>
      <c r="L63" s="129">
        <f t="shared" si="1"/>
        <v>0</v>
      </c>
      <c r="M63" s="129">
        <f t="shared" si="2"/>
        <v>0</v>
      </c>
      <c r="N63" s="130">
        <f t="shared" si="3"/>
        <v>0</v>
      </c>
      <c r="O63" s="130">
        <f t="shared" si="4"/>
        <v>0</v>
      </c>
      <c r="P63" s="140">
        <f t="shared" si="5"/>
        <v>0</v>
      </c>
      <c r="Q63" s="140">
        <f t="shared" si="6"/>
        <v>0</v>
      </c>
      <c r="R63" s="129">
        <v>16</v>
      </c>
      <c r="S63" s="140">
        <f t="shared" si="7"/>
        <v>0</v>
      </c>
    </row>
    <row r="64" spans="1:19" ht="22.5" x14ac:dyDescent="0.25">
      <c r="A64" s="9" t="str">
        <f>'10'!A64</f>
        <v>Canon-McMillan SD</v>
      </c>
      <c r="B64" s="10" t="str">
        <f>'10'!B64</f>
        <v>Washington</v>
      </c>
      <c r="C64" s="97">
        <f>'10'!C64</f>
        <v>1184</v>
      </c>
      <c r="D64" s="97">
        <f>'10'!D64</f>
        <v>919</v>
      </c>
      <c r="E64" s="97">
        <f>'10'!E64</f>
        <v>2103</v>
      </c>
      <c r="F64" s="129" t="s">
        <v>729</v>
      </c>
      <c r="G64" s="129">
        <v>2</v>
      </c>
      <c r="H64" s="129">
        <v>11</v>
      </c>
      <c r="I64" s="129">
        <v>16</v>
      </c>
      <c r="J64" s="129">
        <v>40</v>
      </c>
      <c r="K64" s="129">
        <f t="shared" si="0"/>
        <v>56</v>
      </c>
      <c r="L64" s="129">
        <f t="shared" si="1"/>
        <v>51</v>
      </c>
      <c r="M64" s="129">
        <f t="shared" si="2"/>
        <v>67</v>
      </c>
      <c r="N64" s="130">
        <f t="shared" si="3"/>
        <v>5.2306229196386117E-3</v>
      </c>
      <c r="O64" s="130">
        <f t="shared" si="4"/>
        <v>1.3513513513513514E-2</v>
      </c>
      <c r="P64" s="140">
        <f t="shared" si="5"/>
        <v>5.5495103373231776E-2</v>
      </c>
      <c r="Q64" s="140">
        <f t="shared" si="6"/>
        <v>3.1859248692344272E-2</v>
      </c>
      <c r="R64" s="129">
        <v>75</v>
      </c>
      <c r="S64" s="140">
        <f t="shared" si="7"/>
        <v>0.89333333333333331</v>
      </c>
    </row>
    <row r="65" spans="1:19" ht="22.5" x14ac:dyDescent="0.25">
      <c r="A65" s="9" t="str">
        <f>'10'!A65</f>
        <v>Canton Area SD</v>
      </c>
      <c r="B65" s="10" t="str">
        <f>'10'!B65</f>
        <v>Bradford</v>
      </c>
      <c r="C65" s="97">
        <f>'10'!C65</f>
        <v>299</v>
      </c>
      <c r="D65" s="97">
        <f>'10'!D65</f>
        <v>145</v>
      </c>
      <c r="E65" s="97">
        <f>'10'!E65</f>
        <v>444</v>
      </c>
      <c r="F65" s="129" t="s">
        <v>711</v>
      </c>
      <c r="G65" s="129">
        <v>1</v>
      </c>
      <c r="H65" s="129">
        <v>17</v>
      </c>
      <c r="I65" s="129">
        <v>7</v>
      </c>
      <c r="J65" s="129">
        <v>37</v>
      </c>
      <c r="K65" s="129">
        <f t="shared" si="0"/>
        <v>44</v>
      </c>
      <c r="L65" s="129">
        <f t="shared" si="1"/>
        <v>54</v>
      </c>
      <c r="M65" s="129">
        <f t="shared" si="2"/>
        <v>61</v>
      </c>
      <c r="N65" s="130">
        <f t="shared" si="3"/>
        <v>3.8288288288288286E-2</v>
      </c>
      <c r="O65" s="130">
        <f t="shared" si="4"/>
        <v>2.3411371237458192E-2</v>
      </c>
      <c r="P65" s="140">
        <f t="shared" si="5"/>
        <v>0.3724137931034483</v>
      </c>
      <c r="Q65" s="140">
        <f t="shared" si="6"/>
        <v>0.1373873873873874</v>
      </c>
      <c r="R65" s="129">
        <v>115</v>
      </c>
      <c r="S65" s="140">
        <f t="shared" si="7"/>
        <v>0.5304347826086957</v>
      </c>
    </row>
    <row r="66" spans="1:19" x14ac:dyDescent="0.25">
      <c r="A66" s="9" t="str">
        <f>'10'!A66</f>
        <v>Carbondale Area SD</v>
      </c>
      <c r="B66" s="10" t="str">
        <f>'10'!B66</f>
        <v>Lackawanna</v>
      </c>
      <c r="C66" s="97">
        <f>'10'!C66</f>
        <v>280</v>
      </c>
      <c r="D66" s="97">
        <f>'10'!D66</f>
        <v>268</v>
      </c>
      <c r="E66" s="97">
        <f>'10'!E66</f>
        <v>548</v>
      </c>
      <c r="F66" s="129" t="s">
        <v>701</v>
      </c>
      <c r="G66" s="129">
        <v>1</v>
      </c>
      <c r="H66" s="129">
        <v>95</v>
      </c>
      <c r="I66" s="129">
        <v>29</v>
      </c>
      <c r="J66" s="129">
        <v>30</v>
      </c>
      <c r="K66" s="129">
        <f t="shared" si="0"/>
        <v>59</v>
      </c>
      <c r="L66" s="129">
        <f t="shared" si="1"/>
        <v>125</v>
      </c>
      <c r="M66" s="129">
        <f t="shared" si="2"/>
        <v>154</v>
      </c>
      <c r="N66" s="130">
        <f t="shared" si="3"/>
        <v>0.17335766423357665</v>
      </c>
      <c r="O66" s="130">
        <f t="shared" si="4"/>
        <v>0.10357142857142858</v>
      </c>
      <c r="P66" s="140">
        <f t="shared" si="5"/>
        <v>0.46641791044776121</v>
      </c>
      <c r="Q66" s="140">
        <f t="shared" si="6"/>
        <v>0.28102189781021897</v>
      </c>
      <c r="R66" s="129">
        <v>162</v>
      </c>
      <c r="S66" s="140">
        <f t="shared" si="7"/>
        <v>0.95061728395061729</v>
      </c>
    </row>
    <row r="67" spans="1:19" ht="22.5" x14ac:dyDescent="0.25">
      <c r="A67" s="9" t="str">
        <f>'10'!A67</f>
        <v>Carlisle Area SD</v>
      </c>
      <c r="B67" s="10" t="str">
        <f>'10'!B67</f>
        <v>Cumberland</v>
      </c>
      <c r="C67" s="97">
        <f>'10'!C67</f>
        <v>1216</v>
      </c>
      <c r="D67" s="97">
        <f>'10'!D67</f>
        <v>943</v>
      </c>
      <c r="E67" s="97">
        <f>'10'!E67</f>
        <v>2159</v>
      </c>
      <c r="F67" s="129" t="s">
        <v>730</v>
      </c>
      <c r="G67" s="129">
        <v>2</v>
      </c>
      <c r="H67" s="129">
        <v>0</v>
      </c>
      <c r="I67" s="129">
        <v>34</v>
      </c>
      <c r="J67" s="129">
        <v>49</v>
      </c>
      <c r="K67" s="129">
        <f t="shared" si="0"/>
        <v>83</v>
      </c>
      <c r="L67" s="129">
        <f t="shared" si="1"/>
        <v>49</v>
      </c>
      <c r="M67" s="129">
        <f t="shared" si="2"/>
        <v>83</v>
      </c>
      <c r="N67" s="130">
        <f t="shared" si="3"/>
        <v>0</v>
      </c>
      <c r="O67" s="130">
        <f t="shared" si="4"/>
        <v>2.7960526315789474E-2</v>
      </c>
      <c r="P67" s="140">
        <f t="shared" si="5"/>
        <v>5.1961823966065745E-2</v>
      </c>
      <c r="Q67" s="140">
        <f t="shared" si="6"/>
        <v>3.8443723946271421E-2</v>
      </c>
      <c r="R67" s="129">
        <v>603</v>
      </c>
      <c r="S67" s="140">
        <f t="shared" si="7"/>
        <v>0.13764510779436154</v>
      </c>
    </row>
    <row r="68" spans="1:19" x14ac:dyDescent="0.25">
      <c r="A68" s="9" t="str">
        <f>'10'!A68</f>
        <v>Carlynton SD</v>
      </c>
      <c r="B68" s="10" t="str">
        <f>'10'!B68</f>
        <v>Allegheny</v>
      </c>
      <c r="C68" s="97">
        <f>'10'!C68</f>
        <v>785</v>
      </c>
      <c r="D68" s="97">
        <f>'10'!D68</f>
        <v>267</v>
      </c>
      <c r="E68" s="97">
        <f>'10'!E68</f>
        <v>1052</v>
      </c>
      <c r="F68" s="129" t="s">
        <v>704</v>
      </c>
      <c r="G68" s="129">
        <v>1</v>
      </c>
      <c r="H68" s="129">
        <v>15</v>
      </c>
      <c r="I68" s="129">
        <v>0</v>
      </c>
      <c r="J68" s="129">
        <v>37</v>
      </c>
      <c r="K68" s="129">
        <f t="shared" si="0"/>
        <v>37</v>
      </c>
      <c r="L68" s="129">
        <f t="shared" si="1"/>
        <v>52</v>
      </c>
      <c r="M68" s="129">
        <f t="shared" si="2"/>
        <v>52</v>
      </c>
      <c r="N68" s="130">
        <f t="shared" si="3"/>
        <v>1.4258555133079848E-2</v>
      </c>
      <c r="O68" s="130">
        <f t="shared" si="4"/>
        <v>0</v>
      </c>
      <c r="P68" s="140">
        <f t="shared" si="5"/>
        <v>0.19475655430711611</v>
      </c>
      <c r="Q68" s="140">
        <f t="shared" si="6"/>
        <v>4.9429657794676805E-2</v>
      </c>
      <c r="R68" s="129">
        <v>264</v>
      </c>
      <c r="S68" s="140">
        <f t="shared" si="7"/>
        <v>0.19696969696969696</v>
      </c>
    </row>
    <row r="69" spans="1:19" x14ac:dyDescent="0.25">
      <c r="A69" s="9" t="str">
        <f>'10'!A69</f>
        <v>Carmichaels Area SD</v>
      </c>
      <c r="B69" s="10" t="str">
        <f>'10'!B69</f>
        <v>Greene</v>
      </c>
      <c r="C69" s="97">
        <f>'10'!C69</f>
        <v>233</v>
      </c>
      <c r="D69" s="97">
        <f>'10'!D69</f>
        <v>302</v>
      </c>
      <c r="E69" s="97">
        <f>'10'!E69</f>
        <v>535</v>
      </c>
      <c r="F69" s="129" t="s">
        <v>717</v>
      </c>
      <c r="G69" s="129">
        <v>1</v>
      </c>
      <c r="H69" s="129">
        <v>0</v>
      </c>
      <c r="I69" s="129">
        <v>12</v>
      </c>
      <c r="J69" s="129">
        <v>39</v>
      </c>
      <c r="K69" s="129">
        <f t="shared" ref="K69:K74" si="8">SUM(I69:J69)</f>
        <v>51</v>
      </c>
      <c r="L69" s="129">
        <f t="shared" ref="L69:L132" si="9">H69+J69</f>
        <v>39</v>
      </c>
      <c r="M69" s="129">
        <f t="shared" ref="M69:M90" si="10">SUM(H69+K69)</f>
        <v>51</v>
      </c>
      <c r="N69" s="130">
        <f t="shared" ref="N69:N132" si="11">H69/E69</f>
        <v>0</v>
      </c>
      <c r="O69" s="130">
        <f t="shared" ref="O69:O132" si="12">I69/C69</f>
        <v>5.1502145922746781E-2</v>
      </c>
      <c r="P69" s="140">
        <f t="shared" ref="P69:P132" si="13">L69/D69</f>
        <v>0.12913907284768211</v>
      </c>
      <c r="Q69" s="140">
        <f t="shared" ref="Q69:Q132" si="14">M69/E69</f>
        <v>9.5327102803738323E-2</v>
      </c>
      <c r="R69" s="129">
        <v>210</v>
      </c>
      <c r="S69" s="140">
        <f t="shared" ref="S69:S132" si="15">M69/R69</f>
        <v>0.24285714285714285</v>
      </c>
    </row>
    <row r="70" spans="1:19" x14ac:dyDescent="0.25">
      <c r="A70" s="9" t="str">
        <f>'10'!A70</f>
        <v>Catasauqua Area SD</v>
      </c>
      <c r="B70" s="10" t="str">
        <f>'10'!B70</f>
        <v>Lehigh</v>
      </c>
      <c r="C70" s="97">
        <f>'10'!C70</f>
        <v>417</v>
      </c>
      <c r="D70" s="97">
        <f>'10'!D70</f>
        <v>245</v>
      </c>
      <c r="E70" s="97">
        <f>'10'!E70</f>
        <v>662</v>
      </c>
      <c r="F70" s="129"/>
      <c r="G70" s="129"/>
      <c r="H70" s="129">
        <v>0</v>
      </c>
      <c r="I70" s="129">
        <v>0</v>
      </c>
      <c r="J70" s="129">
        <v>0</v>
      </c>
      <c r="K70" s="129">
        <f t="shared" si="8"/>
        <v>0</v>
      </c>
      <c r="L70" s="129">
        <f t="shared" si="9"/>
        <v>0</v>
      </c>
      <c r="M70" s="129">
        <f t="shared" si="10"/>
        <v>0</v>
      </c>
      <c r="N70" s="130">
        <f t="shared" si="11"/>
        <v>0</v>
      </c>
      <c r="O70" s="130">
        <f t="shared" si="12"/>
        <v>0</v>
      </c>
      <c r="P70" s="140">
        <f t="shared" si="13"/>
        <v>0</v>
      </c>
      <c r="Q70" s="140">
        <f t="shared" si="14"/>
        <v>0</v>
      </c>
      <c r="R70" s="129">
        <v>217</v>
      </c>
      <c r="S70" s="140">
        <f t="shared" si="15"/>
        <v>0</v>
      </c>
    </row>
    <row r="71" spans="1:19" x14ac:dyDescent="0.25">
      <c r="A71" s="9" t="str">
        <f>'10'!A71</f>
        <v>Centennial SD</v>
      </c>
      <c r="B71" s="10" t="str">
        <f>'10'!B71</f>
        <v>Bucks</v>
      </c>
      <c r="C71" s="97">
        <f>'10'!C71</f>
        <v>1451</v>
      </c>
      <c r="D71" s="97">
        <f>'10'!D71</f>
        <v>1106</v>
      </c>
      <c r="E71" s="97">
        <f>'10'!E71</f>
        <v>2557</v>
      </c>
      <c r="F71" s="129"/>
      <c r="G71" s="129"/>
      <c r="H71" s="129">
        <v>0</v>
      </c>
      <c r="I71" s="129">
        <v>0</v>
      </c>
      <c r="J71" s="129">
        <v>0</v>
      </c>
      <c r="K71" s="129">
        <f t="shared" si="8"/>
        <v>0</v>
      </c>
      <c r="L71" s="129">
        <f t="shared" si="9"/>
        <v>0</v>
      </c>
      <c r="M71" s="129">
        <f t="shared" si="10"/>
        <v>0</v>
      </c>
      <c r="N71" s="130">
        <f t="shared" si="11"/>
        <v>0</v>
      </c>
      <c r="O71" s="130">
        <f t="shared" si="12"/>
        <v>0</v>
      </c>
      <c r="P71" s="140">
        <f t="shared" si="13"/>
        <v>0</v>
      </c>
      <c r="Q71" s="140">
        <f t="shared" si="14"/>
        <v>0</v>
      </c>
      <c r="R71" s="129">
        <v>341</v>
      </c>
      <c r="S71" s="140">
        <f t="shared" si="15"/>
        <v>0</v>
      </c>
    </row>
    <row r="72" spans="1:19" ht="22.5" x14ac:dyDescent="0.25">
      <c r="A72" s="9" t="str">
        <f>'10'!A72</f>
        <v>Central Valley SD</v>
      </c>
      <c r="B72" s="10" t="str">
        <f>'10'!B72</f>
        <v>Beaver</v>
      </c>
      <c r="C72" s="97">
        <f>'10'!C72</f>
        <v>350</v>
      </c>
      <c r="D72" s="97">
        <f>'10'!D72</f>
        <v>428</v>
      </c>
      <c r="E72" s="97">
        <f>'10'!E72</f>
        <v>778</v>
      </c>
      <c r="F72" s="129" t="s">
        <v>703</v>
      </c>
      <c r="G72" s="129">
        <v>2</v>
      </c>
      <c r="H72" s="129">
        <v>0</v>
      </c>
      <c r="I72" s="129">
        <v>10</v>
      </c>
      <c r="J72" s="129">
        <v>44</v>
      </c>
      <c r="K72" s="129">
        <f t="shared" si="8"/>
        <v>54</v>
      </c>
      <c r="L72" s="129">
        <f t="shared" si="9"/>
        <v>44</v>
      </c>
      <c r="M72" s="129">
        <f t="shared" si="10"/>
        <v>54</v>
      </c>
      <c r="N72" s="130">
        <f t="shared" si="11"/>
        <v>0</v>
      </c>
      <c r="O72" s="130">
        <f t="shared" si="12"/>
        <v>2.8571428571428571E-2</v>
      </c>
      <c r="P72" s="140">
        <f t="shared" si="13"/>
        <v>0.10280373831775701</v>
      </c>
      <c r="Q72" s="140">
        <f t="shared" si="14"/>
        <v>6.9408740359897178E-2</v>
      </c>
      <c r="R72" s="129">
        <v>95</v>
      </c>
      <c r="S72" s="140">
        <f t="shared" si="15"/>
        <v>0.56842105263157894</v>
      </c>
    </row>
    <row r="73" spans="1:19" x14ac:dyDescent="0.25">
      <c r="A73" s="9" t="str">
        <f>'10'!A73</f>
        <v>Central Bucks SD</v>
      </c>
      <c r="B73" s="10" t="str">
        <f>'10'!B73</f>
        <v>Bucks</v>
      </c>
      <c r="C73" s="97">
        <f>'10'!C73</f>
        <v>2670</v>
      </c>
      <c r="D73" s="97">
        <f>'10'!D73</f>
        <v>2531</v>
      </c>
      <c r="E73" s="97">
        <f>'10'!E73</f>
        <v>5201</v>
      </c>
      <c r="F73" s="129"/>
      <c r="G73" s="129"/>
      <c r="H73" s="129">
        <v>0</v>
      </c>
      <c r="I73" s="129">
        <v>0</v>
      </c>
      <c r="J73" s="129">
        <v>0</v>
      </c>
      <c r="K73" s="129">
        <f t="shared" si="8"/>
        <v>0</v>
      </c>
      <c r="L73" s="129">
        <f t="shared" si="9"/>
        <v>0</v>
      </c>
      <c r="M73" s="129">
        <f t="shared" si="10"/>
        <v>0</v>
      </c>
      <c r="N73" s="130">
        <f t="shared" si="11"/>
        <v>0</v>
      </c>
      <c r="O73" s="130">
        <f t="shared" si="12"/>
        <v>0</v>
      </c>
      <c r="P73" s="140">
        <f t="shared" si="13"/>
        <v>0</v>
      </c>
      <c r="Q73" s="140">
        <f t="shared" si="14"/>
        <v>0</v>
      </c>
      <c r="R73" s="129">
        <v>231</v>
      </c>
      <c r="S73" s="140">
        <f t="shared" si="15"/>
        <v>0</v>
      </c>
    </row>
    <row r="74" spans="1:19" ht="22.5" x14ac:dyDescent="0.25">
      <c r="A74" s="9" t="str">
        <f>'10'!A74</f>
        <v>Central Cambria SD</v>
      </c>
      <c r="B74" s="10" t="str">
        <f>'10'!B74</f>
        <v>Cambria</v>
      </c>
      <c r="C74" s="97">
        <f>'10'!C74</f>
        <v>280</v>
      </c>
      <c r="D74" s="97">
        <f>'10'!D74</f>
        <v>238</v>
      </c>
      <c r="E74" s="97">
        <f>'10'!E74</f>
        <v>518</v>
      </c>
      <c r="F74" s="129" t="s">
        <v>731</v>
      </c>
      <c r="G74" s="129">
        <v>2</v>
      </c>
      <c r="H74" s="129">
        <v>0</v>
      </c>
      <c r="I74" s="129">
        <v>2</v>
      </c>
      <c r="J74" s="129">
        <v>60</v>
      </c>
      <c r="K74" s="129">
        <f t="shared" si="8"/>
        <v>62</v>
      </c>
      <c r="L74" s="129">
        <f t="shared" si="9"/>
        <v>60</v>
      </c>
      <c r="M74" s="129">
        <f t="shared" si="10"/>
        <v>62</v>
      </c>
      <c r="N74" s="130">
        <f t="shared" si="11"/>
        <v>0</v>
      </c>
      <c r="O74" s="130">
        <f t="shared" si="12"/>
        <v>7.1428571428571426E-3</v>
      </c>
      <c r="P74" s="140">
        <f t="shared" si="13"/>
        <v>0.25210084033613445</v>
      </c>
      <c r="Q74" s="140">
        <f t="shared" si="14"/>
        <v>0.11969111969111969</v>
      </c>
      <c r="R74" s="129">
        <v>45</v>
      </c>
      <c r="S74" s="140">
        <f t="shared" si="15"/>
        <v>1.3777777777777778</v>
      </c>
    </row>
    <row r="75" spans="1:19" x14ac:dyDescent="0.25">
      <c r="A75" s="9" t="str">
        <f>'10'!A75</f>
        <v>Central Columbia SD</v>
      </c>
      <c r="B75" s="10" t="str">
        <f>'10'!B75</f>
        <v>Columbia</v>
      </c>
      <c r="C75" s="97">
        <f>'10'!C75</f>
        <v>336</v>
      </c>
      <c r="D75" s="97">
        <f>'10'!D75</f>
        <v>369</v>
      </c>
      <c r="E75" s="97">
        <f>'10'!E75</f>
        <v>705</v>
      </c>
      <c r="F75" s="129" t="s">
        <v>716</v>
      </c>
      <c r="G75" s="129">
        <v>1</v>
      </c>
      <c r="H75" s="129">
        <v>0</v>
      </c>
      <c r="I75" s="129">
        <v>0</v>
      </c>
      <c r="J75" s="129">
        <v>6</v>
      </c>
      <c r="K75" s="129">
        <f>SUM(I75:J75)</f>
        <v>6</v>
      </c>
      <c r="L75" s="129">
        <f t="shared" si="9"/>
        <v>6</v>
      </c>
      <c r="M75" s="129">
        <f t="shared" si="10"/>
        <v>6</v>
      </c>
      <c r="N75" s="130">
        <f t="shared" si="11"/>
        <v>0</v>
      </c>
      <c r="O75" s="130">
        <f t="shared" si="12"/>
        <v>0</v>
      </c>
      <c r="P75" s="140">
        <f t="shared" si="13"/>
        <v>1.6260162601626018E-2</v>
      </c>
      <c r="Q75" s="140">
        <f t="shared" si="14"/>
        <v>8.5106382978723406E-3</v>
      </c>
      <c r="R75" s="129">
        <v>61</v>
      </c>
      <c r="S75" s="140">
        <f t="shared" si="15"/>
        <v>9.8360655737704916E-2</v>
      </c>
    </row>
    <row r="76" spans="1:19" x14ac:dyDescent="0.25">
      <c r="A76" s="9" t="str">
        <f>'10'!A76</f>
        <v>Central Dauphin SD</v>
      </c>
      <c r="B76" s="10" t="str">
        <f>'10'!B76</f>
        <v>Dauphin</v>
      </c>
      <c r="C76" s="97">
        <f>'10'!C76</f>
        <v>3230</v>
      </c>
      <c r="D76" s="97">
        <f>'10'!D76</f>
        <v>2100</v>
      </c>
      <c r="E76" s="97">
        <f>'10'!E76</f>
        <v>5330</v>
      </c>
      <c r="F76" s="129" t="s">
        <v>732</v>
      </c>
      <c r="G76" s="129">
        <v>1</v>
      </c>
      <c r="H76" s="129">
        <v>64</v>
      </c>
      <c r="I76" s="129">
        <v>0</v>
      </c>
      <c r="J76" s="129">
        <v>0</v>
      </c>
      <c r="K76" s="129">
        <f t="shared" ref="K76:K97" si="16">SUM(I76:J76)</f>
        <v>0</v>
      </c>
      <c r="L76" s="129">
        <f t="shared" si="9"/>
        <v>64</v>
      </c>
      <c r="M76" s="129">
        <f t="shared" si="10"/>
        <v>64</v>
      </c>
      <c r="N76" s="130">
        <f t="shared" si="11"/>
        <v>1.200750469043152E-2</v>
      </c>
      <c r="O76" s="130">
        <f t="shared" si="12"/>
        <v>0</v>
      </c>
      <c r="P76" s="140">
        <f t="shared" si="13"/>
        <v>3.0476190476190476E-2</v>
      </c>
      <c r="Q76" s="140">
        <f t="shared" si="14"/>
        <v>1.200750469043152E-2</v>
      </c>
      <c r="R76" s="129">
        <v>669</v>
      </c>
      <c r="S76" s="140">
        <f t="shared" si="15"/>
        <v>9.5665171898355758E-2</v>
      </c>
    </row>
    <row r="77" spans="1:19" ht="22.5" x14ac:dyDescent="0.25">
      <c r="A77" s="9" t="str">
        <f>'10'!A77</f>
        <v>Central Fulton SD</v>
      </c>
      <c r="B77" s="10" t="str">
        <f>'10'!B77</f>
        <v>Fulton</v>
      </c>
      <c r="C77" s="97">
        <f>'10'!C77</f>
        <v>224</v>
      </c>
      <c r="D77" s="97">
        <f>'10'!D77</f>
        <v>217</v>
      </c>
      <c r="E77" s="97">
        <f>'10'!E77</f>
        <v>441</v>
      </c>
      <c r="F77" s="129" t="s">
        <v>733</v>
      </c>
      <c r="G77" s="129">
        <v>2</v>
      </c>
      <c r="H77" s="129">
        <v>0</v>
      </c>
      <c r="I77" s="129">
        <v>11</v>
      </c>
      <c r="J77" s="129">
        <v>39</v>
      </c>
      <c r="K77" s="129">
        <f t="shared" si="16"/>
        <v>50</v>
      </c>
      <c r="L77" s="129">
        <f t="shared" si="9"/>
        <v>39</v>
      </c>
      <c r="M77" s="129">
        <f t="shared" si="10"/>
        <v>50</v>
      </c>
      <c r="N77" s="130">
        <f t="shared" si="11"/>
        <v>0</v>
      </c>
      <c r="O77" s="130">
        <f t="shared" si="12"/>
        <v>4.9107142857142856E-2</v>
      </c>
      <c r="P77" s="140">
        <f t="shared" si="13"/>
        <v>0.17972350230414746</v>
      </c>
      <c r="Q77" s="140">
        <f t="shared" si="14"/>
        <v>0.11337868480725624</v>
      </c>
      <c r="R77" s="129">
        <v>119</v>
      </c>
      <c r="S77" s="140">
        <f t="shared" si="15"/>
        <v>0.42016806722689076</v>
      </c>
    </row>
    <row r="78" spans="1:19" x14ac:dyDescent="0.25">
      <c r="A78" s="9" t="str">
        <f>'10'!A78</f>
        <v>Central Greene SD</v>
      </c>
      <c r="B78" s="10" t="str">
        <f>'10'!B78</f>
        <v>Greene</v>
      </c>
      <c r="C78" s="97">
        <f>'10'!C78</f>
        <v>352</v>
      </c>
      <c r="D78" s="97">
        <f>'10'!D78</f>
        <v>299</v>
      </c>
      <c r="E78" s="97">
        <f>'10'!E78</f>
        <v>651</v>
      </c>
      <c r="F78" s="129" t="s">
        <v>717</v>
      </c>
      <c r="G78" s="129">
        <v>1</v>
      </c>
      <c r="H78" s="129">
        <v>0</v>
      </c>
      <c r="I78" s="129">
        <v>12</v>
      </c>
      <c r="J78" s="129">
        <v>50</v>
      </c>
      <c r="K78" s="129">
        <f>SUM(I78:J78)</f>
        <v>62</v>
      </c>
      <c r="L78" s="129">
        <f>H78+J78</f>
        <v>50</v>
      </c>
      <c r="M78" s="129">
        <f>SUM(H78+K78)</f>
        <v>62</v>
      </c>
      <c r="N78" s="130">
        <f>H78/E78</f>
        <v>0</v>
      </c>
      <c r="O78" s="130">
        <f>I78/C78</f>
        <v>3.4090909090909088E-2</v>
      </c>
      <c r="P78" s="140">
        <f>L78/D78</f>
        <v>0.16722408026755853</v>
      </c>
      <c r="Q78" s="140">
        <f>M78/E78</f>
        <v>9.5238095238095233E-2</v>
      </c>
      <c r="R78" s="129">
        <v>121</v>
      </c>
      <c r="S78" s="140">
        <f t="shared" si="15"/>
        <v>0.51239669421487599</v>
      </c>
    </row>
    <row r="79" spans="1:19" ht="22.5" x14ac:dyDescent="0.25">
      <c r="A79" s="9" t="str">
        <f>'10'!A79</f>
        <v>Central York SD</v>
      </c>
      <c r="B79" s="10" t="str">
        <f>'10'!B79</f>
        <v>York</v>
      </c>
      <c r="C79" s="97">
        <f>'10'!C79</f>
        <v>1059</v>
      </c>
      <c r="D79" s="97">
        <f>'10'!D79</f>
        <v>688</v>
      </c>
      <c r="E79" s="97">
        <f>'10'!E79</f>
        <v>1747</v>
      </c>
      <c r="F79" s="129" t="s">
        <v>734</v>
      </c>
      <c r="G79" s="129">
        <v>1</v>
      </c>
      <c r="H79" s="129">
        <v>0</v>
      </c>
      <c r="I79" s="129">
        <v>7</v>
      </c>
      <c r="J79" s="129">
        <v>3</v>
      </c>
      <c r="K79" s="129">
        <f t="shared" si="16"/>
        <v>10</v>
      </c>
      <c r="L79" s="129">
        <f t="shared" si="9"/>
        <v>3</v>
      </c>
      <c r="M79" s="129">
        <f t="shared" si="10"/>
        <v>10</v>
      </c>
      <c r="N79" s="130">
        <f t="shared" si="11"/>
        <v>0</v>
      </c>
      <c r="O79" s="130">
        <f t="shared" si="12"/>
        <v>6.6100094428706326E-3</v>
      </c>
      <c r="P79" s="140">
        <f t="shared" si="13"/>
        <v>4.3604651162790697E-3</v>
      </c>
      <c r="Q79" s="140">
        <f t="shared" si="14"/>
        <v>5.7240984544934172E-3</v>
      </c>
      <c r="R79" s="129">
        <v>123</v>
      </c>
      <c r="S79" s="140">
        <f t="shared" si="15"/>
        <v>8.1300813008130079E-2</v>
      </c>
    </row>
    <row r="80" spans="1:19" x14ac:dyDescent="0.25">
      <c r="A80" s="9" t="str">
        <f>'10'!A80</f>
        <v>Chambersburg Area SD</v>
      </c>
      <c r="B80" s="10" t="str">
        <f>'10'!B80</f>
        <v>Franklin</v>
      </c>
      <c r="C80" s="97">
        <f>'10'!C80</f>
        <v>2358</v>
      </c>
      <c r="D80" s="97">
        <f>'10'!D80</f>
        <v>1919</v>
      </c>
      <c r="E80" s="97">
        <f>'10'!E80</f>
        <v>4277</v>
      </c>
      <c r="F80" s="129" t="s">
        <v>735</v>
      </c>
      <c r="G80" s="129">
        <v>2</v>
      </c>
      <c r="H80" s="129">
        <v>20</v>
      </c>
      <c r="I80" s="129">
        <v>42</v>
      </c>
      <c r="J80" s="129">
        <v>169</v>
      </c>
      <c r="K80" s="129">
        <f t="shared" si="16"/>
        <v>211</v>
      </c>
      <c r="L80" s="129">
        <f t="shared" si="9"/>
        <v>189</v>
      </c>
      <c r="M80" s="129">
        <f t="shared" si="10"/>
        <v>231</v>
      </c>
      <c r="N80" s="130">
        <f t="shared" si="11"/>
        <v>4.6761748889408462E-3</v>
      </c>
      <c r="O80" s="130">
        <f t="shared" si="12"/>
        <v>1.7811704834605598E-2</v>
      </c>
      <c r="P80" s="140">
        <f t="shared" si="13"/>
        <v>9.8488796248045851E-2</v>
      </c>
      <c r="Q80" s="140">
        <f t="shared" si="14"/>
        <v>5.4009819967266774E-2</v>
      </c>
      <c r="R80" s="129">
        <v>1062</v>
      </c>
      <c r="S80" s="140">
        <f t="shared" si="15"/>
        <v>0.2175141242937853</v>
      </c>
    </row>
    <row r="81" spans="1:19" x14ac:dyDescent="0.25">
      <c r="A81" s="9" t="str">
        <f>'10'!A81</f>
        <v>Charleroi SD</v>
      </c>
      <c r="B81" s="10" t="str">
        <f>'10'!B81</f>
        <v>Washington</v>
      </c>
      <c r="C81" s="97">
        <f>'10'!C81</f>
        <v>308</v>
      </c>
      <c r="D81" s="97">
        <f>'10'!D81</f>
        <v>234</v>
      </c>
      <c r="E81" s="97">
        <f>'10'!E81</f>
        <v>542</v>
      </c>
      <c r="F81" s="129" t="s">
        <v>717</v>
      </c>
      <c r="G81" s="129">
        <v>1</v>
      </c>
      <c r="H81" s="129">
        <v>20</v>
      </c>
      <c r="I81" s="129">
        <v>0</v>
      </c>
      <c r="J81" s="129">
        <v>52</v>
      </c>
      <c r="K81" s="129">
        <f t="shared" si="16"/>
        <v>52</v>
      </c>
      <c r="L81" s="129">
        <f t="shared" si="9"/>
        <v>72</v>
      </c>
      <c r="M81" s="129">
        <f t="shared" si="10"/>
        <v>72</v>
      </c>
      <c r="N81" s="130">
        <f t="shared" si="11"/>
        <v>3.6900369003690037E-2</v>
      </c>
      <c r="O81" s="130">
        <f t="shared" si="12"/>
        <v>0</v>
      </c>
      <c r="P81" s="140">
        <f t="shared" si="13"/>
        <v>0.30769230769230771</v>
      </c>
      <c r="Q81" s="140">
        <f t="shared" si="14"/>
        <v>0.13284132841328414</v>
      </c>
      <c r="R81" s="129">
        <v>197</v>
      </c>
      <c r="S81" s="140">
        <f t="shared" si="15"/>
        <v>0.36548223350253806</v>
      </c>
    </row>
    <row r="82" spans="1:19" x14ac:dyDescent="0.25">
      <c r="A82" s="9" t="str">
        <f>'10'!A82</f>
        <v>Chartiers Valley SD</v>
      </c>
      <c r="B82" s="10" t="str">
        <f>'10'!B82</f>
        <v>Allegheny</v>
      </c>
      <c r="C82" s="97">
        <f>'10'!C82</f>
        <v>725</v>
      </c>
      <c r="D82" s="97">
        <f>'10'!D82</f>
        <v>606</v>
      </c>
      <c r="E82" s="97">
        <f>'10'!E82</f>
        <v>1331</v>
      </c>
      <c r="F82" s="129" t="s">
        <v>704</v>
      </c>
      <c r="G82" s="129">
        <v>1</v>
      </c>
      <c r="H82" s="129">
        <v>0</v>
      </c>
      <c r="I82" s="129">
        <v>0</v>
      </c>
      <c r="J82" s="129">
        <v>3</v>
      </c>
      <c r="K82" s="129">
        <f t="shared" si="16"/>
        <v>3</v>
      </c>
      <c r="L82" s="129">
        <f t="shared" si="9"/>
        <v>3</v>
      </c>
      <c r="M82" s="129">
        <f t="shared" si="10"/>
        <v>3</v>
      </c>
      <c r="N82" s="130">
        <f t="shared" si="11"/>
        <v>0</v>
      </c>
      <c r="O82" s="130">
        <f t="shared" si="12"/>
        <v>0</v>
      </c>
      <c r="P82" s="140">
        <f t="shared" si="13"/>
        <v>4.9504950495049506E-3</v>
      </c>
      <c r="Q82" s="140">
        <f t="shared" si="14"/>
        <v>2.2539444027047332E-3</v>
      </c>
      <c r="R82" s="129">
        <v>144</v>
      </c>
      <c r="S82" s="140">
        <f t="shared" si="15"/>
        <v>2.0833333333333332E-2</v>
      </c>
    </row>
    <row r="83" spans="1:19" x14ac:dyDescent="0.25">
      <c r="A83" s="9" t="str">
        <f>'10'!A83</f>
        <v>Chartiers-Houston SD</v>
      </c>
      <c r="B83" s="10" t="str">
        <f>'10'!B83</f>
        <v>Washington</v>
      </c>
      <c r="C83" s="97">
        <f>'10'!C83</f>
        <v>203</v>
      </c>
      <c r="D83" s="97">
        <f>'10'!D83</f>
        <v>206</v>
      </c>
      <c r="E83" s="97">
        <f>'10'!E83</f>
        <v>409</v>
      </c>
      <c r="F83" s="129" t="s">
        <v>717</v>
      </c>
      <c r="G83" s="129">
        <v>1</v>
      </c>
      <c r="H83" s="129">
        <v>0</v>
      </c>
      <c r="I83" s="129">
        <v>2</v>
      </c>
      <c r="J83" s="129">
        <v>0</v>
      </c>
      <c r="K83" s="129">
        <f t="shared" si="16"/>
        <v>2</v>
      </c>
      <c r="L83" s="129">
        <f t="shared" si="9"/>
        <v>0</v>
      </c>
      <c r="M83" s="129">
        <f t="shared" si="10"/>
        <v>2</v>
      </c>
      <c r="N83" s="130">
        <f t="shared" si="11"/>
        <v>0</v>
      </c>
      <c r="O83" s="130">
        <f t="shared" si="12"/>
        <v>9.852216748768473E-3</v>
      </c>
      <c r="P83" s="140">
        <f t="shared" si="13"/>
        <v>0</v>
      </c>
      <c r="Q83" s="140">
        <f t="shared" si="14"/>
        <v>4.8899755501222494E-3</v>
      </c>
      <c r="R83" s="129">
        <v>2</v>
      </c>
      <c r="S83" s="140">
        <f t="shared" si="15"/>
        <v>1</v>
      </c>
    </row>
    <row r="84" spans="1:19" x14ac:dyDescent="0.25">
      <c r="A84" s="9" t="str">
        <f>'10'!A84</f>
        <v>Cheltenham Township SD</v>
      </c>
      <c r="B84" s="10" t="str">
        <f>'10'!B84</f>
        <v>Montgomery</v>
      </c>
      <c r="C84" s="97">
        <f>'10'!C84</f>
        <v>1103</v>
      </c>
      <c r="D84" s="97">
        <f>'10'!D84</f>
        <v>729</v>
      </c>
      <c r="E84" s="97">
        <f>'10'!E84</f>
        <v>1832</v>
      </c>
      <c r="F84" s="129"/>
      <c r="G84" s="129"/>
      <c r="H84" s="129">
        <v>0</v>
      </c>
      <c r="I84" s="129">
        <v>0</v>
      </c>
      <c r="J84" s="129">
        <v>0</v>
      </c>
      <c r="K84" s="129">
        <f t="shared" si="16"/>
        <v>0</v>
      </c>
      <c r="L84" s="129">
        <f t="shared" si="9"/>
        <v>0</v>
      </c>
      <c r="M84" s="129">
        <f t="shared" si="10"/>
        <v>0</v>
      </c>
      <c r="N84" s="130">
        <f t="shared" si="11"/>
        <v>0</v>
      </c>
      <c r="O84" s="130">
        <f t="shared" si="12"/>
        <v>0</v>
      </c>
      <c r="P84" s="140">
        <f t="shared" si="13"/>
        <v>0</v>
      </c>
      <c r="Q84" s="140">
        <f t="shared" si="14"/>
        <v>0</v>
      </c>
      <c r="R84" s="129">
        <v>102</v>
      </c>
      <c r="S84" s="140">
        <f t="shared" si="15"/>
        <v>0</v>
      </c>
    </row>
    <row r="85" spans="1:19" x14ac:dyDescent="0.25">
      <c r="A85" s="9" t="str">
        <f>'10'!A85</f>
        <v>Chester-Upland SD</v>
      </c>
      <c r="B85" s="10" t="str">
        <f>'10'!B85</f>
        <v>Delaware</v>
      </c>
      <c r="C85" s="97">
        <f>'10'!C85</f>
        <v>1483</v>
      </c>
      <c r="D85" s="97">
        <f>'10'!D85</f>
        <v>1162</v>
      </c>
      <c r="E85" s="97">
        <f>'10'!E85</f>
        <v>2645</v>
      </c>
      <c r="F85" s="129" t="s">
        <v>736</v>
      </c>
      <c r="G85" s="129">
        <v>1</v>
      </c>
      <c r="H85" s="129">
        <v>0</v>
      </c>
      <c r="I85" s="129">
        <v>0</v>
      </c>
      <c r="J85" s="129">
        <v>232</v>
      </c>
      <c r="K85" s="129">
        <f t="shared" si="16"/>
        <v>232</v>
      </c>
      <c r="L85" s="129">
        <f t="shared" si="9"/>
        <v>232</v>
      </c>
      <c r="M85" s="129">
        <f t="shared" si="10"/>
        <v>232</v>
      </c>
      <c r="N85" s="130">
        <f t="shared" si="11"/>
        <v>0</v>
      </c>
      <c r="O85" s="130">
        <f t="shared" si="12"/>
        <v>0</v>
      </c>
      <c r="P85" s="140">
        <f t="shared" si="13"/>
        <v>0.19965576592082615</v>
      </c>
      <c r="Q85" s="140">
        <f t="shared" si="14"/>
        <v>8.771266540642722E-2</v>
      </c>
      <c r="R85" s="129">
        <v>1332</v>
      </c>
      <c r="S85" s="140">
        <f t="shared" si="15"/>
        <v>0.17417417417417416</v>
      </c>
    </row>
    <row r="86" spans="1:19" ht="22.5" x14ac:dyDescent="0.25">
      <c r="A86" s="9" t="str">
        <f>'10'!A86</f>
        <v>Chestnut Ridge SD</v>
      </c>
      <c r="B86" s="10" t="str">
        <f>'10'!B86</f>
        <v>Bedford</v>
      </c>
      <c r="C86" s="97">
        <f>'10'!C86</f>
        <v>276</v>
      </c>
      <c r="D86" s="97">
        <f>'10'!D86</f>
        <v>261</v>
      </c>
      <c r="E86" s="97">
        <f>'10'!E86</f>
        <v>537</v>
      </c>
      <c r="F86" s="129" t="s">
        <v>714</v>
      </c>
      <c r="G86" s="129">
        <v>1</v>
      </c>
      <c r="H86" s="129">
        <v>0</v>
      </c>
      <c r="I86" s="129">
        <v>16</v>
      </c>
      <c r="J86" s="129">
        <v>22</v>
      </c>
      <c r="K86" s="129">
        <f t="shared" si="16"/>
        <v>38</v>
      </c>
      <c r="L86" s="129">
        <f t="shared" si="9"/>
        <v>22</v>
      </c>
      <c r="M86" s="129">
        <f t="shared" si="10"/>
        <v>38</v>
      </c>
      <c r="N86" s="130">
        <f t="shared" si="11"/>
        <v>0</v>
      </c>
      <c r="O86" s="130">
        <f t="shared" si="12"/>
        <v>5.7971014492753624E-2</v>
      </c>
      <c r="P86" s="140">
        <f t="shared" si="13"/>
        <v>8.4291187739463605E-2</v>
      </c>
      <c r="Q86" s="140">
        <f t="shared" si="14"/>
        <v>7.0763500931098691E-2</v>
      </c>
      <c r="R86" s="129">
        <v>118</v>
      </c>
      <c r="S86" s="140">
        <f t="shared" si="15"/>
        <v>0.32203389830508472</v>
      </c>
    </row>
    <row r="87" spans="1:19" x14ac:dyDescent="0.25">
      <c r="A87" s="9" t="str">
        <f>'10'!A87</f>
        <v>Chichester SD</v>
      </c>
      <c r="B87" s="10" t="str">
        <f>'10'!B87</f>
        <v>Delaware</v>
      </c>
      <c r="C87" s="97">
        <f>'10'!C87</f>
        <v>1064</v>
      </c>
      <c r="D87" s="97">
        <f>'10'!D87</f>
        <v>533</v>
      </c>
      <c r="E87" s="97">
        <f>'10'!E87</f>
        <v>1597</v>
      </c>
      <c r="F87" s="129" t="s">
        <v>736</v>
      </c>
      <c r="G87" s="129">
        <v>1</v>
      </c>
      <c r="H87" s="129">
        <v>20</v>
      </c>
      <c r="I87" s="129">
        <v>0</v>
      </c>
      <c r="J87" s="129">
        <v>61</v>
      </c>
      <c r="K87" s="129">
        <f t="shared" si="16"/>
        <v>61</v>
      </c>
      <c r="L87" s="129">
        <f t="shared" si="9"/>
        <v>81</v>
      </c>
      <c r="M87" s="129">
        <f t="shared" si="10"/>
        <v>81</v>
      </c>
      <c r="N87" s="130">
        <f t="shared" si="11"/>
        <v>1.2523481527864746E-2</v>
      </c>
      <c r="O87" s="130">
        <f t="shared" si="12"/>
        <v>0</v>
      </c>
      <c r="P87" s="140">
        <f t="shared" si="13"/>
        <v>0.15196998123827393</v>
      </c>
      <c r="Q87" s="140">
        <f t="shared" si="14"/>
        <v>5.0720100187852224E-2</v>
      </c>
      <c r="R87" s="129">
        <v>265</v>
      </c>
      <c r="S87" s="140">
        <f t="shared" si="15"/>
        <v>0.30566037735849055</v>
      </c>
    </row>
    <row r="88" spans="1:19" x14ac:dyDescent="0.25">
      <c r="A88" s="9" t="str">
        <f>'10'!A88</f>
        <v>Clairton City SD</v>
      </c>
      <c r="B88" s="10" t="str">
        <f>'10'!B88</f>
        <v>Allegheny</v>
      </c>
      <c r="C88" s="97">
        <f>'10'!C88</f>
        <v>201</v>
      </c>
      <c r="D88" s="97">
        <f>'10'!D88</f>
        <v>223</v>
      </c>
      <c r="E88" s="97">
        <f>'10'!E88</f>
        <v>424</v>
      </c>
      <c r="F88" s="129" t="s">
        <v>704</v>
      </c>
      <c r="G88" s="129">
        <v>1</v>
      </c>
      <c r="H88" s="129">
        <v>0</v>
      </c>
      <c r="I88" s="129">
        <v>0</v>
      </c>
      <c r="J88" s="129">
        <v>54</v>
      </c>
      <c r="K88" s="129">
        <f t="shared" si="16"/>
        <v>54</v>
      </c>
      <c r="L88" s="129">
        <f t="shared" si="9"/>
        <v>54</v>
      </c>
      <c r="M88" s="129">
        <f t="shared" si="10"/>
        <v>54</v>
      </c>
      <c r="N88" s="130">
        <f t="shared" si="11"/>
        <v>0</v>
      </c>
      <c r="O88" s="130">
        <f t="shared" si="12"/>
        <v>0</v>
      </c>
      <c r="P88" s="140">
        <f t="shared" si="13"/>
        <v>0.24215246636771301</v>
      </c>
      <c r="Q88" s="140">
        <f t="shared" si="14"/>
        <v>0.12735849056603774</v>
      </c>
      <c r="R88" s="129">
        <v>202</v>
      </c>
      <c r="S88" s="140">
        <f t="shared" si="15"/>
        <v>0.26732673267326734</v>
      </c>
    </row>
    <row r="89" spans="1:19" x14ac:dyDescent="0.25">
      <c r="A89" s="9" t="str">
        <f>'10'!A89</f>
        <v>Clarion Area SD</v>
      </c>
      <c r="B89" s="10" t="str">
        <f>'10'!B89</f>
        <v>Clarion</v>
      </c>
      <c r="C89" s="97">
        <f>'10'!C89</f>
        <v>211</v>
      </c>
      <c r="D89" s="97">
        <f>'10'!D89</f>
        <v>107</v>
      </c>
      <c r="E89" s="97">
        <f>'10'!E89</f>
        <v>318</v>
      </c>
      <c r="F89" s="129" t="s">
        <v>725</v>
      </c>
      <c r="G89" s="129">
        <v>1</v>
      </c>
      <c r="H89" s="129">
        <v>0</v>
      </c>
      <c r="I89" s="129">
        <v>4</v>
      </c>
      <c r="J89" s="129">
        <v>18</v>
      </c>
      <c r="K89" s="129">
        <f t="shared" si="16"/>
        <v>22</v>
      </c>
      <c r="L89" s="129">
        <f t="shared" si="9"/>
        <v>18</v>
      </c>
      <c r="M89" s="129">
        <f t="shared" si="10"/>
        <v>22</v>
      </c>
      <c r="N89" s="130">
        <f t="shared" si="11"/>
        <v>0</v>
      </c>
      <c r="O89" s="130">
        <f t="shared" si="12"/>
        <v>1.8957345971563982E-2</v>
      </c>
      <c r="P89" s="140">
        <f t="shared" si="13"/>
        <v>0.16822429906542055</v>
      </c>
      <c r="Q89" s="140">
        <f t="shared" si="14"/>
        <v>6.9182389937106917E-2</v>
      </c>
      <c r="R89" s="129">
        <v>80</v>
      </c>
      <c r="S89" s="140">
        <f t="shared" si="15"/>
        <v>0.27500000000000002</v>
      </c>
    </row>
    <row r="90" spans="1:19" x14ac:dyDescent="0.25">
      <c r="A90" s="9" t="str">
        <f>'10'!A90</f>
        <v>Clarion-Limestone Area SD</v>
      </c>
      <c r="B90" s="10" t="str">
        <f>'10'!B90</f>
        <v>Clarion</v>
      </c>
      <c r="C90" s="97">
        <f>'10'!C90</f>
        <v>256</v>
      </c>
      <c r="D90" s="97">
        <f>'10'!D90</f>
        <v>102</v>
      </c>
      <c r="E90" s="97">
        <f>'10'!E90</f>
        <v>358</v>
      </c>
      <c r="F90" s="129" t="s">
        <v>725</v>
      </c>
      <c r="G90" s="129">
        <v>1</v>
      </c>
      <c r="H90" s="129">
        <v>0</v>
      </c>
      <c r="I90" s="129">
        <v>6</v>
      </c>
      <c r="J90" s="129">
        <v>18</v>
      </c>
      <c r="K90" s="129">
        <f t="shared" si="16"/>
        <v>24</v>
      </c>
      <c r="L90" s="129">
        <f t="shared" si="9"/>
        <v>18</v>
      </c>
      <c r="M90" s="129">
        <f t="shared" si="10"/>
        <v>24</v>
      </c>
      <c r="N90" s="130">
        <f t="shared" si="11"/>
        <v>0</v>
      </c>
      <c r="O90" s="130">
        <f t="shared" si="12"/>
        <v>2.34375E-2</v>
      </c>
      <c r="P90" s="140">
        <f t="shared" si="13"/>
        <v>0.17647058823529413</v>
      </c>
      <c r="Q90" s="140">
        <f t="shared" si="14"/>
        <v>6.7039106145251395E-2</v>
      </c>
      <c r="R90" s="129">
        <v>141</v>
      </c>
      <c r="S90" s="140">
        <f t="shared" si="15"/>
        <v>0.1702127659574468</v>
      </c>
    </row>
    <row r="91" spans="1:19" x14ac:dyDescent="0.25">
      <c r="A91" s="9" t="str">
        <f>'10'!A91</f>
        <v>Claysburg-Kimmel SD</v>
      </c>
      <c r="B91" s="10" t="str">
        <f>'10'!B91</f>
        <v>Blair</v>
      </c>
      <c r="C91" s="97">
        <f>'10'!C91</f>
        <v>271</v>
      </c>
      <c r="D91" s="97">
        <f>'10'!D91</f>
        <v>200</v>
      </c>
      <c r="E91" s="97">
        <f>'10'!E91</f>
        <v>471</v>
      </c>
      <c r="F91" s="129" t="s">
        <v>707</v>
      </c>
      <c r="G91" s="129">
        <v>1</v>
      </c>
      <c r="H91" s="129">
        <v>0</v>
      </c>
      <c r="I91" s="129">
        <v>0</v>
      </c>
      <c r="J91" s="129">
        <v>34</v>
      </c>
      <c r="K91" s="129">
        <f t="shared" si="16"/>
        <v>34</v>
      </c>
      <c r="L91" s="129">
        <f t="shared" si="9"/>
        <v>34</v>
      </c>
      <c r="M91" s="129">
        <f>SUM(H91+K91)</f>
        <v>34</v>
      </c>
      <c r="N91" s="130">
        <f t="shared" si="11"/>
        <v>0</v>
      </c>
      <c r="O91" s="130">
        <f t="shared" si="12"/>
        <v>0</v>
      </c>
      <c r="P91" s="140">
        <f t="shared" si="13"/>
        <v>0.17</v>
      </c>
      <c r="Q91" s="140">
        <f t="shared" si="14"/>
        <v>7.2186836518046707E-2</v>
      </c>
      <c r="R91" s="129">
        <v>122</v>
      </c>
      <c r="S91" s="140">
        <f t="shared" si="15"/>
        <v>0.27868852459016391</v>
      </c>
    </row>
    <row r="92" spans="1:19" x14ac:dyDescent="0.25">
      <c r="A92" s="9" t="str">
        <f>'10'!A92</f>
        <v>Clearfield Area SD</v>
      </c>
      <c r="B92" s="10" t="str">
        <f>'10'!B92</f>
        <v>Clearfield</v>
      </c>
      <c r="C92" s="97">
        <f>'10'!C92</f>
        <v>589</v>
      </c>
      <c r="D92" s="97">
        <f>'10'!D92</f>
        <v>555</v>
      </c>
      <c r="E92" s="97">
        <f>'10'!E92</f>
        <v>1144</v>
      </c>
      <c r="F92" s="129" t="s">
        <v>713</v>
      </c>
      <c r="G92" s="129">
        <v>1</v>
      </c>
      <c r="H92" s="129">
        <v>37</v>
      </c>
      <c r="I92" s="129">
        <v>50</v>
      </c>
      <c r="J92" s="129">
        <v>94</v>
      </c>
      <c r="K92" s="129">
        <f t="shared" si="16"/>
        <v>144</v>
      </c>
      <c r="L92" s="129">
        <f t="shared" si="9"/>
        <v>131</v>
      </c>
      <c r="M92" s="129">
        <f t="shared" ref="M92:M115" si="17">SUM(H92+K92)</f>
        <v>181</v>
      </c>
      <c r="N92" s="130">
        <f t="shared" si="11"/>
        <v>3.2342657342657344E-2</v>
      </c>
      <c r="O92" s="130">
        <f t="shared" si="12"/>
        <v>8.4889643463497449E-2</v>
      </c>
      <c r="P92" s="140">
        <f t="shared" si="13"/>
        <v>0.23603603603603604</v>
      </c>
      <c r="Q92" s="140">
        <f t="shared" si="14"/>
        <v>0.15821678321678323</v>
      </c>
      <c r="R92" s="129">
        <v>348</v>
      </c>
      <c r="S92" s="140">
        <f t="shared" si="15"/>
        <v>0.52011494252873558</v>
      </c>
    </row>
    <row r="93" spans="1:19" ht="22.5" x14ac:dyDescent="0.25">
      <c r="A93" s="9" t="str">
        <f>'10'!A93</f>
        <v>Coatesville Area SD</v>
      </c>
      <c r="B93" s="10" t="str">
        <f>'10'!B93</f>
        <v>Chester</v>
      </c>
      <c r="C93" s="97">
        <f>'10'!C93</f>
        <v>2974</v>
      </c>
      <c r="D93" s="97">
        <f>'10'!D93</f>
        <v>2104</v>
      </c>
      <c r="E93" s="97">
        <f>'10'!E93</f>
        <v>5078</v>
      </c>
      <c r="F93" s="129" t="s">
        <v>737</v>
      </c>
      <c r="G93" s="129">
        <v>2</v>
      </c>
      <c r="H93" s="129">
        <v>42</v>
      </c>
      <c r="I93" s="129">
        <v>38</v>
      </c>
      <c r="J93" s="129">
        <v>102</v>
      </c>
      <c r="K93" s="129">
        <f t="shared" si="16"/>
        <v>140</v>
      </c>
      <c r="L93" s="129">
        <f t="shared" si="9"/>
        <v>144</v>
      </c>
      <c r="M93" s="129">
        <f t="shared" si="17"/>
        <v>182</v>
      </c>
      <c r="N93" s="130">
        <f t="shared" si="11"/>
        <v>8.2709728239464351E-3</v>
      </c>
      <c r="O93" s="130">
        <f t="shared" si="12"/>
        <v>1.2777404169468728E-2</v>
      </c>
      <c r="P93" s="140">
        <f t="shared" si="13"/>
        <v>6.8441064638783272E-2</v>
      </c>
      <c r="Q93" s="140">
        <f t="shared" si="14"/>
        <v>3.5840882237101218E-2</v>
      </c>
      <c r="R93" s="129">
        <v>1131</v>
      </c>
      <c r="S93" s="140">
        <f t="shared" si="15"/>
        <v>0.16091954022988506</v>
      </c>
    </row>
    <row r="94" spans="1:19" x14ac:dyDescent="0.25">
      <c r="A94" s="9" t="str">
        <f>'10'!A94</f>
        <v>Cocalico SD</v>
      </c>
      <c r="B94" s="10" t="str">
        <f>'10'!B94</f>
        <v>Lancaster</v>
      </c>
      <c r="C94" s="97">
        <f>'10'!C94</f>
        <v>1174</v>
      </c>
      <c r="D94" s="97">
        <f>'10'!D94</f>
        <v>582</v>
      </c>
      <c r="E94" s="97">
        <f>'10'!E94</f>
        <v>1756</v>
      </c>
      <c r="F94" s="129"/>
      <c r="G94" s="129"/>
      <c r="H94" s="129">
        <v>0</v>
      </c>
      <c r="I94" s="129">
        <v>0</v>
      </c>
      <c r="J94" s="129">
        <v>0</v>
      </c>
      <c r="K94" s="129">
        <f t="shared" si="16"/>
        <v>0</v>
      </c>
      <c r="L94" s="129">
        <f t="shared" si="9"/>
        <v>0</v>
      </c>
      <c r="M94" s="129">
        <f t="shared" si="17"/>
        <v>0</v>
      </c>
      <c r="N94" s="130">
        <f t="shared" si="11"/>
        <v>0</v>
      </c>
      <c r="O94" s="130">
        <f t="shared" si="12"/>
        <v>0</v>
      </c>
      <c r="P94" s="140">
        <f t="shared" si="13"/>
        <v>0</v>
      </c>
      <c r="Q94" s="140">
        <f t="shared" si="14"/>
        <v>0</v>
      </c>
      <c r="R94" s="129">
        <v>214</v>
      </c>
      <c r="S94" s="140">
        <f t="shared" si="15"/>
        <v>0</v>
      </c>
    </row>
    <row r="95" spans="1:19" x14ac:dyDescent="0.25">
      <c r="A95" s="9" t="str">
        <f>'10'!A95</f>
        <v>Colonial SD</v>
      </c>
      <c r="B95" s="10" t="str">
        <f>'10'!B95</f>
        <v>Montgomery</v>
      </c>
      <c r="C95" s="97">
        <f>'10'!C95</f>
        <v>1618</v>
      </c>
      <c r="D95" s="97">
        <f>'10'!D95</f>
        <v>900</v>
      </c>
      <c r="E95" s="97">
        <f>'10'!E95</f>
        <v>2518</v>
      </c>
      <c r="F95" s="129"/>
      <c r="G95" s="129"/>
      <c r="H95" s="129">
        <v>0</v>
      </c>
      <c r="I95" s="129">
        <v>0</v>
      </c>
      <c r="J95" s="129">
        <v>0</v>
      </c>
      <c r="K95" s="129">
        <f t="shared" si="16"/>
        <v>0</v>
      </c>
      <c r="L95" s="129">
        <f t="shared" si="9"/>
        <v>0</v>
      </c>
      <c r="M95" s="129">
        <f t="shared" si="17"/>
        <v>0</v>
      </c>
      <c r="N95" s="130">
        <f t="shared" si="11"/>
        <v>0</v>
      </c>
      <c r="O95" s="130">
        <f t="shared" si="12"/>
        <v>0</v>
      </c>
      <c r="P95" s="140">
        <f t="shared" si="13"/>
        <v>0</v>
      </c>
      <c r="Q95" s="140">
        <f t="shared" si="14"/>
        <v>0</v>
      </c>
      <c r="R95" s="129">
        <v>133</v>
      </c>
      <c r="S95" s="140">
        <f t="shared" si="15"/>
        <v>0</v>
      </c>
    </row>
    <row r="96" spans="1:19" ht="22.5" x14ac:dyDescent="0.25">
      <c r="A96" s="9" t="str">
        <f>'10'!A96</f>
        <v>Columbia Borough SD</v>
      </c>
      <c r="B96" s="10" t="str">
        <f>'10'!B96</f>
        <v>Lancaster</v>
      </c>
      <c r="C96" s="97">
        <f>'10'!C96</f>
        <v>503</v>
      </c>
      <c r="D96" s="97">
        <f>'10'!D96</f>
        <v>461</v>
      </c>
      <c r="E96" s="97">
        <f>'10'!E96</f>
        <v>964</v>
      </c>
      <c r="F96" s="129" t="s">
        <v>738</v>
      </c>
      <c r="G96" s="129">
        <v>2</v>
      </c>
      <c r="H96" s="129">
        <v>0</v>
      </c>
      <c r="I96" s="129">
        <v>8</v>
      </c>
      <c r="J96" s="129">
        <v>148</v>
      </c>
      <c r="K96" s="129">
        <f t="shared" si="16"/>
        <v>156</v>
      </c>
      <c r="L96" s="129">
        <f t="shared" si="9"/>
        <v>148</v>
      </c>
      <c r="M96" s="129">
        <f t="shared" si="17"/>
        <v>156</v>
      </c>
      <c r="N96" s="130">
        <f t="shared" si="11"/>
        <v>0</v>
      </c>
      <c r="O96" s="130">
        <f t="shared" si="12"/>
        <v>1.5904572564612324E-2</v>
      </c>
      <c r="P96" s="140">
        <f t="shared" si="13"/>
        <v>0.32104121475054231</v>
      </c>
      <c r="Q96" s="140">
        <f t="shared" si="14"/>
        <v>0.16182572614107885</v>
      </c>
      <c r="R96" s="129">
        <v>223</v>
      </c>
      <c r="S96" s="140">
        <f t="shared" si="15"/>
        <v>0.69955156950672648</v>
      </c>
    </row>
    <row r="97" spans="1:19" x14ac:dyDescent="0.25">
      <c r="A97" s="9" t="str">
        <f>'10'!A97</f>
        <v>Commodore Perry SD</v>
      </c>
      <c r="B97" s="10" t="str">
        <f>'10'!B97</f>
        <v>Mercer</v>
      </c>
      <c r="C97" s="97">
        <f>'10'!C97</f>
        <v>131</v>
      </c>
      <c r="D97" s="97">
        <f>'10'!D97</f>
        <v>122</v>
      </c>
      <c r="E97" s="97">
        <f>'10'!E97</f>
        <v>253</v>
      </c>
      <c r="F97" s="129" t="s">
        <v>739</v>
      </c>
      <c r="G97" s="129">
        <v>1</v>
      </c>
      <c r="H97" s="129">
        <v>0</v>
      </c>
      <c r="I97" s="129">
        <v>2</v>
      </c>
      <c r="J97" s="129">
        <v>17</v>
      </c>
      <c r="K97" s="129">
        <f t="shared" si="16"/>
        <v>19</v>
      </c>
      <c r="L97" s="129">
        <f t="shared" si="9"/>
        <v>17</v>
      </c>
      <c r="M97" s="129">
        <f t="shared" si="17"/>
        <v>19</v>
      </c>
      <c r="N97" s="130">
        <f t="shared" si="11"/>
        <v>0</v>
      </c>
      <c r="O97" s="130">
        <f t="shared" si="12"/>
        <v>1.5267175572519083E-2</v>
      </c>
      <c r="P97" s="140">
        <f t="shared" si="13"/>
        <v>0.13934426229508196</v>
      </c>
      <c r="Q97" s="140">
        <f t="shared" si="14"/>
        <v>7.5098814229249009E-2</v>
      </c>
      <c r="R97" s="129">
        <v>61</v>
      </c>
      <c r="S97" s="140">
        <f t="shared" si="15"/>
        <v>0.31147540983606559</v>
      </c>
    </row>
    <row r="98" spans="1:19" x14ac:dyDescent="0.25">
      <c r="A98" s="9" t="str">
        <f>'10'!A98</f>
        <v>Conemaugh Township Area SD</v>
      </c>
      <c r="B98" s="10" t="str">
        <f>'10'!B98</f>
        <v>Somerset</v>
      </c>
      <c r="C98" s="97">
        <f>'10'!C98</f>
        <v>184</v>
      </c>
      <c r="D98" s="97">
        <f>'10'!D98</f>
        <v>162</v>
      </c>
      <c r="E98" s="97">
        <f>'10'!E98</f>
        <v>346</v>
      </c>
      <c r="F98" s="129" t="s">
        <v>718</v>
      </c>
      <c r="G98" s="129">
        <v>1</v>
      </c>
      <c r="H98" s="129">
        <v>0</v>
      </c>
      <c r="I98" s="129">
        <v>5</v>
      </c>
      <c r="J98" s="129">
        <v>14</v>
      </c>
      <c r="K98" s="129">
        <f>SUM(I98:J98)</f>
        <v>19</v>
      </c>
      <c r="L98" s="129">
        <f t="shared" si="9"/>
        <v>14</v>
      </c>
      <c r="M98" s="129">
        <f t="shared" si="17"/>
        <v>19</v>
      </c>
      <c r="N98" s="130">
        <f t="shared" si="11"/>
        <v>0</v>
      </c>
      <c r="O98" s="130">
        <f t="shared" si="12"/>
        <v>2.717391304347826E-2</v>
      </c>
      <c r="P98" s="140">
        <f t="shared" si="13"/>
        <v>8.6419753086419748E-2</v>
      </c>
      <c r="Q98" s="140">
        <f t="shared" si="14"/>
        <v>5.4913294797687862E-2</v>
      </c>
      <c r="R98" s="129">
        <v>21</v>
      </c>
      <c r="S98" s="140">
        <f t="shared" si="15"/>
        <v>0.90476190476190477</v>
      </c>
    </row>
    <row r="99" spans="1:19" x14ac:dyDescent="0.25">
      <c r="A99" s="9" t="str">
        <f>'10'!A99</f>
        <v>Conemaugh Valley SD</v>
      </c>
      <c r="B99" s="10" t="str">
        <f>'10'!B99</f>
        <v>Cambria</v>
      </c>
      <c r="C99" s="97">
        <f>'10'!C99</f>
        <v>253</v>
      </c>
      <c r="D99" s="97">
        <f>'10'!D99</f>
        <v>103</v>
      </c>
      <c r="E99" s="97">
        <f>'10'!E99</f>
        <v>356</v>
      </c>
      <c r="F99" s="129" t="s">
        <v>740</v>
      </c>
      <c r="G99" s="129">
        <v>1</v>
      </c>
      <c r="H99" s="129">
        <v>0</v>
      </c>
      <c r="I99" s="129">
        <v>3</v>
      </c>
      <c r="J99" s="129">
        <v>0</v>
      </c>
      <c r="K99" s="129">
        <f t="shared" ref="K99:K121" si="18">SUM(I99:J99)</f>
        <v>3</v>
      </c>
      <c r="L99" s="129">
        <f t="shared" si="9"/>
        <v>0</v>
      </c>
      <c r="M99" s="129">
        <f t="shared" si="17"/>
        <v>3</v>
      </c>
      <c r="N99" s="130">
        <f t="shared" si="11"/>
        <v>0</v>
      </c>
      <c r="O99" s="130">
        <f t="shared" si="12"/>
        <v>1.1857707509881422E-2</v>
      </c>
      <c r="P99" s="140">
        <f t="shared" si="13"/>
        <v>0</v>
      </c>
      <c r="Q99" s="140">
        <f t="shared" si="14"/>
        <v>8.4269662921348312E-3</v>
      </c>
      <c r="R99" s="129">
        <v>64</v>
      </c>
      <c r="S99" s="140">
        <f t="shared" si="15"/>
        <v>4.6875E-2</v>
      </c>
    </row>
    <row r="100" spans="1:19" x14ac:dyDescent="0.25">
      <c r="A100" s="9" t="str">
        <f>'10'!A100</f>
        <v>Conestoga Valley SD</v>
      </c>
      <c r="B100" s="10" t="str">
        <f>'10'!B100</f>
        <v>Lancaster</v>
      </c>
      <c r="C100" s="97">
        <f>'10'!C100</f>
        <v>1439</v>
      </c>
      <c r="D100" s="97">
        <f>'10'!D100</f>
        <v>933</v>
      </c>
      <c r="E100" s="97">
        <f>'10'!E100</f>
        <v>2372</v>
      </c>
      <c r="F100" s="129"/>
      <c r="G100" s="129"/>
      <c r="H100" s="129">
        <v>0</v>
      </c>
      <c r="I100" s="129">
        <v>0</v>
      </c>
      <c r="J100" s="129">
        <v>0</v>
      </c>
      <c r="K100" s="129">
        <f t="shared" si="18"/>
        <v>0</v>
      </c>
      <c r="L100" s="129">
        <f t="shared" si="9"/>
        <v>0</v>
      </c>
      <c r="M100" s="129">
        <f t="shared" si="17"/>
        <v>0</v>
      </c>
      <c r="N100" s="130">
        <f t="shared" si="11"/>
        <v>0</v>
      </c>
      <c r="O100" s="130">
        <f t="shared" si="12"/>
        <v>0</v>
      </c>
      <c r="P100" s="140">
        <f t="shared" si="13"/>
        <v>0</v>
      </c>
      <c r="Q100" s="140">
        <f t="shared" si="14"/>
        <v>0</v>
      </c>
      <c r="R100" s="129">
        <v>549</v>
      </c>
      <c r="S100" s="140">
        <f t="shared" si="15"/>
        <v>0</v>
      </c>
    </row>
    <row r="101" spans="1:19" x14ac:dyDescent="0.25">
      <c r="A101" s="9" t="str">
        <f>'10'!A101</f>
        <v>Conewago Valley SD</v>
      </c>
      <c r="B101" s="10" t="str">
        <f>'10'!B101</f>
        <v>Adams</v>
      </c>
      <c r="C101" s="97">
        <f>'10'!C101</f>
        <v>898</v>
      </c>
      <c r="D101" s="97">
        <f>'10'!D101</f>
        <v>676</v>
      </c>
      <c r="E101" s="97">
        <f>'10'!E101</f>
        <v>1574</v>
      </c>
      <c r="F101" s="129" t="s">
        <v>719</v>
      </c>
      <c r="G101" s="129">
        <v>1</v>
      </c>
      <c r="H101" s="129">
        <v>0</v>
      </c>
      <c r="I101" s="129">
        <v>0</v>
      </c>
      <c r="J101" s="129">
        <v>54</v>
      </c>
      <c r="K101" s="129">
        <f t="shared" si="18"/>
        <v>54</v>
      </c>
      <c r="L101" s="129">
        <f t="shared" si="9"/>
        <v>54</v>
      </c>
      <c r="M101" s="129">
        <f t="shared" si="17"/>
        <v>54</v>
      </c>
      <c r="N101" s="130">
        <f t="shared" si="11"/>
        <v>0</v>
      </c>
      <c r="O101" s="130">
        <f t="shared" si="12"/>
        <v>0</v>
      </c>
      <c r="P101" s="140">
        <f t="shared" si="13"/>
        <v>7.9881656804733733E-2</v>
      </c>
      <c r="Q101" s="140">
        <f t="shared" si="14"/>
        <v>3.4307496823379927E-2</v>
      </c>
      <c r="R101" s="129">
        <v>332</v>
      </c>
      <c r="S101" s="140">
        <f t="shared" si="15"/>
        <v>0.16265060240963855</v>
      </c>
    </row>
    <row r="102" spans="1:19" ht="22.5" x14ac:dyDescent="0.25">
      <c r="A102" s="9" t="str">
        <f>'10'!A102</f>
        <v>Conneaut SD</v>
      </c>
      <c r="B102" s="10" t="str">
        <f>'10'!B102</f>
        <v>Crawford</v>
      </c>
      <c r="C102" s="97">
        <f>'10'!C102</f>
        <v>403</v>
      </c>
      <c r="D102" s="97">
        <f>'10'!D102</f>
        <v>298</v>
      </c>
      <c r="E102" s="97">
        <f>'10'!E102</f>
        <v>701</v>
      </c>
      <c r="F102" s="129" t="s">
        <v>773</v>
      </c>
      <c r="G102" s="129">
        <v>2</v>
      </c>
      <c r="H102" s="129">
        <v>19</v>
      </c>
      <c r="I102" s="129">
        <v>12</v>
      </c>
      <c r="J102" s="129">
        <v>0</v>
      </c>
      <c r="K102" s="129">
        <f t="shared" si="18"/>
        <v>12</v>
      </c>
      <c r="L102" s="129">
        <f t="shared" si="9"/>
        <v>19</v>
      </c>
      <c r="M102" s="129">
        <f t="shared" si="17"/>
        <v>31</v>
      </c>
      <c r="N102" s="130">
        <f t="shared" si="11"/>
        <v>2.710413694721826E-2</v>
      </c>
      <c r="O102" s="130">
        <f t="shared" si="12"/>
        <v>2.9776674937965261E-2</v>
      </c>
      <c r="P102" s="140">
        <f t="shared" si="13"/>
        <v>6.3758389261744972E-2</v>
      </c>
      <c r="Q102" s="140">
        <f t="shared" si="14"/>
        <v>4.4222539229671898E-2</v>
      </c>
      <c r="R102" s="129">
        <v>142</v>
      </c>
      <c r="S102" s="140">
        <f t="shared" si="15"/>
        <v>0.21830985915492956</v>
      </c>
    </row>
    <row r="103" spans="1:19" x14ac:dyDescent="0.25">
      <c r="A103" s="9" t="str">
        <f>'10'!A103</f>
        <v>Connellsville Area SD</v>
      </c>
      <c r="B103" s="10" t="str">
        <f>'10'!B103</f>
        <v>Fayette</v>
      </c>
      <c r="C103" s="97">
        <f>'10'!C103</f>
        <v>1012</v>
      </c>
      <c r="D103" s="97">
        <f>'10'!D103</f>
        <v>828</v>
      </c>
      <c r="E103" s="97">
        <f>'10'!E103</f>
        <v>1840</v>
      </c>
      <c r="F103" s="129" t="s">
        <v>702</v>
      </c>
      <c r="G103" s="129">
        <v>1</v>
      </c>
      <c r="H103" s="129">
        <v>0</v>
      </c>
      <c r="I103" s="129">
        <v>84</v>
      </c>
      <c r="J103" s="129">
        <v>192</v>
      </c>
      <c r="K103" s="129">
        <f t="shared" si="18"/>
        <v>276</v>
      </c>
      <c r="L103" s="129">
        <f t="shared" si="9"/>
        <v>192</v>
      </c>
      <c r="M103" s="129">
        <f t="shared" si="17"/>
        <v>276</v>
      </c>
      <c r="N103" s="130">
        <f t="shared" si="11"/>
        <v>0</v>
      </c>
      <c r="O103" s="130">
        <f t="shared" si="12"/>
        <v>8.3003952569169967E-2</v>
      </c>
      <c r="P103" s="140">
        <f t="shared" si="13"/>
        <v>0.2318840579710145</v>
      </c>
      <c r="Q103" s="140">
        <f t="shared" si="14"/>
        <v>0.15</v>
      </c>
      <c r="R103" s="129">
        <v>591</v>
      </c>
      <c r="S103" s="140">
        <f t="shared" si="15"/>
        <v>0.46700507614213199</v>
      </c>
    </row>
    <row r="104" spans="1:19" x14ac:dyDescent="0.25">
      <c r="A104" s="9" t="str">
        <f>'10'!A104</f>
        <v>Conrad Weiser Area SD</v>
      </c>
      <c r="B104" s="10" t="str">
        <f>'10'!B104</f>
        <v>Berks</v>
      </c>
      <c r="C104" s="97">
        <f>'10'!C104</f>
        <v>588</v>
      </c>
      <c r="D104" s="97">
        <f>'10'!D104</f>
        <v>409</v>
      </c>
      <c r="E104" s="97">
        <f>'10'!E104</f>
        <v>997</v>
      </c>
      <c r="F104" s="129" t="s">
        <v>709</v>
      </c>
      <c r="G104" s="129">
        <v>1</v>
      </c>
      <c r="H104" s="129">
        <v>0</v>
      </c>
      <c r="I104" s="129">
        <v>0</v>
      </c>
      <c r="J104" s="129">
        <v>15</v>
      </c>
      <c r="K104" s="129">
        <f t="shared" si="18"/>
        <v>15</v>
      </c>
      <c r="L104" s="129">
        <f t="shared" si="9"/>
        <v>15</v>
      </c>
      <c r="M104" s="129">
        <f t="shared" si="17"/>
        <v>15</v>
      </c>
      <c r="N104" s="130">
        <f t="shared" si="11"/>
        <v>0</v>
      </c>
      <c r="O104" s="130">
        <f t="shared" si="12"/>
        <v>0</v>
      </c>
      <c r="P104" s="140">
        <f t="shared" si="13"/>
        <v>3.6674816625916873E-2</v>
      </c>
      <c r="Q104" s="140">
        <f t="shared" si="14"/>
        <v>1.5045135406218655E-2</v>
      </c>
      <c r="R104" s="129">
        <v>168</v>
      </c>
      <c r="S104" s="140">
        <f t="shared" si="15"/>
        <v>8.9285714285714288E-2</v>
      </c>
    </row>
    <row r="105" spans="1:19" x14ac:dyDescent="0.25">
      <c r="A105" s="9" t="str">
        <f>'10'!A105</f>
        <v>Cornell SD</v>
      </c>
      <c r="B105" s="10" t="str">
        <f>'10'!B105</f>
        <v>Allegheny</v>
      </c>
      <c r="C105" s="97">
        <f>'10'!C105</f>
        <v>279</v>
      </c>
      <c r="D105" s="97">
        <f>'10'!D105</f>
        <v>86</v>
      </c>
      <c r="E105" s="97">
        <f>'10'!E105</f>
        <v>365</v>
      </c>
      <c r="F105" s="129" t="s">
        <v>704</v>
      </c>
      <c r="G105" s="129">
        <v>1</v>
      </c>
      <c r="H105" s="129">
        <v>0</v>
      </c>
      <c r="I105" s="129">
        <v>0</v>
      </c>
      <c r="J105" s="129">
        <v>19</v>
      </c>
      <c r="K105" s="129">
        <f t="shared" si="18"/>
        <v>19</v>
      </c>
      <c r="L105" s="129">
        <f t="shared" si="9"/>
        <v>19</v>
      </c>
      <c r="M105" s="129">
        <f t="shared" si="17"/>
        <v>19</v>
      </c>
      <c r="N105" s="130">
        <f t="shared" si="11"/>
        <v>0</v>
      </c>
      <c r="O105" s="130">
        <f t="shared" si="12"/>
        <v>0</v>
      </c>
      <c r="P105" s="140">
        <f t="shared" si="13"/>
        <v>0.22093023255813954</v>
      </c>
      <c r="Q105" s="140">
        <f t="shared" si="14"/>
        <v>5.2054794520547946E-2</v>
      </c>
      <c r="R105" s="129">
        <v>70</v>
      </c>
      <c r="S105" s="140">
        <f t="shared" si="15"/>
        <v>0.27142857142857141</v>
      </c>
    </row>
    <row r="106" spans="1:19" ht="22.5" x14ac:dyDescent="0.25">
      <c r="A106" s="9" t="str">
        <f>'10'!A106</f>
        <v>Cornwall-Lebanon SD</v>
      </c>
      <c r="B106" s="10" t="str">
        <f>'10'!B106</f>
        <v>Lebanon</v>
      </c>
      <c r="C106" s="97">
        <f>'10'!C106</f>
        <v>1269</v>
      </c>
      <c r="D106" s="97">
        <f>'10'!D106</f>
        <v>885</v>
      </c>
      <c r="E106" s="97">
        <f>'10'!E106</f>
        <v>2154</v>
      </c>
      <c r="F106" s="129" t="s">
        <v>742</v>
      </c>
      <c r="G106" s="129">
        <v>2</v>
      </c>
      <c r="H106" s="129">
        <v>15</v>
      </c>
      <c r="I106" s="129">
        <v>10</v>
      </c>
      <c r="J106" s="129">
        <v>42</v>
      </c>
      <c r="K106" s="129">
        <f t="shared" si="18"/>
        <v>52</v>
      </c>
      <c r="L106" s="129">
        <f t="shared" si="9"/>
        <v>57</v>
      </c>
      <c r="M106" s="129">
        <f t="shared" si="17"/>
        <v>67</v>
      </c>
      <c r="N106" s="130">
        <f t="shared" si="11"/>
        <v>6.9637883008356544E-3</v>
      </c>
      <c r="O106" s="130">
        <f t="shared" si="12"/>
        <v>7.8802206461780922E-3</v>
      </c>
      <c r="P106" s="140">
        <f t="shared" si="13"/>
        <v>6.4406779661016947E-2</v>
      </c>
      <c r="Q106" s="140">
        <f t="shared" si="14"/>
        <v>3.1104921077065924E-2</v>
      </c>
      <c r="R106" s="129">
        <v>280</v>
      </c>
      <c r="S106" s="140">
        <f t="shared" si="15"/>
        <v>0.2392857142857143</v>
      </c>
    </row>
    <row r="107" spans="1:19" x14ac:dyDescent="0.25">
      <c r="A107" s="9" t="str">
        <f>'10'!A107</f>
        <v>Corry Area SD</v>
      </c>
      <c r="B107" s="10" t="str">
        <f>'10'!B107</f>
        <v>Erie</v>
      </c>
      <c r="C107" s="97">
        <f>'10'!C107</f>
        <v>729</v>
      </c>
      <c r="D107" s="97">
        <f>'10'!D107</f>
        <v>420</v>
      </c>
      <c r="E107" s="97">
        <f>'10'!E107</f>
        <v>1149</v>
      </c>
      <c r="F107" s="129" t="s">
        <v>743</v>
      </c>
      <c r="G107" s="129">
        <v>1</v>
      </c>
      <c r="H107" s="129">
        <v>0</v>
      </c>
      <c r="I107" s="129">
        <v>0</v>
      </c>
      <c r="J107" s="129">
        <v>36</v>
      </c>
      <c r="K107" s="129">
        <f t="shared" si="18"/>
        <v>36</v>
      </c>
      <c r="L107" s="129">
        <f t="shared" si="9"/>
        <v>36</v>
      </c>
      <c r="M107" s="129">
        <f t="shared" si="17"/>
        <v>36</v>
      </c>
      <c r="N107" s="130">
        <f t="shared" si="11"/>
        <v>0</v>
      </c>
      <c r="O107" s="130">
        <f t="shared" si="12"/>
        <v>0</v>
      </c>
      <c r="P107" s="140">
        <f t="shared" si="13"/>
        <v>8.5714285714285715E-2</v>
      </c>
      <c r="Q107" s="140">
        <f t="shared" si="14"/>
        <v>3.1331592689295036E-2</v>
      </c>
      <c r="R107" s="129">
        <v>408</v>
      </c>
      <c r="S107" s="140">
        <f t="shared" si="15"/>
        <v>8.8235294117647065E-2</v>
      </c>
    </row>
    <row r="108" spans="1:19" x14ac:dyDescent="0.25">
      <c r="A108" s="9" t="str">
        <f>'10'!A108</f>
        <v>Coudersport Area SD</v>
      </c>
      <c r="B108" s="10" t="str">
        <f>'10'!B108</f>
        <v>Potter</v>
      </c>
      <c r="C108" s="97">
        <f>'10'!C108</f>
        <v>188</v>
      </c>
      <c r="D108" s="97">
        <f>'10'!D108</f>
        <v>173</v>
      </c>
      <c r="E108" s="97">
        <f>'10'!E108</f>
        <v>361</v>
      </c>
      <c r="F108" s="129" t="s">
        <v>728</v>
      </c>
      <c r="G108" s="129">
        <v>1</v>
      </c>
      <c r="H108" s="129">
        <v>0</v>
      </c>
      <c r="I108" s="129">
        <v>0</v>
      </c>
      <c r="J108" s="129">
        <v>22</v>
      </c>
      <c r="K108" s="129">
        <f t="shared" si="18"/>
        <v>22</v>
      </c>
      <c r="L108" s="129">
        <f t="shared" si="9"/>
        <v>22</v>
      </c>
      <c r="M108" s="129">
        <f t="shared" si="17"/>
        <v>22</v>
      </c>
      <c r="N108" s="130">
        <f t="shared" si="11"/>
        <v>0</v>
      </c>
      <c r="O108" s="130">
        <f t="shared" si="12"/>
        <v>0</v>
      </c>
      <c r="P108" s="140">
        <f t="shared" si="13"/>
        <v>0.12716763005780346</v>
      </c>
      <c r="Q108" s="140">
        <f t="shared" si="14"/>
        <v>6.0941828254847646E-2</v>
      </c>
      <c r="R108" s="129">
        <v>52</v>
      </c>
      <c r="S108" s="140">
        <f t="shared" si="15"/>
        <v>0.42307692307692307</v>
      </c>
    </row>
    <row r="109" spans="1:19" x14ac:dyDescent="0.25">
      <c r="A109" s="9" t="str">
        <f>'10'!A109</f>
        <v>Council Rock SD</v>
      </c>
      <c r="B109" s="10" t="str">
        <f>'10'!B109</f>
        <v>Bucks</v>
      </c>
      <c r="C109" s="97">
        <f>'10'!C109</f>
        <v>1795</v>
      </c>
      <c r="D109" s="97">
        <f>'10'!D109</f>
        <v>1645</v>
      </c>
      <c r="E109" s="97">
        <f>'10'!E109</f>
        <v>3440</v>
      </c>
      <c r="F109" s="129"/>
      <c r="G109" s="129"/>
      <c r="H109" s="129">
        <v>0</v>
      </c>
      <c r="I109" s="129">
        <v>0</v>
      </c>
      <c r="J109" s="129">
        <v>0</v>
      </c>
      <c r="K109" s="129">
        <f t="shared" si="18"/>
        <v>0</v>
      </c>
      <c r="L109" s="129">
        <f t="shared" si="9"/>
        <v>0</v>
      </c>
      <c r="M109" s="129">
        <f t="shared" si="17"/>
        <v>0</v>
      </c>
      <c r="N109" s="130">
        <f t="shared" si="11"/>
        <v>0</v>
      </c>
      <c r="O109" s="130">
        <f t="shared" si="12"/>
        <v>0</v>
      </c>
      <c r="P109" s="140">
        <f t="shared" si="13"/>
        <v>0</v>
      </c>
      <c r="Q109" s="140">
        <f t="shared" si="14"/>
        <v>0</v>
      </c>
      <c r="R109" s="129">
        <v>109</v>
      </c>
      <c r="S109" s="140">
        <f t="shared" si="15"/>
        <v>0</v>
      </c>
    </row>
    <row r="110" spans="1:19" ht="22.5" x14ac:dyDescent="0.25">
      <c r="A110" s="9" t="str">
        <f>'10'!A110</f>
        <v>Cranberry Area SD</v>
      </c>
      <c r="B110" s="10" t="str">
        <f>'10'!B110</f>
        <v>Venango</v>
      </c>
      <c r="C110" s="97">
        <f>'10'!C110</f>
        <v>277</v>
      </c>
      <c r="D110" s="97">
        <f>'10'!D110</f>
        <v>308</v>
      </c>
      <c r="E110" s="97">
        <f>'10'!E110</f>
        <v>585</v>
      </c>
      <c r="F110" s="129" t="s">
        <v>744</v>
      </c>
      <c r="G110" s="129">
        <v>2</v>
      </c>
      <c r="H110" s="129">
        <v>0</v>
      </c>
      <c r="I110" s="129">
        <v>26</v>
      </c>
      <c r="J110" s="129">
        <v>0</v>
      </c>
      <c r="K110" s="129">
        <f t="shared" si="18"/>
        <v>26</v>
      </c>
      <c r="L110" s="129">
        <f t="shared" si="9"/>
        <v>0</v>
      </c>
      <c r="M110" s="129">
        <f t="shared" si="17"/>
        <v>26</v>
      </c>
      <c r="N110" s="130">
        <f t="shared" si="11"/>
        <v>0</v>
      </c>
      <c r="O110" s="130">
        <f t="shared" si="12"/>
        <v>9.3862815884476536E-2</v>
      </c>
      <c r="P110" s="140">
        <f t="shared" si="13"/>
        <v>0</v>
      </c>
      <c r="Q110" s="140">
        <f t="shared" si="14"/>
        <v>4.4444444444444446E-2</v>
      </c>
      <c r="R110" s="129">
        <v>153</v>
      </c>
      <c r="S110" s="140">
        <f t="shared" si="15"/>
        <v>0.16993464052287582</v>
      </c>
    </row>
    <row r="111" spans="1:19" ht="22.5" x14ac:dyDescent="0.25">
      <c r="A111" s="9" t="str">
        <f>'10'!A111</f>
        <v>Crawford Central SD</v>
      </c>
      <c r="B111" s="10" t="str">
        <f>'10'!B111</f>
        <v>Crawford</v>
      </c>
      <c r="C111" s="97">
        <f>'10'!C111</f>
        <v>972</v>
      </c>
      <c r="D111" s="97">
        <f>'10'!D111</f>
        <v>862</v>
      </c>
      <c r="E111" s="97">
        <f>'10'!E111</f>
        <v>1834</v>
      </c>
      <c r="F111" s="129" t="s">
        <v>773</v>
      </c>
      <c r="G111" s="129">
        <v>2</v>
      </c>
      <c r="H111" s="129">
        <v>64</v>
      </c>
      <c r="I111" s="129">
        <v>52</v>
      </c>
      <c r="J111" s="129">
        <v>0</v>
      </c>
      <c r="K111" s="129">
        <f t="shared" si="18"/>
        <v>52</v>
      </c>
      <c r="L111" s="129">
        <f t="shared" si="9"/>
        <v>64</v>
      </c>
      <c r="M111" s="129">
        <f t="shared" si="17"/>
        <v>116</v>
      </c>
      <c r="N111" s="130">
        <f t="shared" si="11"/>
        <v>3.4896401308615051E-2</v>
      </c>
      <c r="O111" s="130">
        <f t="shared" si="12"/>
        <v>5.3497942386831275E-2</v>
      </c>
      <c r="P111" s="140">
        <f t="shared" si="13"/>
        <v>7.4245939675174011E-2</v>
      </c>
      <c r="Q111" s="140">
        <f t="shared" si="14"/>
        <v>6.3249727371864781E-2</v>
      </c>
      <c r="R111" s="129">
        <v>538</v>
      </c>
      <c r="S111" s="140">
        <f t="shared" si="15"/>
        <v>0.21561338289962825</v>
      </c>
    </row>
    <row r="112" spans="1:19" x14ac:dyDescent="0.25">
      <c r="A112" s="9" t="str">
        <f>'10'!A112</f>
        <v>Crestwood SD</v>
      </c>
      <c r="B112" s="10" t="str">
        <f>'10'!B112</f>
        <v>Luzerne</v>
      </c>
      <c r="C112" s="97">
        <f>'10'!C112</f>
        <v>462</v>
      </c>
      <c r="D112" s="97">
        <f>'10'!D112</f>
        <v>489</v>
      </c>
      <c r="E112" s="97">
        <f>'10'!E112</f>
        <v>951</v>
      </c>
      <c r="F112" s="129"/>
      <c r="G112" s="129"/>
      <c r="H112" s="129">
        <v>0</v>
      </c>
      <c r="I112" s="129">
        <v>0</v>
      </c>
      <c r="J112" s="129">
        <v>0</v>
      </c>
      <c r="K112" s="129">
        <f t="shared" si="18"/>
        <v>0</v>
      </c>
      <c r="L112" s="129">
        <f t="shared" si="9"/>
        <v>0</v>
      </c>
      <c r="M112" s="129">
        <f t="shared" si="17"/>
        <v>0</v>
      </c>
      <c r="N112" s="130">
        <f t="shared" si="11"/>
        <v>0</v>
      </c>
      <c r="O112" s="130">
        <f t="shared" si="12"/>
        <v>0</v>
      </c>
      <c r="P112" s="140">
        <f t="shared" si="13"/>
        <v>0</v>
      </c>
      <c r="Q112" s="140">
        <f t="shared" si="14"/>
        <v>0</v>
      </c>
      <c r="R112" s="129">
        <v>77</v>
      </c>
      <c r="S112" s="140">
        <f t="shared" si="15"/>
        <v>0</v>
      </c>
    </row>
    <row r="113" spans="1:19" x14ac:dyDescent="0.25">
      <c r="A113" s="9" t="str">
        <f>'10'!A113</f>
        <v>Cumberland Valley SD</v>
      </c>
      <c r="B113" s="10" t="str">
        <f>'10'!B113</f>
        <v>Cumberland</v>
      </c>
      <c r="C113" s="97">
        <f>'10'!C113</f>
        <v>1521</v>
      </c>
      <c r="D113" s="97">
        <f>'10'!D113</f>
        <v>1311</v>
      </c>
      <c r="E113" s="97">
        <f>'10'!E113</f>
        <v>2832</v>
      </c>
      <c r="F113" s="129"/>
      <c r="G113" s="129"/>
      <c r="H113" s="129">
        <v>0</v>
      </c>
      <c r="I113" s="129">
        <v>0</v>
      </c>
      <c r="J113" s="129">
        <v>0</v>
      </c>
      <c r="K113" s="129">
        <f t="shared" si="18"/>
        <v>0</v>
      </c>
      <c r="L113" s="129">
        <f t="shared" si="9"/>
        <v>0</v>
      </c>
      <c r="M113" s="129">
        <f t="shared" si="17"/>
        <v>0</v>
      </c>
      <c r="N113" s="130">
        <f t="shared" si="11"/>
        <v>0</v>
      </c>
      <c r="O113" s="130">
        <f t="shared" si="12"/>
        <v>0</v>
      </c>
      <c r="P113" s="140">
        <f t="shared" si="13"/>
        <v>0</v>
      </c>
      <c r="Q113" s="140">
        <f t="shared" si="14"/>
        <v>0</v>
      </c>
      <c r="R113" s="129">
        <v>226</v>
      </c>
      <c r="S113" s="140">
        <f t="shared" si="15"/>
        <v>0</v>
      </c>
    </row>
    <row r="114" spans="1:19" x14ac:dyDescent="0.25">
      <c r="A114" s="9" t="str">
        <f>'10'!A114</f>
        <v>Curwensville Area SD</v>
      </c>
      <c r="B114" s="10" t="str">
        <f>'10'!B114</f>
        <v>Clearfield</v>
      </c>
      <c r="C114" s="97">
        <f>'10'!C114</f>
        <v>231</v>
      </c>
      <c r="D114" s="97">
        <f>'10'!D114</f>
        <v>151</v>
      </c>
      <c r="E114" s="97">
        <f>'10'!E114</f>
        <v>382</v>
      </c>
      <c r="F114" s="129" t="s">
        <v>713</v>
      </c>
      <c r="G114" s="129">
        <v>1</v>
      </c>
      <c r="H114" s="129">
        <v>0</v>
      </c>
      <c r="I114" s="129">
        <v>17</v>
      </c>
      <c r="J114" s="129">
        <v>32</v>
      </c>
      <c r="K114" s="129">
        <f t="shared" si="18"/>
        <v>49</v>
      </c>
      <c r="L114" s="129">
        <f t="shared" si="9"/>
        <v>32</v>
      </c>
      <c r="M114" s="129">
        <f t="shared" si="17"/>
        <v>49</v>
      </c>
      <c r="N114" s="130">
        <f t="shared" si="11"/>
        <v>0</v>
      </c>
      <c r="O114" s="130">
        <f t="shared" si="12"/>
        <v>7.3593073593073599E-2</v>
      </c>
      <c r="P114" s="140">
        <f t="shared" si="13"/>
        <v>0.2119205298013245</v>
      </c>
      <c r="Q114" s="140">
        <f t="shared" si="14"/>
        <v>0.12827225130890052</v>
      </c>
      <c r="R114" s="129">
        <v>101</v>
      </c>
      <c r="S114" s="140">
        <f t="shared" si="15"/>
        <v>0.48514851485148514</v>
      </c>
    </row>
    <row r="115" spans="1:19" x14ac:dyDescent="0.25">
      <c r="A115" s="9" t="str">
        <f>'10'!A115</f>
        <v>Dallas SD</v>
      </c>
      <c r="B115" s="10" t="str">
        <f>'10'!B115</f>
        <v>Luzerne</v>
      </c>
      <c r="C115" s="97">
        <f>'10'!C115</f>
        <v>478</v>
      </c>
      <c r="D115" s="97">
        <f>'10'!D115</f>
        <v>342</v>
      </c>
      <c r="E115" s="97">
        <f>'10'!E115</f>
        <v>820</v>
      </c>
      <c r="F115" s="129" t="s">
        <v>745</v>
      </c>
      <c r="G115" s="129">
        <v>1</v>
      </c>
      <c r="H115" s="129">
        <v>0</v>
      </c>
      <c r="I115" s="129">
        <v>0</v>
      </c>
      <c r="J115" s="129">
        <v>16</v>
      </c>
      <c r="K115" s="129">
        <f t="shared" si="18"/>
        <v>16</v>
      </c>
      <c r="L115" s="129">
        <f t="shared" si="9"/>
        <v>16</v>
      </c>
      <c r="M115" s="129">
        <f t="shared" si="17"/>
        <v>16</v>
      </c>
      <c r="N115" s="130">
        <f t="shared" si="11"/>
        <v>0</v>
      </c>
      <c r="O115" s="130">
        <f t="shared" si="12"/>
        <v>0</v>
      </c>
      <c r="P115" s="140">
        <f t="shared" si="13"/>
        <v>4.6783625730994149E-2</v>
      </c>
      <c r="Q115" s="140">
        <f t="shared" si="14"/>
        <v>1.9512195121951219E-2</v>
      </c>
      <c r="R115" s="129">
        <v>142</v>
      </c>
      <c r="S115" s="140">
        <f t="shared" si="15"/>
        <v>0.11267605633802817</v>
      </c>
    </row>
    <row r="116" spans="1:19" ht="22.5" x14ac:dyDescent="0.25">
      <c r="A116" s="9" t="str">
        <f>'10'!A116</f>
        <v>Dallastown Area SD</v>
      </c>
      <c r="B116" s="10" t="str">
        <f>'10'!B116</f>
        <v>York</v>
      </c>
      <c r="C116" s="97">
        <f>'10'!C116</f>
        <v>1133</v>
      </c>
      <c r="D116" s="97">
        <f>'10'!D116</f>
        <v>831</v>
      </c>
      <c r="E116" s="97">
        <f>'10'!E116</f>
        <v>1964</v>
      </c>
      <c r="F116" s="129" t="s">
        <v>734</v>
      </c>
      <c r="G116" s="129">
        <v>1</v>
      </c>
      <c r="H116" s="129">
        <v>0</v>
      </c>
      <c r="I116" s="129">
        <v>0</v>
      </c>
      <c r="J116" s="129">
        <v>4</v>
      </c>
      <c r="K116" s="129">
        <f t="shared" si="18"/>
        <v>4</v>
      </c>
      <c r="L116" s="129">
        <f t="shared" si="9"/>
        <v>4</v>
      </c>
      <c r="M116" s="129">
        <f>SUM(H116+K116)</f>
        <v>4</v>
      </c>
      <c r="N116" s="130">
        <f t="shared" si="11"/>
        <v>0</v>
      </c>
      <c r="O116" s="130">
        <f t="shared" si="12"/>
        <v>0</v>
      </c>
      <c r="P116" s="140">
        <f t="shared" si="13"/>
        <v>4.8134777376654635E-3</v>
      </c>
      <c r="Q116" s="140">
        <f t="shared" si="14"/>
        <v>2.0366598778004071E-3</v>
      </c>
      <c r="R116" s="129">
        <v>308</v>
      </c>
      <c r="S116" s="140">
        <f t="shared" si="15"/>
        <v>1.2987012987012988E-2</v>
      </c>
    </row>
    <row r="117" spans="1:19" x14ac:dyDescent="0.25">
      <c r="A117" s="9" t="str">
        <f>'10'!A117</f>
        <v>Daniel Boone Area SD</v>
      </c>
      <c r="B117" s="10" t="str">
        <f>'10'!B117</f>
        <v>Berks</v>
      </c>
      <c r="C117" s="97">
        <f>'10'!C117</f>
        <v>458</v>
      </c>
      <c r="D117" s="97">
        <f>'10'!D117</f>
        <v>446</v>
      </c>
      <c r="E117" s="97">
        <f>'10'!E117</f>
        <v>904</v>
      </c>
      <c r="F117" s="129" t="s">
        <v>709</v>
      </c>
      <c r="G117" s="129">
        <v>1</v>
      </c>
      <c r="H117" s="129">
        <v>0</v>
      </c>
      <c r="I117" s="129">
        <v>0</v>
      </c>
      <c r="J117" s="129">
        <v>10</v>
      </c>
      <c r="K117" s="129">
        <f t="shared" si="18"/>
        <v>10</v>
      </c>
      <c r="L117" s="129">
        <f t="shared" si="9"/>
        <v>10</v>
      </c>
      <c r="M117" s="129">
        <f t="shared" ref="M117:M140" si="19">SUM(H117+K117)</f>
        <v>10</v>
      </c>
      <c r="N117" s="130">
        <f t="shared" si="11"/>
        <v>0</v>
      </c>
      <c r="O117" s="130">
        <f t="shared" si="12"/>
        <v>0</v>
      </c>
      <c r="P117" s="140">
        <f t="shared" si="13"/>
        <v>2.2421524663677129E-2</v>
      </c>
      <c r="Q117" s="140">
        <f t="shared" si="14"/>
        <v>1.1061946902654867E-2</v>
      </c>
      <c r="R117" s="129">
        <v>49</v>
      </c>
      <c r="S117" s="140">
        <f t="shared" si="15"/>
        <v>0.20408163265306123</v>
      </c>
    </row>
    <row r="118" spans="1:19" x14ac:dyDescent="0.25">
      <c r="A118" s="9" t="str">
        <f>'10'!A118</f>
        <v>Danville Area SD</v>
      </c>
      <c r="B118" s="10" t="str">
        <f>'10'!B118</f>
        <v>Montour</v>
      </c>
      <c r="C118" s="97">
        <f>'10'!C118</f>
        <v>680</v>
      </c>
      <c r="D118" s="97">
        <f>'10'!D118</f>
        <v>366</v>
      </c>
      <c r="E118" s="97">
        <f>'10'!E118</f>
        <v>1046</v>
      </c>
      <c r="F118" s="129" t="s">
        <v>142</v>
      </c>
      <c r="G118" s="129">
        <v>1</v>
      </c>
      <c r="H118" s="129">
        <v>0</v>
      </c>
      <c r="I118" s="129">
        <v>0</v>
      </c>
      <c r="J118" s="129">
        <v>85</v>
      </c>
      <c r="K118" s="129">
        <f t="shared" si="18"/>
        <v>85</v>
      </c>
      <c r="L118" s="129">
        <f t="shared" si="9"/>
        <v>85</v>
      </c>
      <c r="M118" s="129">
        <f t="shared" si="19"/>
        <v>85</v>
      </c>
      <c r="N118" s="130">
        <f t="shared" si="11"/>
        <v>0</v>
      </c>
      <c r="O118" s="130">
        <f t="shared" si="12"/>
        <v>0</v>
      </c>
      <c r="P118" s="140">
        <f t="shared" si="13"/>
        <v>0.23224043715846995</v>
      </c>
      <c r="Q118" s="140">
        <f t="shared" si="14"/>
        <v>8.1261950286806883E-2</v>
      </c>
      <c r="R118" s="129">
        <v>97</v>
      </c>
      <c r="S118" s="140">
        <f t="shared" si="15"/>
        <v>0.87628865979381443</v>
      </c>
    </row>
    <row r="119" spans="1:19" x14ac:dyDescent="0.25">
      <c r="A119" s="9" t="str">
        <f>'10'!A119</f>
        <v>Deer Lakes SD</v>
      </c>
      <c r="B119" s="10" t="str">
        <f>'10'!B119</f>
        <v>Allegheny</v>
      </c>
      <c r="C119" s="97">
        <f>'10'!C119</f>
        <v>355</v>
      </c>
      <c r="D119" s="97">
        <f>'10'!D119</f>
        <v>391</v>
      </c>
      <c r="E119" s="97">
        <f>'10'!E119</f>
        <v>746</v>
      </c>
      <c r="F119" s="129" t="s">
        <v>704</v>
      </c>
      <c r="G119" s="129">
        <v>1</v>
      </c>
      <c r="H119" s="129">
        <v>0</v>
      </c>
      <c r="I119" s="129">
        <v>0</v>
      </c>
      <c r="J119" s="129">
        <v>8</v>
      </c>
      <c r="K119" s="129">
        <f t="shared" si="18"/>
        <v>8</v>
      </c>
      <c r="L119" s="129">
        <f t="shared" si="9"/>
        <v>8</v>
      </c>
      <c r="M119" s="129">
        <f t="shared" si="19"/>
        <v>8</v>
      </c>
      <c r="N119" s="130">
        <f t="shared" si="11"/>
        <v>0</v>
      </c>
      <c r="O119" s="130">
        <f t="shared" si="12"/>
        <v>0</v>
      </c>
      <c r="P119" s="140">
        <f t="shared" si="13"/>
        <v>2.0460358056265986E-2</v>
      </c>
      <c r="Q119" s="140">
        <f t="shared" si="14"/>
        <v>1.0723860589812333E-2</v>
      </c>
      <c r="R119" s="129">
        <v>77</v>
      </c>
      <c r="S119" s="140">
        <f t="shared" si="15"/>
        <v>0.1038961038961039</v>
      </c>
    </row>
    <row r="120" spans="1:19" x14ac:dyDescent="0.25">
      <c r="A120" s="9" t="str">
        <f>'10'!A120</f>
        <v>Delaware Valley SD</v>
      </c>
      <c r="B120" s="10" t="str">
        <f>'10'!B120</f>
        <v>Pike</v>
      </c>
      <c r="C120" s="97">
        <f>'10'!C120</f>
        <v>734</v>
      </c>
      <c r="D120" s="97">
        <f>'10'!D120</f>
        <v>398</v>
      </c>
      <c r="E120" s="97">
        <f>'10'!E120</f>
        <v>1132</v>
      </c>
      <c r="F120" s="129" t="s">
        <v>701</v>
      </c>
      <c r="G120" s="129">
        <v>1</v>
      </c>
      <c r="H120" s="129">
        <v>38</v>
      </c>
      <c r="I120" s="129">
        <v>20</v>
      </c>
      <c r="J120" s="129">
        <v>55</v>
      </c>
      <c r="K120" s="129">
        <f t="shared" si="18"/>
        <v>75</v>
      </c>
      <c r="L120" s="129">
        <f t="shared" si="9"/>
        <v>93</v>
      </c>
      <c r="M120" s="129">
        <f t="shared" si="19"/>
        <v>113</v>
      </c>
      <c r="N120" s="130">
        <f t="shared" si="11"/>
        <v>3.3568904593639579E-2</v>
      </c>
      <c r="O120" s="130">
        <f t="shared" si="12"/>
        <v>2.7247956403269755E-2</v>
      </c>
      <c r="P120" s="140">
        <f t="shared" si="13"/>
        <v>0.23366834170854273</v>
      </c>
      <c r="Q120" s="140">
        <f t="shared" si="14"/>
        <v>9.982332155477032E-2</v>
      </c>
      <c r="R120" s="129">
        <v>212</v>
      </c>
      <c r="S120" s="140">
        <f t="shared" si="15"/>
        <v>0.53301886792452835</v>
      </c>
    </row>
    <row r="121" spans="1:19" x14ac:dyDescent="0.25">
      <c r="A121" s="9" t="str">
        <f>'10'!A121</f>
        <v>Derry Area SD</v>
      </c>
      <c r="B121" s="10" t="str">
        <f>'10'!B121</f>
        <v>Westmoreland</v>
      </c>
      <c r="C121" s="97">
        <f>'10'!C121</f>
        <v>431</v>
      </c>
      <c r="D121" s="97">
        <f>'10'!D121</f>
        <v>430</v>
      </c>
      <c r="E121" s="97">
        <f>'10'!E121</f>
        <v>861</v>
      </c>
      <c r="F121" s="129" t="s">
        <v>715</v>
      </c>
      <c r="G121" s="129">
        <v>1</v>
      </c>
      <c r="H121" s="129">
        <v>38</v>
      </c>
      <c r="I121" s="129">
        <v>1</v>
      </c>
      <c r="J121" s="129">
        <v>21</v>
      </c>
      <c r="K121" s="129">
        <f t="shared" si="18"/>
        <v>22</v>
      </c>
      <c r="L121" s="129">
        <f t="shared" si="9"/>
        <v>59</v>
      </c>
      <c r="M121" s="129">
        <f t="shared" si="19"/>
        <v>60</v>
      </c>
      <c r="N121" s="130">
        <f t="shared" si="11"/>
        <v>4.4134727061556328E-2</v>
      </c>
      <c r="O121" s="130">
        <f t="shared" si="12"/>
        <v>2.3201856148491878E-3</v>
      </c>
      <c r="P121" s="140">
        <f t="shared" si="13"/>
        <v>0.1372093023255814</v>
      </c>
      <c r="Q121" s="140">
        <f t="shared" si="14"/>
        <v>6.968641114982578E-2</v>
      </c>
      <c r="R121" s="129">
        <v>193</v>
      </c>
      <c r="S121" s="140">
        <f t="shared" si="15"/>
        <v>0.31088082901554404</v>
      </c>
    </row>
    <row r="122" spans="1:19" x14ac:dyDescent="0.25">
      <c r="A122" s="9" t="str">
        <f>'10'!A122</f>
        <v>Derry Township SD</v>
      </c>
      <c r="B122" s="10" t="str">
        <f>'10'!B122</f>
        <v>Dauphin</v>
      </c>
      <c r="C122" s="97">
        <f>'10'!C122</f>
        <v>711</v>
      </c>
      <c r="D122" s="97">
        <f>'10'!D122</f>
        <v>449</v>
      </c>
      <c r="E122" s="97">
        <f>'10'!E122</f>
        <v>1160</v>
      </c>
      <c r="F122" s="129" t="s">
        <v>732</v>
      </c>
      <c r="G122" s="129">
        <v>1</v>
      </c>
      <c r="H122" s="129">
        <v>0</v>
      </c>
      <c r="I122" s="129">
        <v>0</v>
      </c>
      <c r="J122" s="129">
        <v>44</v>
      </c>
      <c r="K122" s="129">
        <f>SUM(I122:J122)</f>
        <v>44</v>
      </c>
      <c r="L122" s="129">
        <f t="shared" si="9"/>
        <v>44</v>
      </c>
      <c r="M122" s="129">
        <f t="shared" si="19"/>
        <v>44</v>
      </c>
      <c r="N122" s="130">
        <f t="shared" si="11"/>
        <v>0</v>
      </c>
      <c r="O122" s="130">
        <f t="shared" si="12"/>
        <v>0</v>
      </c>
      <c r="P122" s="140">
        <f t="shared" si="13"/>
        <v>9.7995545657015584E-2</v>
      </c>
      <c r="Q122" s="140">
        <f t="shared" si="14"/>
        <v>3.793103448275862E-2</v>
      </c>
      <c r="R122" s="129">
        <v>80</v>
      </c>
      <c r="S122" s="140">
        <f t="shared" si="15"/>
        <v>0.55000000000000004</v>
      </c>
    </row>
    <row r="123" spans="1:19" x14ac:dyDescent="0.25">
      <c r="A123" s="9" t="str">
        <f>'10'!A123</f>
        <v>Donegal SD</v>
      </c>
      <c r="B123" s="10" t="str">
        <f>'10'!B123</f>
        <v>Lancaster</v>
      </c>
      <c r="C123" s="97">
        <f>'10'!C123</f>
        <v>743</v>
      </c>
      <c r="D123" s="97">
        <f>'10'!D123</f>
        <v>457</v>
      </c>
      <c r="E123" s="97">
        <f>'10'!E123</f>
        <v>1200</v>
      </c>
      <c r="F123" s="129" t="s">
        <v>746</v>
      </c>
      <c r="G123" s="129">
        <v>1</v>
      </c>
      <c r="H123" s="129">
        <v>0</v>
      </c>
      <c r="I123" s="129">
        <v>0</v>
      </c>
      <c r="J123" s="129">
        <v>38</v>
      </c>
      <c r="K123" s="129">
        <f t="shared" ref="K123:K142" si="20">SUM(I123:J123)</f>
        <v>38</v>
      </c>
      <c r="L123" s="129">
        <f t="shared" si="9"/>
        <v>38</v>
      </c>
      <c r="M123" s="129">
        <f t="shared" si="19"/>
        <v>38</v>
      </c>
      <c r="N123" s="130">
        <f t="shared" si="11"/>
        <v>0</v>
      </c>
      <c r="O123" s="130">
        <f t="shared" si="12"/>
        <v>0</v>
      </c>
      <c r="P123" s="140">
        <f t="shared" si="13"/>
        <v>8.3150984682713341E-2</v>
      </c>
      <c r="Q123" s="140">
        <f t="shared" si="14"/>
        <v>3.1666666666666669E-2</v>
      </c>
      <c r="R123" s="129">
        <v>215</v>
      </c>
      <c r="S123" s="140">
        <f t="shared" si="15"/>
        <v>0.17674418604651163</v>
      </c>
    </row>
    <row r="124" spans="1:19" ht="22.5" x14ac:dyDescent="0.25">
      <c r="A124" s="9" t="str">
        <f>'10'!A124</f>
        <v>Dover Area SD</v>
      </c>
      <c r="B124" s="10" t="str">
        <f>'10'!B124</f>
        <v>York</v>
      </c>
      <c r="C124" s="97">
        <f>'10'!C124</f>
        <v>896</v>
      </c>
      <c r="D124" s="97">
        <f>'10'!D124</f>
        <v>795</v>
      </c>
      <c r="E124" s="97">
        <f>'10'!E124</f>
        <v>1691</v>
      </c>
      <c r="F124" s="129" t="s">
        <v>734</v>
      </c>
      <c r="G124" s="129">
        <v>1</v>
      </c>
      <c r="H124" s="129">
        <v>0</v>
      </c>
      <c r="I124" s="129">
        <v>2</v>
      </c>
      <c r="J124" s="129">
        <v>2</v>
      </c>
      <c r="K124" s="129">
        <f t="shared" si="20"/>
        <v>4</v>
      </c>
      <c r="L124" s="129">
        <f t="shared" si="9"/>
        <v>2</v>
      </c>
      <c r="M124" s="129">
        <f t="shared" si="19"/>
        <v>4</v>
      </c>
      <c r="N124" s="130">
        <f t="shared" si="11"/>
        <v>0</v>
      </c>
      <c r="O124" s="130">
        <f t="shared" si="12"/>
        <v>2.232142857142857E-3</v>
      </c>
      <c r="P124" s="140">
        <f t="shared" si="13"/>
        <v>2.5157232704402514E-3</v>
      </c>
      <c r="Q124" s="140">
        <f t="shared" si="14"/>
        <v>2.3654642223536371E-3</v>
      </c>
      <c r="R124" s="129">
        <v>163</v>
      </c>
      <c r="S124" s="140">
        <f t="shared" si="15"/>
        <v>2.4539877300613498E-2</v>
      </c>
    </row>
    <row r="125" spans="1:19" x14ac:dyDescent="0.25">
      <c r="A125" s="9" t="str">
        <f>'10'!A125</f>
        <v>Downingtown Area SD</v>
      </c>
      <c r="B125" s="10" t="str">
        <f>'10'!B125</f>
        <v>Chester</v>
      </c>
      <c r="C125" s="97">
        <f>'10'!C125</f>
        <v>2572</v>
      </c>
      <c r="D125" s="97">
        <f>'10'!D125</f>
        <v>1672</v>
      </c>
      <c r="E125" s="97">
        <f>'10'!E125</f>
        <v>4244</v>
      </c>
      <c r="F125" s="129" t="s">
        <v>712</v>
      </c>
      <c r="G125" s="129">
        <v>1</v>
      </c>
      <c r="H125" s="129">
        <v>19</v>
      </c>
      <c r="I125" s="129">
        <v>0</v>
      </c>
      <c r="J125" s="129">
        <v>0</v>
      </c>
      <c r="K125" s="129">
        <f t="shared" si="20"/>
        <v>0</v>
      </c>
      <c r="L125" s="129">
        <f t="shared" si="9"/>
        <v>19</v>
      </c>
      <c r="M125" s="129">
        <f t="shared" si="19"/>
        <v>19</v>
      </c>
      <c r="N125" s="130">
        <f t="shared" si="11"/>
        <v>4.4769085768143263E-3</v>
      </c>
      <c r="O125" s="130">
        <f t="shared" si="12"/>
        <v>0</v>
      </c>
      <c r="P125" s="140">
        <f t="shared" si="13"/>
        <v>1.1363636363636364E-2</v>
      </c>
      <c r="Q125" s="140">
        <f t="shared" si="14"/>
        <v>4.4769085768143263E-3</v>
      </c>
      <c r="R125" s="129">
        <v>147</v>
      </c>
      <c r="S125" s="140">
        <f t="shared" si="15"/>
        <v>0.12925170068027211</v>
      </c>
    </row>
    <row r="126" spans="1:19" x14ac:dyDescent="0.25">
      <c r="A126" s="9" t="str">
        <f>'10'!A126</f>
        <v>DuBois Area SD</v>
      </c>
      <c r="B126" s="10" t="str">
        <f>'10'!B126</f>
        <v>Clearfield</v>
      </c>
      <c r="C126" s="97">
        <f>'10'!C126</f>
        <v>836</v>
      </c>
      <c r="D126" s="97">
        <f>'10'!D126</f>
        <v>565</v>
      </c>
      <c r="E126" s="97">
        <f>'10'!E126</f>
        <v>1401</v>
      </c>
      <c r="F126" s="129" t="s">
        <v>747</v>
      </c>
      <c r="G126" s="129">
        <v>2</v>
      </c>
      <c r="H126" s="129">
        <v>19</v>
      </c>
      <c r="I126" s="129">
        <v>50</v>
      </c>
      <c r="J126" s="129">
        <v>134</v>
      </c>
      <c r="K126" s="129">
        <f t="shared" si="20"/>
        <v>184</v>
      </c>
      <c r="L126" s="129">
        <f t="shared" si="9"/>
        <v>153</v>
      </c>
      <c r="M126" s="129">
        <f t="shared" si="19"/>
        <v>203</v>
      </c>
      <c r="N126" s="130">
        <f t="shared" si="11"/>
        <v>1.3561741613133477E-2</v>
      </c>
      <c r="O126" s="130">
        <f t="shared" si="12"/>
        <v>5.9808612440191387E-2</v>
      </c>
      <c r="P126" s="140">
        <f t="shared" si="13"/>
        <v>0.27079646017699116</v>
      </c>
      <c r="Q126" s="140">
        <f t="shared" si="14"/>
        <v>0.14489650249821556</v>
      </c>
      <c r="R126" s="129">
        <v>415</v>
      </c>
      <c r="S126" s="140">
        <f t="shared" si="15"/>
        <v>0.48915662650602409</v>
      </c>
    </row>
    <row r="127" spans="1:19" x14ac:dyDescent="0.25">
      <c r="A127" s="9" t="str">
        <f>'10'!A127</f>
        <v>Dunmore SD</v>
      </c>
      <c r="B127" s="10" t="str">
        <f>'10'!B127</f>
        <v>Lackawanna</v>
      </c>
      <c r="C127" s="97">
        <f>'10'!C127</f>
        <v>339</v>
      </c>
      <c r="D127" s="97">
        <f>'10'!D127</f>
        <v>326</v>
      </c>
      <c r="E127" s="97">
        <f>'10'!E127</f>
        <v>665</v>
      </c>
      <c r="F127" s="129" t="s">
        <v>701</v>
      </c>
      <c r="G127" s="129">
        <v>1</v>
      </c>
      <c r="H127" s="129">
        <v>2</v>
      </c>
      <c r="I127" s="129">
        <v>5</v>
      </c>
      <c r="J127" s="129">
        <v>28</v>
      </c>
      <c r="K127" s="129">
        <f t="shared" si="20"/>
        <v>33</v>
      </c>
      <c r="L127" s="129">
        <f t="shared" si="9"/>
        <v>30</v>
      </c>
      <c r="M127" s="129">
        <f t="shared" si="19"/>
        <v>35</v>
      </c>
      <c r="N127" s="130">
        <f t="shared" si="11"/>
        <v>3.0075187969924814E-3</v>
      </c>
      <c r="O127" s="130">
        <f t="shared" si="12"/>
        <v>1.4749262536873156E-2</v>
      </c>
      <c r="P127" s="140">
        <f t="shared" si="13"/>
        <v>9.202453987730061E-2</v>
      </c>
      <c r="Q127" s="140">
        <f t="shared" si="14"/>
        <v>5.2631578947368418E-2</v>
      </c>
      <c r="R127" s="129">
        <v>170</v>
      </c>
      <c r="S127" s="140">
        <f t="shared" si="15"/>
        <v>0.20588235294117646</v>
      </c>
    </row>
    <row r="128" spans="1:19" ht="22.5" x14ac:dyDescent="0.25">
      <c r="A128" s="9" t="str">
        <f>'10'!A128</f>
        <v>Duquesne City SD</v>
      </c>
      <c r="B128" s="10" t="str">
        <f>'10'!B128</f>
        <v>Allegheny</v>
      </c>
      <c r="C128" s="97">
        <f>'10'!C128</f>
        <v>336</v>
      </c>
      <c r="D128" s="97">
        <f>'10'!D128</f>
        <v>181</v>
      </c>
      <c r="E128" s="97">
        <f>'10'!E128</f>
        <v>517</v>
      </c>
      <c r="F128" s="129" t="s">
        <v>748</v>
      </c>
      <c r="G128" s="129">
        <v>2</v>
      </c>
      <c r="H128" s="129">
        <v>36</v>
      </c>
      <c r="I128" s="129">
        <v>8</v>
      </c>
      <c r="J128" s="129">
        <v>37</v>
      </c>
      <c r="K128" s="129">
        <f t="shared" si="20"/>
        <v>45</v>
      </c>
      <c r="L128" s="129">
        <f t="shared" si="9"/>
        <v>73</v>
      </c>
      <c r="M128" s="129">
        <f t="shared" si="19"/>
        <v>81</v>
      </c>
      <c r="N128" s="130">
        <f t="shared" si="11"/>
        <v>6.9632495164410058E-2</v>
      </c>
      <c r="O128" s="130">
        <f t="shared" si="12"/>
        <v>2.3809523809523808E-2</v>
      </c>
      <c r="P128" s="140">
        <f t="shared" si="13"/>
        <v>0.40331491712707185</v>
      </c>
      <c r="Q128" s="140">
        <f t="shared" si="14"/>
        <v>0.15667311411992263</v>
      </c>
      <c r="R128" s="129">
        <v>297</v>
      </c>
      <c r="S128" s="140">
        <f t="shared" si="15"/>
        <v>0.27272727272727271</v>
      </c>
    </row>
    <row r="129" spans="1:19" x14ac:dyDescent="0.25">
      <c r="A129" s="9" t="str">
        <f>'10'!A129</f>
        <v>East Allegheny SD</v>
      </c>
      <c r="B129" s="10" t="str">
        <f>'10'!B129</f>
        <v>Allegheny</v>
      </c>
      <c r="C129" s="97">
        <f>'10'!C129</f>
        <v>656</v>
      </c>
      <c r="D129" s="97">
        <f>'10'!D129</f>
        <v>326</v>
      </c>
      <c r="E129" s="97">
        <f>'10'!E129</f>
        <v>982</v>
      </c>
      <c r="F129" s="129" t="s">
        <v>704</v>
      </c>
      <c r="G129" s="129">
        <v>1</v>
      </c>
      <c r="H129" s="129">
        <v>20</v>
      </c>
      <c r="I129" s="129">
        <v>0</v>
      </c>
      <c r="J129" s="129">
        <v>38</v>
      </c>
      <c r="K129" s="129">
        <f t="shared" si="20"/>
        <v>38</v>
      </c>
      <c r="L129" s="129">
        <f t="shared" si="9"/>
        <v>58</v>
      </c>
      <c r="M129" s="129">
        <f t="shared" si="19"/>
        <v>58</v>
      </c>
      <c r="N129" s="130">
        <f t="shared" si="11"/>
        <v>2.0366598778004074E-2</v>
      </c>
      <c r="O129" s="130">
        <f t="shared" si="12"/>
        <v>0</v>
      </c>
      <c r="P129" s="140">
        <f t="shared" si="13"/>
        <v>0.17791411042944785</v>
      </c>
      <c r="Q129" s="140">
        <f t="shared" si="14"/>
        <v>5.9063136456211814E-2</v>
      </c>
      <c r="R129" s="129">
        <v>486</v>
      </c>
      <c r="S129" s="140">
        <f t="shared" si="15"/>
        <v>0.11934156378600823</v>
      </c>
    </row>
    <row r="130" spans="1:19" x14ac:dyDescent="0.25">
      <c r="A130" s="9" t="str">
        <f>'10'!A130</f>
        <v>East Lycoming SD</v>
      </c>
      <c r="B130" s="10" t="str">
        <f>'10'!B130</f>
        <v>Lycoming</v>
      </c>
      <c r="C130" s="97">
        <f>'10'!C130</f>
        <v>377</v>
      </c>
      <c r="D130" s="97">
        <f>'10'!D130</f>
        <v>252</v>
      </c>
      <c r="E130" s="97">
        <f>'10'!E130</f>
        <v>629</v>
      </c>
      <c r="F130" s="129"/>
      <c r="G130" s="129"/>
      <c r="H130" s="129">
        <v>0</v>
      </c>
      <c r="I130" s="129">
        <v>0</v>
      </c>
      <c r="J130" s="129">
        <v>0</v>
      </c>
      <c r="K130" s="129">
        <f t="shared" si="20"/>
        <v>0</v>
      </c>
      <c r="L130" s="129">
        <f t="shared" si="9"/>
        <v>0</v>
      </c>
      <c r="M130" s="129">
        <f t="shared" si="19"/>
        <v>0</v>
      </c>
      <c r="N130" s="130">
        <f t="shared" si="11"/>
        <v>0</v>
      </c>
      <c r="O130" s="130">
        <f t="shared" si="12"/>
        <v>0</v>
      </c>
      <c r="P130" s="140">
        <f t="shared" si="13"/>
        <v>0</v>
      </c>
      <c r="Q130" s="140">
        <f t="shared" si="14"/>
        <v>0</v>
      </c>
      <c r="R130" s="129">
        <v>192</v>
      </c>
      <c r="S130" s="140">
        <f t="shared" si="15"/>
        <v>0</v>
      </c>
    </row>
    <row r="131" spans="1:19" x14ac:dyDescent="0.25">
      <c r="A131" s="9" t="str">
        <f>'10'!A131</f>
        <v>East Penn SD</v>
      </c>
      <c r="B131" s="10" t="str">
        <f>'10'!B131</f>
        <v>Lehigh</v>
      </c>
      <c r="C131" s="97">
        <f>'10'!C131</f>
        <v>1753</v>
      </c>
      <c r="D131" s="97">
        <f>'10'!D131</f>
        <v>1541</v>
      </c>
      <c r="E131" s="97">
        <f>'10'!E131</f>
        <v>3294</v>
      </c>
      <c r="F131" s="129" t="s">
        <v>706</v>
      </c>
      <c r="G131" s="129">
        <v>1</v>
      </c>
      <c r="H131" s="129">
        <v>0</v>
      </c>
      <c r="I131" s="129">
        <v>1</v>
      </c>
      <c r="J131" s="129">
        <v>17</v>
      </c>
      <c r="K131" s="129">
        <f t="shared" si="20"/>
        <v>18</v>
      </c>
      <c r="L131" s="129">
        <f t="shared" si="9"/>
        <v>17</v>
      </c>
      <c r="M131" s="129">
        <f t="shared" si="19"/>
        <v>18</v>
      </c>
      <c r="N131" s="130">
        <f t="shared" si="11"/>
        <v>0</v>
      </c>
      <c r="O131" s="130">
        <f t="shared" si="12"/>
        <v>5.7045065601825438E-4</v>
      </c>
      <c r="P131" s="140">
        <f t="shared" si="13"/>
        <v>1.1031797534068787E-2</v>
      </c>
      <c r="Q131" s="140">
        <f t="shared" si="14"/>
        <v>5.4644808743169399E-3</v>
      </c>
      <c r="R131" s="129">
        <v>257</v>
      </c>
      <c r="S131" s="140">
        <f t="shared" si="15"/>
        <v>7.0038910505836577E-2</v>
      </c>
    </row>
    <row r="132" spans="1:19" x14ac:dyDescent="0.25">
      <c r="A132" s="9" t="str">
        <f>'10'!A132</f>
        <v>East Pennsboro Area SD</v>
      </c>
      <c r="B132" s="10" t="str">
        <f>'10'!B132</f>
        <v>Cumberland</v>
      </c>
      <c r="C132" s="97">
        <f>'10'!C132</f>
        <v>716</v>
      </c>
      <c r="D132" s="97">
        <f>'10'!D132</f>
        <v>470</v>
      </c>
      <c r="E132" s="97">
        <f>'10'!E132</f>
        <v>1186</v>
      </c>
      <c r="F132" s="129"/>
      <c r="G132" s="129"/>
      <c r="H132" s="129">
        <v>0</v>
      </c>
      <c r="I132" s="129">
        <v>0</v>
      </c>
      <c r="J132" s="129">
        <v>0</v>
      </c>
      <c r="K132" s="129">
        <f t="shared" si="20"/>
        <v>0</v>
      </c>
      <c r="L132" s="129">
        <f t="shared" si="9"/>
        <v>0</v>
      </c>
      <c r="M132" s="129">
        <f t="shared" si="19"/>
        <v>0</v>
      </c>
      <c r="N132" s="130">
        <f t="shared" si="11"/>
        <v>0</v>
      </c>
      <c r="O132" s="130">
        <f t="shared" si="12"/>
        <v>0</v>
      </c>
      <c r="P132" s="140">
        <f t="shared" si="13"/>
        <v>0</v>
      </c>
      <c r="Q132" s="140">
        <f t="shared" si="14"/>
        <v>0</v>
      </c>
      <c r="R132" s="129">
        <v>185</v>
      </c>
      <c r="S132" s="140">
        <f t="shared" si="15"/>
        <v>0</v>
      </c>
    </row>
    <row r="133" spans="1:19" ht="22.5" x14ac:dyDescent="0.25">
      <c r="A133" s="9" t="str">
        <f>'10'!A133</f>
        <v>East Stroudsburg Area SD</v>
      </c>
      <c r="B133" s="10" t="str">
        <f>'10'!B133</f>
        <v>Monroe</v>
      </c>
      <c r="C133" s="97">
        <f>'10'!C133</f>
        <v>1067</v>
      </c>
      <c r="D133" s="97">
        <f>'10'!D133</f>
        <v>1116</v>
      </c>
      <c r="E133" s="97">
        <f>'10'!E133</f>
        <v>2183</v>
      </c>
      <c r="F133" s="129" t="s">
        <v>749</v>
      </c>
      <c r="G133" s="129">
        <v>2</v>
      </c>
      <c r="H133" s="129">
        <v>142</v>
      </c>
      <c r="I133" s="129">
        <v>0</v>
      </c>
      <c r="J133" s="129">
        <v>107</v>
      </c>
      <c r="K133" s="129">
        <f t="shared" si="20"/>
        <v>107</v>
      </c>
      <c r="L133" s="129">
        <f t="shared" ref="L133:L196" si="21">H133+J133</f>
        <v>249</v>
      </c>
      <c r="M133" s="129">
        <f t="shared" si="19"/>
        <v>249</v>
      </c>
      <c r="N133" s="130">
        <f t="shared" ref="N133:N196" si="22">H133/E133</f>
        <v>6.5048098946404037E-2</v>
      </c>
      <c r="O133" s="130">
        <f t="shared" ref="O133:O196" si="23">I133/C133</f>
        <v>0</v>
      </c>
      <c r="P133" s="140">
        <f t="shared" ref="P133:P196" si="24">L133/D133</f>
        <v>0.22311827956989247</v>
      </c>
      <c r="Q133" s="140">
        <f t="shared" ref="Q133:Q196" si="25">M133/E133</f>
        <v>0.11406321575813101</v>
      </c>
      <c r="R133" s="129">
        <v>330</v>
      </c>
      <c r="S133" s="140">
        <f t="shared" ref="S133:S196" si="26">M133/R133</f>
        <v>0.75454545454545452</v>
      </c>
    </row>
    <row r="134" spans="1:19" x14ac:dyDescent="0.25">
      <c r="A134" s="9" t="str">
        <f>'10'!A134</f>
        <v>Eastern Lancaster County SD</v>
      </c>
      <c r="B134" s="10" t="str">
        <f>'10'!B134</f>
        <v>Lancaster</v>
      </c>
      <c r="C134" s="97">
        <f>'10'!C134</f>
        <v>1377</v>
      </c>
      <c r="D134" s="97">
        <f>'10'!D134</f>
        <v>839</v>
      </c>
      <c r="E134" s="97">
        <f>'10'!E134</f>
        <v>2216</v>
      </c>
      <c r="F134" s="129" t="s">
        <v>746</v>
      </c>
      <c r="G134" s="129">
        <v>1</v>
      </c>
      <c r="H134" s="129">
        <v>0</v>
      </c>
      <c r="I134" s="129">
        <v>0</v>
      </c>
      <c r="J134" s="129">
        <v>12</v>
      </c>
      <c r="K134" s="129">
        <f t="shared" si="20"/>
        <v>12</v>
      </c>
      <c r="L134" s="129">
        <f t="shared" si="21"/>
        <v>12</v>
      </c>
      <c r="M134" s="129">
        <f t="shared" si="19"/>
        <v>12</v>
      </c>
      <c r="N134" s="130">
        <f t="shared" si="22"/>
        <v>0</v>
      </c>
      <c r="O134" s="130">
        <f t="shared" si="23"/>
        <v>0</v>
      </c>
      <c r="P134" s="140">
        <f t="shared" si="24"/>
        <v>1.4302741358760428E-2</v>
      </c>
      <c r="Q134" s="140">
        <f t="shared" si="25"/>
        <v>5.415162454873646E-3</v>
      </c>
      <c r="R134" s="129">
        <v>328</v>
      </c>
      <c r="S134" s="140">
        <f t="shared" si="26"/>
        <v>3.6585365853658534E-2</v>
      </c>
    </row>
    <row r="135" spans="1:19" ht="22.5" x14ac:dyDescent="0.25">
      <c r="A135" s="9" t="str">
        <f>'10'!A135</f>
        <v>Eastern Lebanon County SD</v>
      </c>
      <c r="B135" s="10" t="str">
        <f>'10'!B135</f>
        <v>Lebanon</v>
      </c>
      <c r="C135" s="97">
        <f>'10'!C135</f>
        <v>859</v>
      </c>
      <c r="D135" s="97">
        <f>'10'!D135</f>
        <v>703</v>
      </c>
      <c r="E135" s="97">
        <f>'10'!E135</f>
        <v>1562</v>
      </c>
      <c r="F135" s="129" t="s">
        <v>742</v>
      </c>
      <c r="G135" s="129">
        <v>2</v>
      </c>
      <c r="H135" s="129">
        <v>0</v>
      </c>
      <c r="I135" s="129">
        <v>2</v>
      </c>
      <c r="J135" s="129">
        <v>21</v>
      </c>
      <c r="K135" s="129">
        <f t="shared" si="20"/>
        <v>23</v>
      </c>
      <c r="L135" s="129">
        <f t="shared" si="21"/>
        <v>21</v>
      </c>
      <c r="M135" s="129">
        <f t="shared" si="19"/>
        <v>23</v>
      </c>
      <c r="N135" s="130">
        <f t="shared" si="22"/>
        <v>0</v>
      </c>
      <c r="O135" s="130">
        <f t="shared" si="23"/>
        <v>2.3282887077997671E-3</v>
      </c>
      <c r="P135" s="140">
        <f t="shared" si="24"/>
        <v>2.9871977240398292E-2</v>
      </c>
      <c r="Q135" s="140">
        <f t="shared" si="25"/>
        <v>1.47247119078105E-2</v>
      </c>
      <c r="R135" s="129">
        <v>157</v>
      </c>
      <c r="S135" s="140">
        <f t="shared" si="26"/>
        <v>0.1464968152866242</v>
      </c>
    </row>
    <row r="136" spans="1:19" ht="22.5" x14ac:dyDescent="0.25">
      <c r="A136" s="9" t="str">
        <f>'10'!A136</f>
        <v>Eastern York SD</v>
      </c>
      <c r="B136" s="10" t="str">
        <f>'10'!B136</f>
        <v>York</v>
      </c>
      <c r="C136" s="97">
        <f>'10'!C136</f>
        <v>756</v>
      </c>
      <c r="D136" s="97">
        <f>'10'!D136</f>
        <v>361</v>
      </c>
      <c r="E136" s="97">
        <f>'10'!E136</f>
        <v>1117</v>
      </c>
      <c r="F136" s="129" t="s">
        <v>734</v>
      </c>
      <c r="G136" s="129">
        <v>1</v>
      </c>
      <c r="H136" s="129">
        <v>0</v>
      </c>
      <c r="I136" s="129">
        <v>2</v>
      </c>
      <c r="J136" s="129">
        <v>17</v>
      </c>
      <c r="K136" s="129">
        <f t="shared" si="20"/>
        <v>19</v>
      </c>
      <c r="L136" s="129">
        <f t="shared" si="21"/>
        <v>17</v>
      </c>
      <c r="M136" s="129">
        <f t="shared" si="19"/>
        <v>19</v>
      </c>
      <c r="N136" s="130">
        <f t="shared" si="22"/>
        <v>0</v>
      </c>
      <c r="O136" s="130">
        <f t="shared" si="23"/>
        <v>2.6455026455026454E-3</v>
      </c>
      <c r="P136" s="140">
        <f t="shared" si="24"/>
        <v>4.7091412742382273E-2</v>
      </c>
      <c r="Q136" s="140">
        <f t="shared" si="25"/>
        <v>1.7009847806624886E-2</v>
      </c>
      <c r="R136" s="129">
        <v>184</v>
      </c>
      <c r="S136" s="140">
        <f t="shared" si="26"/>
        <v>0.10326086956521739</v>
      </c>
    </row>
    <row r="137" spans="1:19" x14ac:dyDescent="0.25">
      <c r="A137" s="9" t="str">
        <f>'10'!A137</f>
        <v>Easton Area SD</v>
      </c>
      <c r="B137" s="10" t="str">
        <f>'10'!B137</f>
        <v>Northampton</v>
      </c>
      <c r="C137" s="97">
        <f>'10'!C137</f>
        <v>2011</v>
      </c>
      <c r="D137" s="97">
        <f>'10'!D137</f>
        <v>1674</v>
      </c>
      <c r="E137" s="97">
        <f>'10'!E137</f>
        <v>3685</v>
      </c>
      <c r="F137" s="129" t="s">
        <v>706</v>
      </c>
      <c r="G137" s="129">
        <v>1</v>
      </c>
      <c r="H137" s="129">
        <v>52</v>
      </c>
      <c r="I137" s="129">
        <v>23</v>
      </c>
      <c r="J137" s="129">
        <v>77</v>
      </c>
      <c r="K137" s="129">
        <f t="shared" si="20"/>
        <v>100</v>
      </c>
      <c r="L137" s="129">
        <f t="shared" si="21"/>
        <v>129</v>
      </c>
      <c r="M137" s="129">
        <f t="shared" si="19"/>
        <v>152</v>
      </c>
      <c r="N137" s="130">
        <f t="shared" si="22"/>
        <v>1.4111261872455903E-2</v>
      </c>
      <c r="O137" s="130">
        <f t="shared" si="23"/>
        <v>1.1437095972153158E-2</v>
      </c>
      <c r="P137" s="140">
        <f t="shared" si="24"/>
        <v>7.7060931899641583E-2</v>
      </c>
      <c r="Q137" s="140">
        <f t="shared" si="25"/>
        <v>4.1248303934871097E-2</v>
      </c>
      <c r="R137" s="129">
        <v>491</v>
      </c>
      <c r="S137" s="140">
        <f t="shared" si="26"/>
        <v>0.30957230142566189</v>
      </c>
    </row>
    <row r="138" spans="1:19" x14ac:dyDescent="0.25">
      <c r="A138" s="9" t="str">
        <f>'10'!A138</f>
        <v>Elizabeth Forward SD</v>
      </c>
      <c r="B138" s="10" t="str">
        <f>'10'!B138</f>
        <v>Allegheny</v>
      </c>
      <c r="C138" s="97">
        <f>'10'!C138</f>
        <v>402</v>
      </c>
      <c r="D138" s="97">
        <f>'10'!D138</f>
        <v>223</v>
      </c>
      <c r="E138" s="97">
        <f>'10'!E138</f>
        <v>625</v>
      </c>
      <c r="F138" s="129" t="s">
        <v>704</v>
      </c>
      <c r="G138" s="129">
        <v>1</v>
      </c>
      <c r="H138" s="129">
        <v>0</v>
      </c>
      <c r="I138" s="129">
        <v>0</v>
      </c>
      <c r="J138" s="129">
        <v>37</v>
      </c>
      <c r="K138" s="129">
        <f t="shared" si="20"/>
        <v>37</v>
      </c>
      <c r="L138" s="129">
        <f t="shared" si="21"/>
        <v>37</v>
      </c>
      <c r="M138" s="129">
        <f t="shared" si="19"/>
        <v>37</v>
      </c>
      <c r="N138" s="130">
        <f t="shared" si="22"/>
        <v>0</v>
      </c>
      <c r="O138" s="130">
        <f t="shared" si="23"/>
        <v>0</v>
      </c>
      <c r="P138" s="140">
        <f t="shared" si="24"/>
        <v>0.16591928251121077</v>
      </c>
      <c r="Q138" s="140">
        <f t="shared" si="25"/>
        <v>5.9200000000000003E-2</v>
      </c>
      <c r="R138" s="129">
        <v>67</v>
      </c>
      <c r="S138" s="140">
        <f t="shared" si="26"/>
        <v>0.55223880597014929</v>
      </c>
    </row>
    <row r="139" spans="1:19" x14ac:dyDescent="0.25">
      <c r="A139" s="9" t="str">
        <f>'10'!A139</f>
        <v>Elizabethtown Area SD</v>
      </c>
      <c r="B139" s="10" t="str">
        <f>'10'!B139</f>
        <v>Lancaster</v>
      </c>
      <c r="C139" s="97">
        <f>'10'!C139</f>
        <v>1004</v>
      </c>
      <c r="D139" s="97">
        <f>'10'!D139</f>
        <v>533</v>
      </c>
      <c r="E139" s="97">
        <f>'10'!E139</f>
        <v>1537</v>
      </c>
      <c r="F139" s="129"/>
      <c r="G139" s="129"/>
      <c r="H139" s="129">
        <v>0</v>
      </c>
      <c r="I139" s="129">
        <v>0</v>
      </c>
      <c r="J139" s="129">
        <v>0</v>
      </c>
      <c r="K139" s="129">
        <f t="shared" si="20"/>
        <v>0</v>
      </c>
      <c r="L139" s="129">
        <f t="shared" si="21"/>
        <v>0</v>
      </c>
      <c r="M139" s="129">
        <f t="shared" si="19"/>
        <v>0</v>
      </c>
      <c r="N139" s="130">
        <f t="shared" si="22"/>
        <v>0</v>
      </c>
      <c r="O139" s="130">
        <f t="shared" si="23"/>
        <v>0</v>
      </c>
      <c r="P139" s="140">
        <f t="shared" si="24"/>
        <v>0</v>
      </c>
      <c r="Q139" s="140">
        <f t="shared" si="25"/>
        <v>0</v>
      </c>
      <c r="R139" s="129">
        <v>105</v>
      </c>
      <c r="S139" s="140">
        <f t="shared" si="26"/>
        <v>0</v>
      </c>
    </row>
    <row r="140" spans="1:19" ht="22.5" x14ac:dyDescent="0.25">
      <c r="A140" s="9" t="str">
        <f>'10'!A140</f>
        <v>Elk Lake SD</v>
      </c>
      <c r="B140" s="10" t="str">
        <f>'10'!B140</f>
        <v>Susquehanna</v>
      </c>
      <c r="C140" s="97">
        <f>'10'!C140</f>
        <v>167</v>
      </c>
      <c r="D140" s="97">
        <f>'10'!D140</f>
        <v>170</v>
      </c>
      <c r="E140" s="97">
        <f>'10'!E140</f>
        <v>337</v>
      </c>
      <c r="F140" s="129" t="s">
        <v>750</v>
      </c>
      <c r="G140" s="129">
        <v>2</v>
      </c>
      <c r="H140" s="129">
        <v>17</v>
      </c>
      <c r="I140" s="129">
        <v>4</v>
      </c>
      <c r="J140" s="129">
        <v>7</v>
      </c>
      <c r="K140" s="129">
        <f t="shared" si="20"/>
        <v>11</v>
      </c>
      <c r="L140" s="129">
        <f t="shared" si="21"/>
        <v>24</v>
      </c>
      <c r="M140" s="129">
        <f t="shared" si="19"/>
        <v>28</v>
      </c>
      <c r="N140" s="130">
        <f t="shared" si="22"/>
        <v>5.0445103857566766E-2</v>
      </c>
      <c r="O140" s="130">
        <f t="shared" si="23"/>
        <v>2.3952095808383235E-2</v>
      </c>
      <c r="P140" s="140">
        <f t="shared" si="24"/>
        <v>0.14117647058823529</v>
      </c>
      <c r="Q140" s="140">
        <f t="shared" si="25"/>
        <v>8.3086053412462904E-2</v>
      </c>
      <c r="R140" s="129">
        <v>73</v>
      </c>
      <c r="S140" s="140">
        <f t="shared" si="26"/>
        <v>0.38356164383561642</v>
      </c>
    </row>
    <row r="141" spans="1:19" ht="22.5" x14ac:dyDescent="0.25">
      <c r="A141" s="9" t="str">
        <f>'10'!A141</f>
        <v>Ellwood City Area SD</v>
      </c>
      <c r="B141" s="10" t="str">
        <f>'10'!B141</f>
        <v>Lawrence</v>
      </c>
      <c r="C141" s="97">
        <f>'10'!C141</f>
        <v>450</v>
      </c>
      <c r="D141" s="97">
        <f>'10'!D141</f>
        <v>247</v>
      </c>
      <c r="E141" s="97">
        <f>'10'!E141</f>
        <v>697</v>
      </c>
      <c r="F141" s="129" t="s">
        <v>751</v>
      </c>
      <c r="G141" s="129">
        <v>2</v>
      </c>
      <c r="H141" s="129">
        <v>19</v>
      </c>
      <c r="I141" s="129">
        <v>23</v>
      </c>
      <c r="J141" s="129">
        <v>59</v>
      </c>
      <c r="K141" s="129">
        <f t="shared" si="20"/>
        <v>82</v>
      </c>
      <c r="L141" s="129">
        <f t="shared" si="21"/>
        <v>78</v>
      </c>
      <c r="M141" s="129">
        <f>SUM(H141+K141)</f>
        <v>101</v>
      </c>
      <c r="N141" s="130">
        <f t="shared" si="22"/>
        <v>2.7259684361549498E-2</v>
      </c>
      <c r="O141" s="130">
        <f t="shared" si="23"/>
        <v>5.1111111111111114E-2</v>
      </c>
      <c r="P141" s="140">
        <f t="shared" si="24"/>
        <v>0.31578947368421051</v>
      </c>
      <c r="Q141" s="140">
        <f t="shared" si="25"/>
        <v>0.1449067431850789</v>
      </c>
      <c r="R141" s="129">
        <v>112</v>
      </c>
      <c r="S141" s="140">
        <f t="shared" si="26"/>
        <v>0.9017857142857143</v>
      </c>
    </row>
    <row r="142" spans="1:19" x14ac:dyDescent="0.25">
      <c r="A142" s="9" t="str">
        <f>'10'!A142</f>
        <v>Ephrata Area SD</v>
      </c>
      <c r="B142" s="10" t="str">
        <f>'10'!B142</f>
        <v>Lancaster</v>
      </c>
      <c r="C142" s="97">
        <f>'10'!C142</f>
        <v>1570</v>
      </c>
      <c r="D142" s="97">
        <f>'10'!D142</f>
        <v>977</v>
      </c>
      <c r="E142" s="97">
        <f>'10'!E142</f>
        <v>2547</v>
      </c>
      <c r="F142" s="129" t="s">
        <v>746</v>
      </c>
      <c r="G142" s="129">
        <v>1</v>
      </c>
      <c r="H142" s="129">
        <v>0</v>
      </c>
      <c r="I142" s="129">
        <v>0</v>
      </c>
      <c r="J142" s="129">
        <v>48</v>
      </c>
      <c r="K142" s="129">
        <f t="shared" si="20"/>
        <v>48</v>
      </c>
      <c r="L142" s="129">
        <f t="shared" si="21"/>
        <v>48</v>
      </c>
      <c r="M142" s="129">
        <f t="shared" ref="M142:M159" si="27">SUM(H142+K142)</f>
        <v>48</v>
      </c>
      <c r="N142" s="130">
        <f t="shared" si="22"/>
        <v>0</v>
      </c>
      <c r="O142" s="130">
        <f t="shared" si="23"/>
        <v>0</v>
      </c>
      <c r="P142" s="140">
        <f t="shared" si="24"/>
        <v>4.9129989764585463E-2</v>
      </c>
      <c r="Q142" s="140">
        <f t="shared" si="25"/>
        <v>1.884570082449941E-2</v>
      </c>
      <c r="R142" s="129">
        <v>363</v>
      </c>
      <c r="S142" s="140">
        <f t="shared" si="26"/>
        <v>0.13223140495867769</v>
      </c>
    </row>
    <row r="143" spans="1:19" ht="22.5" x14ac:dyDescent="0.25">
      <c r="A143" s="9" t="str">
        <f>'10'!A143</f>
        <v>Erie City SD</v>
      </c>
      <c r="B143" s="10" t="str">
        <f>'10'!B143</f>
        <v>Erie</v>
      </c>
      <c r="C143" s="97">
        <f>'10'!C143</f>
        <v>4302</v>
      </c>
      <c r="D143" s="97">
        <f>'10'!D143</f>
        <v>2640</v>
      </c>
      <c r="E143" s="97">
        <f>'10'!E143</f>
        <v>6942</v>
      </c>
      <c r="F143" s="129" t="s">
        <v>752</v>
      </c>
      <c r="G143" s="129">
        <v>2</v>
      </c>
      <c r="H143" s="129">
        <v>78</v>
      </c>
      <c r="I143" s="129">
        <v>75</v>
      </c>
      <c r="J143" s="129">
        <v>552</v>
      </c>
      <c r="K143" s="129">
        <f>SUM(I143:J143)</f>
        <v>627</v>
      </c>
      <c r="L143" s="129">
        <f t="shared" si="21"/>
        <v>630</v>
      </c>
      <c r="M143" s="129">
        <f t="shared" si="27"/>
        <v>705</v>
      </c>
      <c r="N143" s="130">
        <f t="shared" si="22"/>
        <v>1.1235955056179775E-2</v>
      </c>
      <c r="O143" s="130">
        <f t="shared" si="23"/>
        <v>1.7433751743375175E-2</v>
      </c>
      <c r="P143" s="140">
        <f t="shared" si="24"/>
        <v>0.23863636363636365</v>
      </c>
      <c r="Q143" s="140">
        <f t="shared" si="25"/>
        <v>0.10155574762316336</v>
      </c>
      <c r="R143" s="129">
        <v>2963</v>
      </c>
      <c r="S143" s="140">
        <f t="shared" si="26"/>
        <v>0.23793452581842728</v>
      </c>
    </row>
    <row r="144" spans="1:19" ht="22.5" x14ac:dyDescent="0.25">
      <c r="A144" s="9" t="str">
        <f>'10'!A144</f>
        <v>Everett Area SD</v>
      </c>
      <c r="B144" s="10" t="str">
        <f>'10'!B144</f>
        <v>Bedford</v>
      </c>
      <c r="C144" s="97">
        <f>'10'!C144</f>
        <v>290</v>
      </c>
      <c r="D144" s="97">
        <f>'10'!D144</f>
        <v>274</v>
      </c>
      <c r="E144" s="97">
        <f>'10'!E144</f>
        <v>564</v>
      </c>
      <c r="F144" s="129" t="s">
        <v>714</v>
      </c>
      <c r="G144" s="129">
        <v>1</v>
      </c>
      <c r="H144" s="129">
        <v>0</v>
      </c>
      <c r="I144" s="129">
        <v>24</v>
      </c>
      <c r="J144" s="129">
        <v>44</v>
      </c>
      <c r="K144" s="129">
        <f t="shared" ref="K144:K165" si="28">SUM(I144:J144)</f>
        <v>68</v>
      </c>
      <c r="L144" s="129">
        <f t="shared" si="21"/>
        <v>44</v>
      </c>
      <c r="M144" s="129">
        <f t="shared" si="27"/>
        <v>68</v>
      </c>
      <c r="N144" s="130">
        <f t="shared" si="22"/>
        <v>0</v>
      </c>
      <c r="O144" s="130">
        <f t="shared" si="23"/>
        <v>8.2758620689655171E-2</v>
      </c>
      <c r="P144" s="140">
        <f t="shared" si="24"/>
        <v>0.16058394160583941</v>
      </c>
      <c r="Q144" s="140">
        <f t="shared" si="25"/>
        <v>0.12056737588652482</v>
      </c>
      <c r="R144" s="129">
        <v>154</v>
      </c>
      <c r="S144" s="140">
        <f t="shared" si="26"/>
        <v>0.44155844155844154</v>
      </c>
    </row>
    <row r="145" spans="1:19" x14ac:dyDescent="0.25">
      <c r="A145" s="9" t="str">
        <f>'10'!A145</f>
        <v>Exeter Township SD</v>
      </c>
      <c r="B145" s="10" t="str">
        <f>'10'!B145</f>
        <v>Berks</v>
      </c>
      <c r="C145" s="97">
        <f>'10'!C145</f>
        <v>851</v>
      </c>
      <c r="D145" s="97">
        <f>'10'!D145</f>
        <v>717</v>
      </c>
      <c r="E145" s="97">
        <f>'10'!E145</f>
        <v>1568</v>
      </c>
      <c r="F145" s="129" t="s">
        <v>709</v>
      </c>
      <c r="G145" s="129">
        <v>1</v>
      </c>
      <c r="H145" s="129">
        <v>0</v>
      </c>
      <c r="I145" s="129">
        <v>0</v>
      </c>
      <c r="J145" s="129">
        <v>15</v>
      </c>
      <c r="K145" s="129">
        <f t="shared" si="28"/>
        <v>15</v>
      </c>
      <c r="L145" s="129">
        <f t="shared" si="21"/>
        <v>15</v>
      </c>
      <c r="M145" s="129">
        <f t="shared" si="27"/>
        <v>15</v>
      </c>
      <c r="N145" s="130">
        <f t="shared" si="22"/>
        <v>0</v>
      </c>
      <c r="O145" s="130">
        <f t="shared" si="23"/>
        <v>0</v>
      </c>
      <c r="P145" s="140">
        <f t="shared" si="24"/>
        <v>2.0920502092050208E-2</v>
      </c>
      <c r="Q145" s="140">
        <f t="shared" si="25"/>
        <v>9.5663265306122451E-3</v>
      </c>
      <c r="R145" s="129">
        <v>45</v>
      </c>
      <c r="S145" s="140">
        <f t="shared" si="26"/>
        <v>0.33333333333333331</v>
      </c>
    </row>
    <row r="146" spans="1:19" x14ac:dyDescent="0.25">
      <c r="A146" s="9" t="str">
        <f>'10'!A146</f>
        <v>Fairfield Area SD</v>
      </c>
      <c r="B146" s="10" t="str">
        <f>'10'!B146</f>
        <v>Adams</v>
      </c>
      <c r="C146" s="97">
        <f>'10'!C146</f>
        <v>278</v>
      </c>
      <c r="D146" s="97">
        <f>'10'!D146</f>
        <v>197</v>
      </c>
      <c r="E146" s="97">
        <f>'10'!E146</f>
        <v>475</v>
      </c>
      <c r="F146" s="129"/>
      <c r="G146" s="129"/>
      <c r="H146" s="129">
        <v>0</v>
      </c>
      <c r="I146" s="129">
        <v>0</v>
      </c>
      <c r="J146" s="129">
        <v>0</v>
      </c>
      <c r="K146" s="129">
        <f t="shared" si="28"/>
        <v>0</v>
      </c>
      <c r="L146" s="129">
        <f t="shared" si="21"/>
        <v>0</v>
      </c>
      <c r="M146" s="129">
        <f t="shared" si="27"/>
        <v>0</v>
      </c>
      <c r="N146" s="130">
        <f t="shared" si="22"/>
        <v>0</v>
      </c>
      <c r="O146" s="130">
        <f t="shared" si="23"/>
        <v>0</v>
      </c>
      <c r="P146" s="140">
        <f t="shared" si="24"/>
        <v>0</v>
      </c>
      <c r="Q146" s="140">
        <f t="shared" si="25"/>
        <v>0</v>
      </c>
      <c r="R146" s="129">
        <v>10</v>
      </c>
      <c r="S146" s="140">
        <f t="shared" si="26"/>
        <v>0</v>
      </c>
    </row>
    <row r="147" spans="1:19" x14ac:dyDescent="0.25">
      <c r="A147" s="9" t="str">
        <f>'10'!A147</f>
        <v>Fairview SD</v>
      </c>
      <c r="B147" s="10" t="str">
        <f>'10'!B147</f>
        <v>Erie</v>
      </c>
      <c r="C147" s="97">
        <f>'10'!C147</f>
        <v>202</v>
      </c>
      <c r="D147" s="97">
        <f>'10'!D147</f>
        <v>162</v>
      </c>
      <c r="E147" s="97">
        <f>'10'!E147</f>
        <v>364</v>
      </c>
      <c r="F147" s="129"/>
      <c r="G147" s="129"/>
      <c r="H147" s="129">
        <v>0</v>
      </c>
      <c r="I147" s="129">
        <v>0</v>
      </c>
      <c r="J147" s="129">
        <v>0</v>
      </c>
      <c r="K147" s="129">
        <f t="shared" si="28"/>
        <v>0</v>
      </c>
      <c r="L147" s="129">
        <f t="shared" si="21"/>
        <v>0</v>
      </c>
      <c r="M147" s="129">
        <f t="shared" si="27"/>
        <v>0</v>
      </c>
      <c r="N147" s="130">
        <f t="shared" si="22"/>
        <v>0</v>
      </c>
      <c r="O147" s="130">
        <f t="shared" si="23"/>
        <v>0</v>
      </c>
      <c r="P147" s="140">
        <f t="shared" si="24"/>
        <v>0</v>
      </c>
      <c r="Q147" s="140">
        <f t="shared" si="25"/>
        <v>0</v>
      </c>
      <c r="R147" s="129">
        <v>65</v>
      </c>
      <c r="S147" s="140">
        <f t="shared" si="26"/>
        <v>0</v>
      </c>
    </row>
    <row r="148" spans="1:19" x14ac:dyDescent="0.25">
      <c r="A148" s="9" t="str">
        <f>'10'!A148</f>
        <v>Fannett-Metal SD</v>
      </c>
      <c r="B148" s="10" t="str">
        <f>'10'!B148</f>
        <v>Franklin</v>
      </c>
      <c r="C148" s="97">
        <f>'10'!C148</f>
        <v>196</v>
      </c>
      <c r="D148" s="97">
        <f>'10'!D148</f>
        <v>129</v>
      </c>
      <c r="E148" s="97">
        <f>'10'!E148</f>
        <v>325</v>
      </c>
      <c r="F148" s="129" t="s">
        <v>753</v>
      </c>
      <c r="G148" s="129">
        <v>1</v>
      </c>
      <c r="H148" s="129">
        <v>0</v>
      </c>
      <c r="I148" s="129">
        <v>1</v>
      </c>
      <c r="J148" s="129">
        <v>0</v>
      </c>
      <c r="K148" s="129">
        <f t="shared" si="28"/>
        <v>1</v>
      </c>
      <c r="L148" s="129">
        <f t="shared" si="21"/>
        <v>0</v>
      </c>
      <c r="M148" s="129">
        <f t="shared" si="27"/>
        <v>1</v>
      </c>
      <c r="N148" s="130">
        <f t="shared" si="22"/>
        <v>0</v>
      </c>
      <c r="O148" s="130">
        <f t="shared" si="23"/>
        <v>5.1020408163265302E-3</v>
      </c>
      <c r="P148" s="140">
        <f t="shared" si="24"/>
        <v>0</v>
      </c>
      <c r="Q148" s="140">
        <f t="shared" si="25"/>
        <v>3.0769230769230769E-3</v>
      </c>
      <c r="R148" s="129">
        <v>122</v>
      </c>
      <c r="S148" s="140">
        <f t="shared" si="26"/>
        <v>8.1967213114754103E-3</v>
      </c>
    </row>
    <row r="149" spans="1:19" x14ac:dyDescent="0.25">
      <c r="A149" s="9" t="str">
        <f>'10'!A149</f>
        <v>Farrell Area SD</v>
      </c>
      <c r="B149" s="10" t="str">
        <f>'10'!B149</f>
        <v>Mercer</v>
      </c>
      <c r="C149" s="97">
        <f>'10'!C149</f>
        <v>190</v>
      </c>
      <c r="D149" s="97">
        <f>'10'!D149</f>
        <v>69</v>
      </c>
      <c r="E149" s="97">
        <f>'10'!E149</f>
        <v>259</v>
      </c>
      <c r="F149" s="129" t="s">
        <v>739</v>
      </c>
      <c r="G149" s="129">
        <v>1</v>
      </c>
      <c r="H149" s="129">
        <v>67</v>
      </c>
      <c r="I149" s="129">
        <v>12</v>
      </c>
      <c r="J149" s="129">
        <v>0</v>
      </c>
      <c r="K149" s="129">
        <f t="shared" si="28"/>
        <v>12</v>
      </c>
      <c r="L149" s="129">
        <f t="shared" si="21"/>
        <v>67</v>
      </c>
      <c r="M149" s="129">
        <f t="shared" si="27"/>
        <v>79</v>
      </c>
      <c r="N149" s="130">
        <f t="shared" si="22"/>
        <v>0.25868725868725867</v>
      </c>
      <c r="O149" s="130">
        <f t="shared" si="23"/>
        <v>6.3157894736842107E-2</v>
      </c>
      <c r="P149" s="140">
        <f t="shared" si="24"/>
        <v>0.97101449275362317</v>
      </c>
      <c r="Q149" s="140">
        <f t="shared" si="25"/>
        <v>0.30501930501930502</v>
      </c>
      <c r="R149" s="129">
        <v>120</v>
      </c>
      <c r="S149" s="140">
        <f t="shared" si="26"/>
        <v>0.65833333333333333</v>
      </c>
    </row>
    <row r="150" spans="1:19" x14ac:dyDescent="0.25">
      <c r="A150" s="9" t="str">
        <f>'10'!A150</f>
        <v>Ferndale Area SD</v>
      </c>
      <c r="B150" s="10" t="str">
        <f>'10'!B150</f>
        <v>Cambria</v>
      </c>
      <c r="C150" s="97">
        <f>'10'!C150</f>
        <v>165</v>
      </c>
      <c r="D150" s="97">
        <f>'10'!D150</f>
        <v>128</v>
      </c>
      <c r="E150" s="97">
        <f>'10'!E150</f>
        <v>293</v>
      </c>
      <c r="F150" s="129" t="s">
        <v>740</v>
      </c>
      <c r="G150" s="129">
        <v>1</v>
      </c>
      <c r="H150" s="129">
        <v>0</v>
      </c>
      <c r="I150" s="129">
        <v>3</v>
      </c>
      <c r="J150" s="129">
        <v>0</v>
      </c>
      <c r="K150" s="129">
        <f t="shared" si="28"/>
        <v>3</v>
      </c>
      <c r="L150" s="129">
        <f t="shared" si="21"/>
        <v>0</v>
      </c>
      <c r="M150" s="129">
        <f t="shared" si="27"/>
        <v>3</v>
      </c>
      <c r="N150" s="130">
        <f t="shared" si="22"/>
        <v>0</v>
      </c>
      <c r="O150" s="130">
        <f t="shared" si="23"/>
        <v>1.8181818181818181E-2</v>
      </c>
      <c r="P150" s="140">
        <f t="shared" si="24"/>
        <v>0</v>
      </c>
      <c r="Q150" s="140">
        <f t="shared" si="25"/>
        <v>1.0238907849829351E-2</v>
      </c>
      <c r="R150" s="129">
        <v>124</v>
      </c>
      <c r="S150" s="140">
        <f t="shared" si="26"/>
        <v>2.4193548387096774E-2</v>
      </c>
    </row>
    <row r="151" spans="1:19" ht="22.5" x14ac:dyDescent="0.25">
      <c r="A151" s="9" t="str">
        <f>'10'!A151</f>
        <v>Fleetwood Area SD</v>
      </c>
      <c r="B151" s="10" t="str">
        <f>'10'!B151</f>
        <v>Berks</v>
      </c>
      <c r="C151" s="97">
        <f>'10'!C151</f>
        <v>558</v>
      </c>
      <c r="D151" s="97">
        <f>'10'!D151</f>
        <v>293</v>
      </c>
      <c r="E151" s="97">
        <f>'10'!E151</f>
        <v>851</v>
      </c>
      <c r="F151" s="129" t="s">
        <v>754</v>
      </c>
      <c r="G151" s="129">
        <v>2</v>
      </c>
      <c r="H151" s="129">
        <v>0</v>
      </c>
      <c r="I151" s="129">
        <v>16</v>
      </c>
      <c r="J151" s="129">
        <v>11</v>
      </c>
      <c r="K151" s="129">
        <f t="shared" si="28"/>
        <v>27</v>
      </c>
      <c r="L151" s="129">
        <f t="shared" si="21"/>
        <v>11</v>
      </c>
      <c r="M151" s="129">
        <f t="shared" si="27"/>
        <v>27</v>
      </c>
      <c r="N151" s="130">
        <f t="shared" si="22"/>
        <v>0</v>
      </c>
      <c r="O151" s="130">
        <f t="shared" si="23"/>
        <v>2.8673835125448029E-2</v>
      </c>
      <c r="P151" s="140">
        <f t="shared" si="24"/>
        <v>3.7542662116040959E-2</v>
      </c>
      <c r="Q151" s="140">
        <f t="shared" si="25"/>
        <v>3.1727379553466509E-2</v>
      </c>
      <c r="R151" s="129">
        <v>175</v>
      </c>
      <c r="S151" s="140">
        <f t="shared" si="26"/>
        <v>0.15428571428571428</v>
      </c>
    </row>
    <row r="152" spans="1:19" ht="22.5" x14ac:dyDescent="0.25">
      <c r="A152" s="9" t="str">
        <f>'10'!A152</f>
        <v>Forbes Road SD</v>
      </c>
      <c r="B152" s="10" t="str">
        <f>'10'!B152</f>
        <v>Fulton</v>
      </c>
      <c r="C152" s="97">
        <f>'10'!C152</f>
        <v>63</v>
      </c>
      <c r="D152" s="97">
        <f>'10'!D152</f>
        <v>70</v>
      </c>
      <c r="E152" s="97">
        <f>'10'!E152</f>
        <v>133</v>
      </c>
      <c r="F152" s="129" t="s">
        <v>733</v>
      </c>
      <c r="G152" s="129">
        <v>2</v>
      </c>
      <c r="H152" s="129">
        <v>0</v>
      </c>
      <c r="I152" s="129">
        <v>10</v>
      </c>
      <c r="J152" s="129">
        <v>2</v>
      </c>
      <c r="K152" s="129">
        <f t="shared" si="28"/>
        <v>12</v>
      </c>
      <c r="L152" s="129">
        <f t="shared" si="21"/>
        <v>2</v>
      </c>
      <c r="M152" s="129">
        <f t="shared" si="27"/>
        <v>12</v>
      </c>
      <c r="N152" s="130">
        <f t="shared" si="22"/>
        <v>0</v>
      </c>
      <c r="O152" s="130">
        <f t="shared" si="23"/>
        <v>0.15873015873015872</v>
      </c>
      <c r="P152" s="140">
        <f t="shared" si="24"/>
        <v>2.8571428571428571E-2</v>
      </c>
      <c r="Q152" s="140">
        <f t="shared" si="25"/>
        <v>9.0225563909774431E-2</v>
      </c>
      <c r="R152" s="129">
        <v>18</v>
      </c>
      <c r="S152" s="140">
        <f t="shared" si="26"/>
        <v>0.66666666666666663</v>
      </c>
    </row>
    <row r="153" spans="1:19" x14ac:dyDescent="0.25">
      <c r="A153" s="9" t="str">
        <f>'10'!A153</f>
        <v>Forest Area SD</v>
      </c>
      <c r="B153" s="10" t="str">
        <f>'10'!B153</f>
        <v>Forest</v>
      </c>
      <c r="C153" s="97">
        <f>'10'!C153</f>
        <v>66</v>
      </c>
      <c r="D153" s="97">
        <f>'10'!D153</f>
        <v>61</v>
      </c>
      <c r="E153" s="97">
        <f>'10'!E153</f>
        <v>127</v>
      </c>
      <c r="F153" s="129"/>
      <c r="G153" s="129"/>
      <c r="H153" s="129">
        <v>0</v>
      </c>
      <c r="I153" s="129">
        <v>0</v>
      </c>
      <c r="J153" s="129">
        <v>0</v>
      </c>
      <c r="K153" s="129">
        <f t="shared" si="28"/>
        <v>0</v>
      </c>
      <c r="L153" s="129">
        <f t="shared" si="21"/>
        <v>0</v>
      </c>
      <c r="M153" s="129">
        <f t="shared" si="27"/>
        <v>0</v>
      </c>
      <c r="N153" s="130">
        <f t="shared" si="22"/>
        <v>0</v>
      </c>
      <c r="O153" s="130">
        <f t="shared" si="23"/>
        <v>0</v>
      </c>
      <c r="P153" s="140">
        <f t="shared" si="24"/>
        <v>0</v>
      </c>
      <c r="Q153" s="140">
        <f t="shared" si="25"/>
        <v>0</v>
      </c>
      <c r="R153" s="129">
        <v>37</v>
      </c>
      <c r="S153" s="140">
        <f t="shared" si="26"/>
        <v>0</v>
      </c>
    </row>
    <row r="154" spans="1:19" x14ac:dyDescent="0.25">
      <c r="A154" s="9" t="str">
        <f>'10'!A154</f>
        <v>Forest City Regional SD</v>
      </c>
      <c r="B154" s="10" t="str">
        <f>'10'!B154</f>
        <v>Susquehanna</v>
      </c>
      <c r="C154" s="97">
        <f>'10'!C154</f>
        <v>203</v>
      </c>
      <c r="D154" s="97">
        <f>'10'!D154</f>
        <v>181</v>
      </c>
      <c r="E154" s="97">
        <f>'10'!E154</f>
        <v>384</v>
      </c>
      <c r="F154" s="129" t="s">
        <v>701</v>
      </c>
      <c r="G154" s="129">
        <v>1</v>
      </c>
      <c r="H154" s="129">
        <v>0</v>
      </c>
      <c r="I154" s="129">
        <v>4</v>
      </c>
      <c r="J154" s="129">
        <v>6</v>
      </c>
      <c r="K154" s="129">
        <f t="shared" si="28"/>
        <v>10</v>
      </c>
      <c r="L154" s="129">
        <f t="shared" si="21"/>
        <v>6</v>
      </c>
      <c r="M154" s="129">
        <f t="shared" si="27"/>
        <v>10</v>
      </c>
      <c r="N154" s="130">
        <f t="shared" si="22"/>
        <v>0</v>
      </c>
      <c r="O154" s="130">
        <f t="shared" si="23"/>
        <v>1.9704433497536946E-2</v>
      </c>
      <c r="P154" s="140">
        <f t="shared" si="24"/>
        <v>3.3149171270718231E-2</v>
      </c>
      <c r="Q154" s="140">
        <f t="shared" si="25"/>
        <v>2.6041666666666668E-2</v>
      </c>
      <c r="R154" s="129">
        <v>75</v>
      </c>
      <c r="S154" s="140">
        <f t="shared" si="26"/>
        <v>0.13333333333333333</v>
      </c>
    </row>
    <row r="155" spans="1:19" ht="22.5" x14ac:dyDescent="0.25">
      <c r="A155" s="9" t="str">
        <f>'10'!A155</f>
        <v>Forest Hills SD</v>
      </c>
      <c r="B155" s="10" t="str">
        <f>'10'!B155</f>
        <v>Cambria</v>
      </c>
      <c r="C155" s="97">
        <f>'10'!C155</f>
        <v>361</v>
      </c>
      <c r="D155" s="97">
        <f>'10'!D155</f>
        <v>201</v>
      </c>
      <c r="E155" s="97">
        <f>'10'!E155</f>
        <v>562</v>
      </c>
      <c r="F155" s="129" t="s">
        <v>731</v>
      </c>
      <c r="G155" s="129">
        <v>2</v>
      </c>
      <c r="H155" s="129">
        <v>0</v>
      </c>
      <c r="I155" s="129">
        <v>6</v>
      </c>
      <c r="J155" s="129">
        <v>17</v>
      </c>
      <c r="K155" s="129">
        <f t="shared" si="28"/>
        <v>23</v>
      </c>
      <c r="L155" s="129">
        <f t="shared" si="21"/>
        <v>17</v>
      </c>
      <c r="M155" s="129">
        <f t="shared" si="27"/>
        <v>23</v>
      </c>
      <c r="N155" s="130">
        <f t="shared" si="22"/>
        <v>0</v>
      </c>
      <c r="O155" s="130">
        <f t="shared" si="23"/>
        <v>1.662049861495845E-2</v>
      </c>
      <c r="P155" s="140">
        <f t="shared" si="24"/>
        <v>8.45771144278607E-2</v>
      </c>
      <c r="Q155" s="140">
        <f t="shared" si="25"/>
        <v>4.0925266903914591E-2</v>
      </c>
      <c r="R155" s="129">
        <v>117</v>
      </c>
      <c r="S155" s="140">
        <f t="shared" si="26"/>
        <v>0.19658119658119658</v>
      </c>
    </row>
    <row r="156" spans="1:19" x14ac:dyDescent="0.25">
      <c r="A156" s="9" t="str">
        <f>'10'!A156</f>
        <v>Fort Cherry SD</v>
      </c>
      <c r="B156" s="10" t="str">
        <f>'10'!B156</f>
        <v>Washington</v>
      </c>
      <c r="C156" s="97">
        <f>'10'!C156</f>
        <v>251</v>
      </c>
      <c r="D156" s="97">
        <f>'10'!D156</f>
        <v>156</v>
      </c>
      <c r="E156" s="97">
        <f>'10'!E156</f>
        <v>407</v>
      </c>
      <c r="F156" s="129"/>
      <c r="G156" s="129"/>
      <c r="H156" s="129">
        <v>0</v>
      </c>
      <c r="I156" s="129">
        <v>0</v>
      </c>
      <c r="J156" s="129">
        <v>0</v>
      </c>
      <c r="K156" s="129">
        <f t="shared" si="28"/>
        <v>0</v>
      </c>
      <c r="L156" s="129">
        <f t="shared" si="21"/>
        <v>0</v>
      </c>
      <c r="M156" s="129">
        <f t="shared" si="27"/>
        <v>0</v>
      </c>
      <c r="N156" s="130">
        <f t="shared" si="22"/>
        <v>0</v>
      </c>
      <c r="O156" s="130">
        <f t="shared" si="23"/>
        <v>0</v>
      </c>
      <c r="P156" s="140">
        <f t="shared" si="24"/>
        <v>0</v>
      </c>
      <c r="Q156" s="140">
        <f t="shared" si="25"/>
        <v>0</v>
      </c>
      <c r="R156" s="129">
        <v>76</v>
      </c>
      <c r="S156" s="140">
        <f t="shared" si="26"/>
        <v>0</v>
      </c>
    </row>
    <row r="157" spans="1:19" x14ac:dyDescent="0.25">
      <c r="A157" s="9" t="str">
        <f>'10'!A157</f>
        <v>Fort LeBoeuf SD</v>
      </c>
      <c r="B157" s="10" t="str">
        <f>'10'!B157</f>
        <v>Erie</v>
      </c>
      <c r="C157" s="97">
        <f>'10'!C157</f>
        <v>413</v>
      </c>
      <c r="D157" s="97">
        <f>'10'!D157</f>
        <v>377</v>
      </c>
      <c r="E157" s="97">
        <f>'10'!E157</f>
        <v>790</v>
      </c>
      <c r="F157" s="129"/>
      <c r="G157" s="129"/>
      <c r="H157" s="129">
        <v>0</v>
      </c>
      <c r="I157" s="129">
        <v>0</v>
      </c>
      <c r="J157" s="129">
        <v>0</v>
      </c>
      <c r="K157" s="129">
        <f t="shared" si="28"/>
        <v>0</v>
      </c>
      <c r="L157" s="129">
        <f t="shared" si="21"/>
        <v>0</v>
      </c>
      <c r="M157" s="129">
        <f t="shared" si="27"/>
        <v>0</v>
      </c>
      <c r="N157" s="130">
        <f t="shared" si="22"/>
        <v>0</v>
      </c>
      <c r="O157" s="130">
        <f t="shared" si="23"/>
        <v>0</v>
      </c>
      <c r="P157" s="140">
        <f t="shared" si="24"/>
        <v>0</v>
      </c>
      <c r="Q157" s="140">
        <f t="shared" si="25"/>
        <v>0</v>
      </c>
      <c r="R157" s="129">
        <v>103</v>
      </c>
      <c r="S157" s="140">
        <f t="shared" si="26"/>
        <v>0</v>
      </c>
    </row>
    <row r="158" spans="1:19" ht="22.5" x14ac:dyDescent="0.25">
      <c r="A158" s="9" t="str">
        <f>'10'!A158</f>
        <v>Fox Chapel Area SD</v>
      </c>
      <c r="B158" s="10" t="str">
        <f>'10'!B158</f>
        <v>Allegheny</v>
      </c>
      <c r="C158" s="97">
        <f>'10'!C158</f>
        <v>816</v>
      </c>
      <c r="D158" s="97">
        <f>'10'!D158</f>
        <v>779</v>
      </c>
      <c r="E158" s="97">
        <f>'10'!E158</f>
        <v>1595</v>
      </c>
      <c r="F158" s="129" t="s">
        <v>748</v>
      </c>
      <c r="G158" s="129">
        <v>2</v>
      </c>
      <c r="H158" s="129">
        <v>0</v>
      </c>
      <c r="I158" s="129">
        <v>0</v>
      </c>
      <c r="J158" s="129">
        <v>104</v>
      </c>
      <c r="K158" s="129">
        <f t="shared" si="28"/>
        <v>104</v>
      </c>
      <c r="L158" s="129">
        <f t="shared" si="21"/>
        <v>104</v>
      </c>
      <c r="M158" s="129">
        <f t="shared" si="27"/>
        <v>104</v>
      </c>
      <c r="N158" s="130">
        <f t="shared" si="22"/>
        <v>0</v>
      </c>
      <c r="O158" s="130">
        <f t="shared" si="23"/>
        <v>0</v>
      </c>
      <c r="P158" s="140">
        <f t="shared" si="24"/>
        <v>0.13350449293966624</v>
      </c>
      <c r="Q158" s="140">
        <f t="shared" si="25"/>
        <v>6.5203761755485895E-2</v>
      </c>
      <c r="R158" s="129">
        <v>194</v>
      </c>
      <c r="S158" s="140">
        <f t="shared" si="26"/>
        <v>0.53608247422680411</v>
      </c>
    </row>
    <row r="159" spans="1:19" ht="22.5" x14ac:dyDescent="0.25">
      <c r="A159" s="9" t="str">
        <f>'10'!A159</f>
        <v>Franklin Area SD</v>
      </c>
      <c r="B159" s="10" t="str">
        <f>'10'!B159</f>
        <v>Venango</v>
      </c>
      <c r="C159" s="97">
        <f>'10'!C159</f>
        <v>469</v>
      </c>
      <c r="D159" s="97">
        <f>'10'!D159</f>
        <v>336</v>
      </c>
      <c r="E159" s="97">
        <f>'10'!E159</f>
        <v>805</v>
      </c>
      <c r="F159" s="129" t="s">
        <v>744</v>
      </c>
      <c r="G159" s="129">
        <v>2</v>
      </c>
      <c r="H159" s="129">
        <v>0</v>
      </c>
      <c r="I159" s="129">
        <v>60</v>
      </c>
      <c r="J159" s="129">
        <v>0</v>
      </c>
      <c r="K159" s="129">
        <f t="shared" si="28"/>
        <v>60</v>
      </c>
      <c r="L159" s="129">
        <f t="shared" si="21"/>
        <v>0</v>
      </c>
      <c r="M159" s="129">
        <f t="shared" si="27"/>
        <v>60</v>
      </c>
      <c r="N159" s="130">
        <f t="shared" si="22"/>
        <v>0</v>
      </c>
      <c r="O159" s="130">
        <f t="shared" si="23"/>
        <v>0.1279317697228145</v>
      </c>
      <c r="P159" s="140">
        <f t="shared" si="24"/>
        <v>0</v>
      </c>
      <c r="Q159" s="140">
        <f t="shared" si="25"/>
        <v>7.4534161490683232E-2</v>
      </c>
      <c r="R159" s="129">
        <v>230</v>
      </c>
      <c r="S159" s="140">
        <f t="shared" si="26"/>
        <v>0.2608695652173913</v>
      </c>
    </row>
    <row r="160" spans="1:19" x14ac:dyDescent="0.25">
      <c r="A160" s="9" t="str">
        <f>'10'!A160</f>
        <v>Franklin Regional SD</v>
      </c>
      <c r="B160" s="10" t="str">
        <f>'10'!B160</f>
        <v>Westmoreland</v>
      </c>
      <c r="C160" s="97">
        <f>'10'!C160</f>
        <v>654</v>
      </c>
      <c r="D160" s="97">
        <f>'10'!D160</f>
        <v>495</v>
      </c>
      <c r="E160" s="97">
        <f>'10'!E160</f>
        <v>1149</v>
      </c>
      <c r="F160" s="129" t="s">
        <v>715</v>
      </c>
      <c r="G160" s="129">
        <v>1</v>
      </c>
      <c r="H160" s="129">
        <v>0</v>
      </c>
      <c r="I160" s="129">
        <v>1</v>
      </c>
      <c r="J160" s="129">
        <v>1</v>
      </c>
      <c r="K160" s="129">
        <f t="shared" si="28"/>
        <v>2</v>
      </c>
      <c r="L160" s="129">
        <f t="shared" si="21"/>
        <v>1</v>
      </c>
      <c r="M160" s="129">
        <f>SUM(H160+K160)</f>
        <v>2</v>
      </c>
      <c r="N160" s="130">
        <f t="shared" si="22"/>
        <v>0</v>
      </c>
      <c r="O160" s="130">
        <f t="shared" si="23"/>
        <v>1.5290519877675841E-3</v>
      </c>
      <c r="P160" s="140">
        <f t="shared" si="24"/>
        <v>2.0202020202020202E-3</v>
      </c>
      <c r="Q160" s="140">
        <f t="shared" si="25"/>
        <v>1.7406440382941688E-3</v>
      </c>
      <c r="R160" s="129">
        <v>133</v>
      </c>
      <c r="S160" s="140">
        <f t="shared" si="26"/>
        <v>1.5037593984962405E-2</v>
      </c>
    </row>
    <row r="161" spans="1:19" x14ac:dyDescent="0.25">
      <c r="A161" s="9" t="str">
        <f>'10'!A161</f>
        <v>Frazier SD</v>
      </c>
      <c r="B161" s="10" t="str">
        <f>'10'!B161</f>
        <v>Fayette</v>
      </c>
      <c r="C161" s="97">
        <f>'10'!C161</f>
        <v>152</v>
      </c>
      <c r="D161" s="97">
        <f>'10'!D161</f>
        <v>156</v>
      </c>
      <c r="E161" s="97">
        <f>'10'!E161</f>
        <v>308</v>
      </c>
      <c r="F161" s="129" t="s">
        <v>702</v>
      </c>
      <c r="G161" s="129">
        <v>1</v>
      </c>
      <c r="H161" s="129">
        <v>0</v>
      </c>
      <c r="I161" s="129">
        <v>12</v>
      </c>
      <c r="J161" s="129">
        <v>34</v>
      </c>
      <c r="K161" s="129">
        <f t="shared" si="28"/>
        <v>46</v>
      </c>
      <c r="L161" s="129">
        <f t="shared" si="21"/>
        <v>34</v>
      </c>
      <c r="M161" s="129">
        <f t="shared" ref="M161:M191" si="29">SUM(H161+K161)</f>
        <v>46</v>
      </c>
      <c r="N161" s="130">
        <f t="shared" si="22"/>
        <v>0</v>
      </c>
      <c r="O161" s="130">
        <f t="shared" si="23"/>
        <v>7.8947368421052627E-2</v>
      </c>
      <c r="P161" s="140">
        <f t="shared" si="24"/>
        <v>0.21794871794871795</v>
      </c>
      <c r="Q161" s="140">
        <f t="shared" si="25"/>
        <v>0.14935064935064934</v>
      </c>
      <c r="R161" s="129">
        <v>36</v>
      </c>
      <c r="S161" s="140">
        <f t="shared" si="26"/>
        <v>1.2777777777777777</v>
      </c>
    </row>
    <row r="162" spans="1:19" ht="22.5" x14ac:dyDescent="0.25">
      <c r="A162" s="9" t="str">
        <f>'10'!A162</f>
        <v>Freedom Area SD</v>
      </c>
      <c r="B162" s="10" t="str">
        <f>'10'!B162</f>
        <v>Beaver</v>
      </c>
      <c r="C162" s="97">
        <f>'10'!C162</f>
        <v>535</v>
      </c>
      <c r="D162" s="97">
        <f>'10'!D162</f>
        <v>231</v>
      </c>
      <c r="E162" s="97">
        <f>'10'!E162</f>
        <v>766</v>
      </c>
      <c r="F162" s="129" t="s">
        <v>703</v>
      </c>
      <c r="G162" s="129">
        <v>2</v>
      </c>
      <c r="H162" s="129">
        <v>0</v>
      </c>
      <c r="I162" s="129">
        <v>8</v>
      </c>
      <c r="J162" s="129">
        <v>21</v>
      </c>
      <c r="K162" s="129">
        <f t="shared" si="28"/>
        <v>29</v>
      </c>
      <c r="L162" s="129">
        <f t="shared" si="21"/>
        <v>21</v>
      </c>
      <c r="M162" s="129">
        <f t="shared" si="29"/>
        <v>29</v>
      </c>
      <c r="N162" s="130">
        <f t="shared" si="22"/>
        <v>0</v>
      </c>
      <c r="O162" s="130">
        <f t="shared" si="23"/>
        <v>1.4953271028037384E-2</v>
      </c>
      <c r="P162" s="140">
        <f t="shared" si="24"/>
        <v>9.0909090909090912E-2</v>
      </c>
      <c r="Q162" s="140">
        <f t="shared" si="25"/>
        <v>3.7859007832898174E-2</v>
      </c>
      <c r="R162" s="129">
        <v>96</v>
      </c>
      <c r="S162" s="140">
        <f t="shared" si="26"/>
        <v>0.30208333333333331</v>
      </c>
    </row>
    <row r="163" spans="1:19" ht="22.5" x14ac:dyDescent="0.25">
      <c r="A163" s="9" t="str">
        <f>'10'!A163</f>
        <v>Freeport Area SD</v>
      </c>
      <c r="B163" s="10" t="str">
        <f>'10'!B163</f>
        <v>Armstrong</v>
      </c>
      <c r="C163" s="97">
        <f>'10'!C163</f>
        <v>304</v>
      </c>
      <c r="D163" s="97">
        <f>'10'!D163</f>
        <v>222</v>
      </c>
      <c r="E163" s="97">
        <f>'10'!E163</f>
        <v>526</v>
      </c>
      <c r="F163" s="129" t="s">
        <v>755</v>
      </c>
      <c r="G163" s="129">
        <v>2</v>
      </c>
      <c r="H163" s="129">
        <v>0</v>
      </c>
      <c r="I163" s="129">
        <v>8</v>
      </c>
      <c r="J163" s="129">
        <v>2</v>
      </c>
      <c r="K163" s="129">
        <f t="shared" si="28"/>
        <v>10</v>
      </c>
      <c r="L163" s="129">
        <f t="shared" si="21"/>
        <v>2</v>
      </c>
      <c r="M163" s="129">
        <f t="shared" si="29"/>
        <v>10</v>
      </c>
      <c r="N163" s="130">
        <f t="shared" si="22"/>
        <v>0</v>
      </c>
      <c r="O163" s="130">
        <f t="shared" si="23"/>
        <v>2.6315789473684209E-2</v>
      </c>
      <c r="P163" s="140">
        <f t="shared" si="24"/>
        <v>9.0090090090090089E-3</v>
      </c>
      <c r="Q163" s="140">
        <f t="shared" si="25"/>
        <v>1.9011406844106463E-2</v>
      </c>
      <c r="R163" s="129">
        <v>24</v>
      </c>
      <c r="S163" s="140">
        <f t="shared" si="26"/>
        <v>0.41666666666666669</v>
      </c>
    </row>
    <row r="164" spans="1:19" x14ac:dyDescent="0.25">
      <c r="A164" s="9" t="str">
        <f>'10'!A164</f>
        <v>Galeton Area SD</v>
      </c>
      <c r="B164" s="10" t="str">
        <f>'10'!B164</f>
        <v>Potter</v>
      </c>
      <c r="C164" s="97">
        <f>'10'!C164</f>
        <v>82</v>
      </c>
      <c r="D164" s="97">
        <f>'10'!D164</f>
        <v>53</v>
      </c>
      <c r="E164" s="97">
        <f>'10'!E164</f>
        <v>135</v>
      </c>
      <c r="F164" s="129"/>
      <c r="G164" s="129"/>
      <c r="H164" s="129">
        <v>0</v>
      </c>
      <c r="I164" s="129">
        <v>0</v>
      </c>
      <c r="J164" s="129">
        <v>0</v>
      </c>
      <c r="K164" s="129">
        <f t="shared" si="28"/>
        <v>0</v>
      </c>
      <c r="L164" s="129">
        <f t="shared" si="21"/>
        <v>0</v>
      </c>
      <c r="M164" s="129">
        <f t="shared" si="29"/>
        <v>0</v>
      </c>
      <c r="N164" s="130">
        <f t="shared" si="22"/>
        <v>0</v>
      </c>
      <c r="O164" s="130">
        <f t="shared" si="23"/>
        <v>0</v>
      </c>
      <c r="P164" s="140">
        <f t="shared" si="24"/>
        <v>0</v>
      </c>
      <c r="Q164" s="140">
        <f t="shared" si="25"/>
        <v>0</v>
      </c>
      <c r="R164" s="129">
        <v>54</v>
      </c>
      <c r="S164" s="140">
        <f t="shared" si="26"/>
        <v>0</v>
      </c>
    </row>
    <row r="165" spans="1:19" x14ac:dyDescent="0.25">
      <c r="A165" s="9" t="str">
        <f>'10'!A165</f>
        <v>Garnet Valley SD</v>
      </c>
      <c r="B165" s="10" t="str">
        <f>'10'!B165</f>
        <v>Delaware</v>
      </c>
      <c r="C165" s="97">
        <f>'10'!C165</f>
        <v>515</v>
      </c>
      <c r="D165" s="97">
        <f>'10'!D165</f>
        <v>611</v>
      </c>
      <c r="E165" s="97">
        <f>'10'!E165</f>
        <v>1126</v>
      </c>
      <c r="F165" s="129"/>
      <c r="G165" s="129"/>
      <c r="H165" s="129">
        <v>0</v>
      </c>
      <c r="I165" s="129">
        <v>0</v>
      </c>
      <c r="J165" s="129">
        <v>0</v>
      </c>
      <c r="K165" s="129">
        <f t="shared" si="28"/>
        <v>0</v>
      </c>
      <c r="L165" s="129">
        <f t="shared" si="21"/>
        <v>0</v>
      </c>
      <c r="M165" s="129">
        <f t="shared" si="29"/>
        <v>0</v>
      </c>
      <c r="N165" s="130">
        <f t="shared" si="22"/>
        <v>0</v>
      </c>
      <c r="O165" s="130">
        <f t="shared" si="23"/>
        <v>0</v>
      </c>
      <c r="P165" s="140">
        <f t="shared" si="24"/>
        <v>0</v>
      </c>
      <c r="Q165" s="140">
        <f t="shared" si="25"/>
        <v>0</v>
      </c>
      <c r="R165" s="129">
        <v>0</v>
      </c>
      <c r="S165" s="140">
        <v>0</v>
      </c>
    </row>
    <row r="166" spans="1:19" ht="22.5" x14ac:dyDescent="0.25">
      <c r="A166" s="9" t="str">
        <f>'10'!A166</f>
        <v>Gateway SD</v>
      </c>
      <c r="B166" s="10" t="str">
        <f>'10'!B166</f>
        <v>Allegheny</v>
      </c>
      <c r="C166" s="97">
        <f>'10'!C166</f>
        <v>744</v>
      </c>
      <c r="D166" s="97">
        <f>'10'!D166</f>
        <v>756</v>
      </c>
      <c r="E166" s="97">
        <f>'10'!E166</f>
        <v>1500</v>
      </c>
      <c r="F166" s="129" t="s">
        <v>748</v>
      </c>
      <c r="G166" s="129">
        <v>2</v>
      </c>
      <c r="H166" s="129">
        <v>0</v>
      </c>
      <c r="I166" s="129">
        <v>14</v>
      </c>
      <c r="J166" s="129">
        <v>91</v>
      </c>
      <c r="K166" s="129">
        <f>SUM(I166:J166)</f>
        <v>105</v>
      </c>
      <c r="L166" s="129">
        <f t="shared" si="21"/>
        <v>91</v>
      </c>
      <c r="M166" s="129">
        <f t="shared" si="29"/>
        <v>105</v>
      </c>
      <c r="N166" s="130">
        <f t="shared" si="22"/>
        <v>0</v>
      </c>
      <c r="O166" s="130">
        <f t="shared" si="23"/>
        <v>1.8817204301075269E-2</v>
      </c>
      <c r="P166" s="140">
        <f t="shared" si="24"/>
        <v>0.12037037037037036</v>
      </c>
      <c r="Q166" s="140">
        <f t="shared" si="25"/>
        <v>7.0000000000000007E-2</v>
      </c>
      <c r="R166" s="129">
        <v>234</v>
      </c>
      <c r="S166" s="140">
        <f t="shared" si="26"/>
        <v>0.44871794871794873</v>
      </c>
    </row>
    <row r="167" spans="1:19" x14ac:dyDescent="0.25">
      <c r="A167" s="9" t="str">
        <f>'10'!A167</f>
        <v>General McLane SD</v>
      </c>
      <c r="B167" s="10" t="str">
        <f>'10'!B167</f>
        <v>Erie</v>
      </c>
      <c r="C167" s="97">
        <f>'10'!C167</f>
        <v>574</v>
      </c>
      <c r="D167" s="97">
        <f>'10'!D167</f>
        <v>288</v>
      </c>
      <c r="E167" s="97">
        <f>'10'!E167</f>
        <v>862</v>
      </c>
      <c r="F167" s="129"/>
      <c r="G167" s="129"/>
      <c r="H167" s="129">
        <v>0</v>
      </c>
      <c r="I167" s="129">
        <v>0</v>
      </c>
      <c r="J167" s="129">
        <v>0</v>
      </c>
      <c r="K167" s="129">
        <f t="shared" ref="K167:K187" si="30">SUM(I167:J167)</f>
        <v>0</v>
      </c>
      <c r="L167" s="129">
        <f t="shared" si="21"/>
        <v>0</v>
      </c>
      <c r="M167" s="129">
        <f t="shared" si="29"/>
        <v>0</v>
      </c>
      <c r="N167" s="130">
        <f t="shared" si="22"/>
        <v>0</v>
      </c>
      <c r="O167" s="130">
        <f t="shared" si="23"/>
        <v>0</v>
      </c>
      <c r="P167" s="140">
        <f t="shared" si="24"/>
        <v>0</v>
      </c>
      <c r="Q167" s="140">
        <f t="shared" si="25"/>
        <v>0</v>
      </c>
      <c r="R167" s="129">
        <v>107</v>
      </c>
      <c r="S167" s="140">
        <f t="shared" si="26"/>
        <v>0</v>
      </c>
    </row>
    <row r="168" spans="1:19" x14ac:dyDescent="0.25">
      <c r="A168" s="9" t="str">
        <f>'10'!A168</f>
        <v>Gettysburg Area SD</v>
      </c>
      <c r="B168" s="10" t="str">
        <f>'10'!B168</f>
        <v>Adams</v>
      </c>
      <c r="C168" s="97">
        <f>'10'!C168</f>
        <v>669</v>
      </c>
      <c r="D168" s="97">
        <f>'10'!D168</f>
        <v>474</v>
      </c>
      <c r="E168" s="97">
        <f>'10'!E168</f>
        <v>1143</v>
      </c>
      <c r="F168" s="129" t="s">
        <v>719</v>
      </c>
      <c r="G168" s="129">
        <v>1</v>
      </c>
      <c r="H168" s="129">
        <v>0</v>
      </c>
      <c r="I168" s="129">
        <v>0</v>
      </c>
      <c r="J168" s="129">
        <v>90</v>
      </c>
      <c r="K168" s="129">
        <f t="shared" si="30"/>
        <v>90</v>
      </c>
      <c r="L168" s="129">
        <f t="shared" si="21"/>
        <v>90</v>
      </c>
      <c r="M168" s="129">
        <f t="shared" si="29"/>
        <v>90</v>
      </c>
      <c r="N168" s="130">
        <f t="shared" si="22"/>
        <v>0</v>
      </c>
      <c r="O168" s="130">
        <f t="shared" si="23"/>
        <v>0</v>
      </c>
      <c r="P168" s="140">
        <f t="shared" si="24"/>
        <v>0.189873417721519</v>
      </c>
      <c r="Q168" s="140">
        <f t="shared" si="25"/>
        <v>7.874015748031496E-2</v>
      </c>
      <c r="R168" s="129">
        <v>234</v>
      </c>
      <c r="S168" s="140">
        <f t="shared" si="26"/>
        <v>0.38461538461538464</v>
      </c>
    </row>
    <row r="169" spans="1:19" x14ac:dyDescent="0.25">
      <c r="A169" s="9" t="str">
        <f>'10'!A169</f>
        <v>Girard SD</v>
      </c>
      <c r="B169" s="10" t="str">
        <f>'10'!B169</f>
        <v>Erie</v>
      </c>
      <c r="C169" s="97">
        <f>'10'!C169</f>
        <v>370</v>
      </c>
      <c r="D169" s="97">
        <f>'10'!D169</f>
        <v>299</v>
      </c>
      <c r="E169" s="97">
        <f>'10'!E169</f>
        <v>669</v>
      </c>
      <c r="F169" s="129" t="s">
        <v>743</v>
      </c>
      <c r="G169" s="129">
        <v>1</v>
      </c>
      <c r="H169" s="129">
        <v>0</v>
      </c>
      <c r="I169" s="129">
        <v>0</v>
      </c>
      <c r="J169" s="129">
        <v>38</v>
      </c>
      <c r="K169" s="129">
        <f t="shared" si="30"/>
        <v>38</v>
      </c>
      <c r="L169" s="129">
        <f t="shared" si="21"/>
        <v>38</v>
      </c>
      <c r="M169" s="129">
        <f t="shared" si="29"/>
        <v>38</v>
      </c>
      <c r="N169" s="130">
        <f t="shared" si="22"/>
        <v>0</v>
      </c>
      <c r="O169" s="130">
        <f t="shared" si="23"/>
        <v>0</v>
      </c>
      <c r="P169" s="140">
        <f t="shared" si="24"/>
        <v>0.12709030100334448</v>
      </c>
      <c r="Q169" s="140">
        <f t="shared" si="25"/>
        <v>5.6801195814648729E-2</v>
      </c>
      <c r="R169" s="129">
        <v>214</v>
      </c>
      <c r="S169" s="140">
        <f t="shared" si="26"/>
        <v>0.17757009345794392</v>
      </c>
    </row>
    <row r="170" spans="1:19" ht="22.5" x14ac:dyDescent="0.25">
      <c r="A170" s="9" t="str">
        <f>'10'!A170</f>
        <v>Glendale SD</v>
      </c>
      <c r="B170" s="10" t="str">
        <f>'10'!B170</f>
        <v>Clearfield</v>
      </c>
      <c r="C170" s="97">
        <f>'10'!C170</f>
        <v>125</v>
      </c>
      <c r="D170" s="97">
        <f>'10'!D170</f>
        <v>146</v>
      </c>
      <c r="E170" s="97">
        <f>'10'!E170</f>
        <v>271</v>
      </c>
      <c r="F170" s="129" t="s">
        <v>756</v>
      </c>
      <c r="G170" s="129">
        <v>2</v>
      </c>
      <c r="H170" s="129">
        <v>0</v>
      </c>
      <c r="I170" s="129">
        <v>13</v>
      </c>
      <c r="J170" s="129">
        <v>17</v>
      </c>
      <c r="K170" s="129">
        <f t="shared" si="30"/>
        <v>30</v>
      </c>
      <c r="L170" s="129">
        <f t="shared" si="21"/>
        <v>17</v>
      </c>
      <c r="M170" s="129">
        <f t="shared" si="29"/>
        <v>30</v>
      </c>
      <c r="N170" s="130">
        <f t="shared" si="22"/>
        <v>0</v>
      </c>
      <c r="O170" s="130">
        <f t="shared" si="23"/>
        <v>0.104</v>
      </c>
      <c r="P170" s="140">
        <f t="shared" si="24"/>
        <v>0.11643835616438356</v>
      </c>
      <c r="Q170" s="140">
        <f t="shared" si="25"/>
        <v>0.11070110701107011</v>
      </c>
      <c r="R170" s="129">
        <v>80</v>
      </c>
      <c r="S170" s="140">
        <f t="shared" si="26"/>
        <v>0.375</v>
      </c>
    </row>
    <row r="171" spans="1:19" x14ac:dyDescent="0.25">
      <c r="A171" s="9" t="str">
        <f>'10'!A171</f>
        <v>Governor Mifflin SD</v>
      </c>
      <c r="B171" s="10" t="str">
        <f>'10'!B171</f>
        <v>Berks</v>
      </c>
      <c r="C171" s="97">
        <f>'10'!C171</f>
        <v>912</v>
      </c>
      <c r="D171" s="97">
        <f>'10'!D171</f>
        <v>609</v>
      </c>
      <c r="E171" s="97">
        <f>'10'!E171</f>
        <v>1521</v>
      </c>
      <c r="F171" s="129" t="s">
        <v>709</v>
      </c>
      <c r="G171" s="129">
        <v>1</v>
      </c>
      <c r="H171" s="129">
        <v>0</v>
      </c>
      <c r="I171" s="129">
        <v>0</v>
      </c>
      <c r="J171" s="129">
        <v>20</v>
      </c>
      <c r="K171" s="129">
        <f t="shared" si="30"/>
        <v>20</v>
      </c>
      <c r="L171" s="129">
        <f t="shared" si="21"/>
        <v>20</v>
      </c>
      <c r="M171" s="129">
        <f t="shared" si="29"/>
        <v>20</v>
      </c>
      <c r="N171" s="130">
        <f t="shared" si="22"/>
        <v>0</v>
      </c>
      <c r="O171" s="130">
        <f t="shared" si="23"/>
        <v>0</v>
      </c>
      <c r="P171" s="140">
        <f t="shared" si="24"/>
        <v>3.2840722495894911E-2</v>
      </c>
      <c r="Q171" s="140">
        <f t="shared" si="25"/>
        <v>1.3149243918474688E-2</v>
      </c>
      <c r="R171" s="129">
        <v>101</v>
      </c>
      <c r="S171" s="140">
        <f t="shared" si="26"/>
        <v>0.19801980198019803</v>
      </c>
    </row>
    <row r="172" spans="1:19" x14ac:dyDescent="0.25">
      <c r="A172" s="9" t="str">
        <f>'10'!A172</f>
        <v>Great Valley SD</v>
      </c>
      <c r="B172" s="10" t="str">
        <f>'10'!B172</f>
        <v>Chester</v>
      </c>
      <c r="C172" s="97">
        <f>'10'!C172</f>
        <v>690</v>
      </c>
      <c r="D172" s="97">
        <f>'10'!D172</f>
        <v>814</v>
      </c>
      <c r="E172" s="97">
        <f>'10'!E172</f>
        <v>1504</v>
      </c>
      <c r="F172" s="129" t="s">
        <v>708</v>
      </c>
      <c r="G172" s="129">
        <v>1</v>
      </c>
      <c r="H172" s="129">
        <v>0</v>
      </c>
      <c r="I172" s="129">
        <v>8</v>
      </c>
      <c r="J172" s="129">
        <v>0</v>
      </c>
      <c r="K172" s="129">
        <f t="shared" si="30"/>
        <v>8</v>
      </c>
      <c r="L172" s="129">
        <f t="shared" si="21"/>
        <v>0</v>
      </c>
      <c r="M172" s="129">
        <f t="shared" si="29"/>
        <v>8</v>
      </c>
      <c r="N172" s="130">
        <f t="shared" si="22"/>
        <v>0</v>
      </c>
      <c r="O172" s="130">
        <f t="shared" si="23"/>
        <v>1.1594202898550725E-2</v>
      </c>
      <c r="P172" s="140">
        <f t="shared" si="24"/>
        <v>0</v>
      </c>
      <c r="Q172" s="140">
        <f t="shared" si="25"/>
        <v>5.3191489361702126E-3</v>
      </c>
      <c r="R172" s="129">
        <v>124</v>
      </c>
      <c r="S172" s="140">
        <f t="shared" si="26"/>
        <v>6.4516129032258063E-2</v>
      </c>
    </row>
    <row r="173" spans="1:19" ht="22.5" x14ac:dyDescent="0.25">
      <c r="A173" s="9" t="str">
        <f>'10'!A173</f>
        <v>Greater Johnstown SD</v>
      </c>
      <c r="B173" s="10" t="str">
        <f>'10'!B173</f>
        <v>Cambria</v>
      </c>
      <c r="C173" s="97">
        <f>'10'!C173</f>
        <v>844</v>
      </c>
      <c r="D173" s="97">
        <f>'10'!D173</f>
        <v>819</v>
      </c>
      <c r="E173" s="97">
        <f>'10'!E173</f>
        <v>1663</v>
      </c>
      <c r="F173" s="129" t="s">
        <v>731</v>
      </c>
      <c r="G173" s="129">
        <v>2</v>
      </c>
      <c r="H173" s="129">
        <v>18</v>
      </c>
      <c r="I173" s="129">
        <v>44</v>
      </c>
      <c r="J173" s="129">
        <v>216</v>
      </c>
      <c r="K173" s="129">
        <f t="shared" si="30"/>
        <v>260</v>
      </c>
      <c r="L173" s="129">
        <f t="shared" si="21"/>
        <v>234</v>
      </c>
      <c r="M173" s="129">
        <f t="shared" si="29"/>
        <v>278</v>
      </c>
      <c r="N173" s="130">
        <f t="shared" si="22"/>
        <v>1.0823812387251955E-2</v>
      </c>
      <c r="O173" s="130">
        <f t="shared" si="23"/>
        <v>5.2132701421800945E-2</v>
      </c>
      <c r="P173" s="140">
        <f t="shared" si="24"/>
        <v>0.2857142857142857</v>
      </c>
      <c r="Q173" s="140">
        <f t="shared" si="25"/>
        <v>0.1671677690920024</v>
      </c>
      <c r="R173" s="129">
        <v>1025</v>
      </c>
      <c r="S173" s="140">
        <f t="shared" si="26"/>
        <v>0.27121951219512197</v>
      </c>
    </row>
    <row r="174" spans="1:19" ht="22.5" x14ac:dyDescent="0.25">
      <c r="A174" s="9" t="str">
        <f>'10'!A174</f>
        <v>Greater Latrobe SD</v>
      </c>
      <c r="B174" s="10" t="str">
        <f>'10'!B174</f>
        <v>Westmoreland</v>
      </c>
      <c r="C174" s="97">
        <f>'10'!C174</f>
        <v>705</v>
      </c>
      <c r="D174" s="97">
        <f>'10'!D174</f>
        <v>367</v>
      </c>
      <c r="E174" s="97">
        <f>'10'!E174</f>
        <v>1072</v>
      </c>
      <c r="F174" s="129" t="s">
        <v>757</v>
      </c>
      <c r="G174" s="129">
        <v>2</v>
      </c>
      <c r="H174" s="129">
        <v>0</v>
      </c>
      <c r="I174" s="129">
        <v>1</v>
      </c>
      <c r="J174" s="129">
        <v>30</v>
      </c>
      <c r="K174" s="129">
        <f t="shared" si="30"/>
        <v>31</v>
      </c>
      <c r="L174" s="129">
        <f t="shared" si="21"/>
        <v>30</v>
      </c>
      <c r="M174" s="129">
        <f t="shared" si="29"/>
        <v>31</v>
      </c>
      <c r="N174" s="130">
        <f t="shared" si="22"/>
        <v>0</v>
      </c>
      <c r="O174" s="130">
        <f t="shared" si="23"/>
        <v>1.4184397163120568E-3</v>
      </c>
      <c r="P174" s="140">
        <f t="shared" si="24"/>
        <v>8.1743869209809264E-2</v>
      </c>
      <c r="Q174" s="140">
        <f t="shared" si="25"/>
        <v>2.8917910447761194E-2</v>
      </c>
      <c r="R174" s="129">
        <v>92</v>
      </c>
      <c r="S174" s="140">
        <f t="shared" si="26"/>
        <v>0.33695652173913043</v>
      </c>
    </row>
    <row r="175" spans="1:19" x14ac:dyDescent="0.25">
      <c r="A175" s="9" t="str">
        <f>'10'!A175</f>
        <v>Greater Nanticoke Area SD</v>
      </c>
      <c r="B175" s="10" t="str">
        <f>'10'!B175</f>
        <v>Luzerne</v>
      </c>
      <c r="C175" s="97">
        <f>'10'!C175</f>
        <v>422</v>
      </c>
      <c r="D175" s="97">
        <f>'10'!D175</f>
        <v>395</v>
      </c>
      <c r="E175" s="97">
        <f>'10'!E175</f>
        <v>817</v>
      </c>
      <c r="F175" s="129" t="s">
        <v>745</v>
      </c>
      <c r="G175" s="129">
        <v>1</v>
      </c>
      <c r="H175" s="129">
        <v>0</v>
      </c>
      <c r="I175" s="129">
        <v>3</v>
      </c>
      <c r="J175" s="129">
        <v>53</v>
      </c>
      <c r="K175" s="129">
        <f t="shared" si="30"/>
        <v>56</v>
      </c>
      <c r="L175" s="129">
        <f t="shared" si="21"/>
        <v>53</v>
      </c>
      <c r="M175" s="129">
        <f t="shared" si="29"/>
        <v>56</v>
      </c>
      <c r="N175" s="130">
        <f t="shared" si="22"/>
        <v>0</v>
      </c>
      <c r="O175" s="130">
        <f t="shared" si="23"/>
        <v>7.1090047393364926E-3</v>
      </c>
      <c r="P175" s="140">
        <f t="shared" si="24"/>
        <v>0.13417721518987341</v>
      </c>
      <c r="Q175" s="140">
        <f t="shared" si="25"/>
        <v>6.8543451652386775E-2</v>
      </c>
      <c r="R175" s="129">
        <v>432</v>
      </c>
      <c r="S175" s="140">
        <f t="shared" si="26"/>
        <v>0.12962962962962962</v>
      </c>
    </row>
    <row r="176" spans="1:19" x14ac:dyDescent="0.25">
      <c r="A176" s="9" t="str">
        <f>'10'!A176</f>
        <v>Greencastle-Antrim SD</v>
      </c>
      <c r="B176" s="10" t="str">
        <f>'10'!B176</f>
        <v>Franklin</v>
      </c>
      <c r="C176" s="97">
        <f>'10'!C176</f>
        <v>668</v>
      </c>
      <c r="D176" s="97">
        <f>'10'!D176</f>
        <v>368</v>
      </c>
      <c r="E176" s="97">
        <f>'10'!E176</f>
        <v>1036</v>
      </c>
      <c r="F176" s="129" t="s">
        <v>753</v>
      </c>
      <c r="G176" s="129">
        <v>1</v>
      </c>
      <c r="H176" s="129">
        <v>0</v>
      </c>
      <c r="I176" s="129">
        <v>5</v>
      </c>
      <c r="J176" s="129">
        <v>40</v>
      </c>
      <c r="K176" s="129">
        <f t="shared" si="30"/>
        <v>45</v>
      </c>
      <c r="L176" s="129">
        <f t="shared" si="21"/>
        <v>40</v>
      </c>
      <c r="M176" s="129">
        <f t="shared" si="29"/>
        <v>45</v>
      </c>
      <c r="N176" s="130">
        <f t="shared" si="22"/>
        <v>0</v>
      </c>
      <c r="O176" s="130">
        <f t="shared" si="23"/>
        <v>7.4850299401197605E-3</v>
      </c>
      <c r="P176" s="140">
        <f t="shared" si="24"/>
        <v>0.10869565217391304</v>
      </c>
      <c r="Q176" s="140">
        <f t="shared" si="25"/>
        <v>4.343629343629344E-2</v>
      </c>
      <c r="R176" s="129">
        <v>40</v>
      </c>
      <c r="S176" s="140">
        <f t="shared" si="26"/>
        <v>1.125</v>
      </c>
    </row>
    <row r="177" spans="1:19" ht="22.5" x14ac:dyDescent="0.25">
      <c r="A177" s="9" t="str">
        <f>'10'!A177</f>
        <v>Greensburg Salem SD</v>
      </c>
      <c r="B177" s="10" t="str">
        <f>'10'!B177</f>
        <v>Westmoreland</v>
      </c>
      <c r="C177" s="97">
        <f>'10'!C177</f>
        <v>671</v>
      </c>
      <c r="D177" s="97">
        <f>'10'!D177</f>
        <v>558</v>
      </c>
      <c r="E177" s="97">
        <f>'10'!E177</f>
        <v>1229</v>
      </c>
      <c r="F177" s="129" t="s">
        <v>758</v>
      </c>
      <c r="G177" s="129">
        <v>3</v>
      </c>
      <c r="H177" s="129">
        <v>8</v>
      </c>
      <c r="I177" s="129">
        <v>76</v>
      </c>
      <c r="J177" s="129">
        <v>92</v>
      </c>
      <c r="K177" s="129">
        <f t="shared" si="30"/>
        <v>168</v>
      </c>
      <c r="L177" s="129">
        <f t="shared" si="21"/>
        <v>100</v>
      </c>
      <c r="M177" s="129">
        <f t="shared" si="29"/>
        <v>176</v>
      </c>
      <c r="N177" s="130">
        <f t="shared" si="22"/>
        <v>6.5093572009764034E-3</v>
      </c>
      <c r="O177" s="130">
        <f t="shared" si="23"/>
        <v>0.11326378539493294</v>
      </c>
      <c r="P177" s="140">
        <f t="shared" si="24"/>
        <v>0.17921146953405018</v>
      </c>
      <c r="Q177" s="140">
        <f t="shared" si="25"/>
        <v>0.14320585842148087</v>
      </c>
      <c r="R177" s="129">
        <v>347</v>
      </c>
      <c r="S177" s="140">
        <f t="shared" si="26"/>
        <v>0.50720461095100866</v>
      </c>
    </row>
    <row r="178" spans="1:19" x14ac:dyDescent="0.25">
      <c r="A178" s="9" t="str">
        <f>'10'!A178</f>
        <v>Greenville Area SD</v>
      </c>
      <c r="B178" s="10" t="str">
        <f>'10'!B178</f>
        <v>Mercer</v>
      </c>
      <c r="C178" s="97">
        <f>'10'!C178</f>
        <v>230</v>
      </c>
      <c r="D178" s="97">
        <f>'10'!D178</f>
        <v>273</v>
      </c>
      <c r="E178" s="97">
        <f>'10'!E178</f>
        <v>503</v>
      </c>
      <c r="F178" s="129" t="s">
        <v>739</v>
      </c>
      <c r="G178" s="129">
        <v>1</v>
      </c>
      <c r="H178" s="129">
        <v>26</v>
      </c>
      <c r="I178" s="129">
        <v>10</v>
      </c>
      <c r="J178" s="129">
        <v>17</v>
      </c>
      <c r="K178" s="129">
        <f t="shared" si="30"/>
        <v>27</v>
      </c>
      <c r="L178" s="129">
        <f t="shared" si="21"/>
        <v>43</v>
      </c>
      <c r="M178" s="129">
        <f t="shared" si="29"/>
        <v>53</v>
      </c>
      <c r="N178" s="130">
        <f t="shared" si="22"/>
        <v>5.168986083499006E-2</v>
      </c>
      <c r="O178" s="130">
        <f t="shared" si="23"/>
        <v>4.3478260869565216E-2</v>
      </c>
      <c r="P178" s="140">
        <f t="shared" si="24"/>
        <v>0.1575091575091575</v>
      </c>
      <c r="Q178" s="140">
        <f t="shared" si="25"/>
        <v>0.10536779324055666</v>
      </c>
      <c r="R178" s="129">
        <v>230</v>
      </c>
      <c r="S178" s="140">
        <f t="shared" si="26"/>
        <v>0.23043478260869565</v>
      </c>
    </row>
    <row r="179" spans="1:19" x14ac:dyDescent="0.25">
      <c r="A179" s="9" t="str">
        <f>'10'!A179</f>
        <v>Greenwood SD</v>
      </c>
      <c r="B179" s="10" t="str">
        <f>'10'!B179</f>
        <v>Perry</v>
      </c>
      <c r="C179" s="97">
        <f>'10'!C179</f>
        <v>136</v>
      </c>
      <c r="D179" s="97">
        <f>'10'!D179</f>
        <v>106</v>
      </c>
      <c r="E179" s="97">
        <f>'10'!E179</f>
        <v>242</v>
      </c>
      <c r="F179" s="129"/>
      <c r="G179" s="129"/>
      <c r="H179" s="129">
        <v>0</v>
      </c>
      <c r="I179" s="129">
        <v>0</v>
      </c>
      <c r="J179" s="129">
        <v>0</v>
      </c>
      <c r="K179" s="129">
        <f t="shared" si="30"/>
        <v>0</v>
      </c>
      <c r="L179" s="129">
        <f t="shared" si="21"/>
        <v>0</v>
      </c>
      <c r="M179" s="129">
        <f t="shared" si="29"/>
        <v>0</v>
      </c>
      <c r="N179" s="130">
        <f t="shared" si="22"/>
        <v>0</v>
      </c>
      <c r="O179" s="130">
        <f t="shared" si="23"/>
        <v>0</v>
      </c>
      <c r="P179" s="140">
        <f t="shared" si="24"/>
        <v>0</v>
      </c>
      <c r="Q179" s="140">
        <f t="shared" si="25"/>
        <v>0</v>
      </c>
      <c r="R179" s="129">
        <v>25</v>
      </c>
      <c r="S179" s="140">
        <f t="shared" si="26"/>
        <v>0</v>
      </c>
    </row>
    <row r="180" spans="1:19" x14ac:dyDescent="0.25">
      <c r="A180" s="9" t="str">
        <f>'10'!A180</f>
        <v>Grove City Area SD</v>
      </c>
      <c r="B180" s="10" t="str">
        <f>'10'!B180</f>
        <v>Mercer</v>
      </c>
      <c r="C180" s="97">
        <f>'10'!C180</f>
        <v>426</v>
      </c>
      <c r="D180" s="97">
        <f>'10'!D180</f>
        <v>341</v>
      </c>
      <c r="E180" s="97">
        <f>'10'!E180</f>
        <v>767</v>
      </c>
      <c r="F180" s="129" t="s">
        <v>739</v>
      </c>
      <c r="G180" s="129">
        <v>1</v>
      </c>
      <c r="H180" s="129">
        <v>0</v>
      </c>
      <c r="I180" s="129">
        <v>7</v>
      </c>
      <c r="J180" s="129">
        <v>18</v>
      </c>
      <c r="K180" s="129">
        <f t="shared" si="30"/>
        <v>25</v>
      </c>
      <c r="L180" s="129">
        <f t="shared" si="21"/>
        <v>18</v>
      </c>
      <c r="M180" s="129">
        <f t="shared" si="29"/>
        <v>25</v>
      </c>
      <c r="N180" s="130">
        <f t="shared" si="22"/>
        <v>0</v>
      </c>
      <c r="O180" s="130">
        <f t="shared" si="23"/>
        <v>1.6431924882629109E-2</v>
      </c>
      <c r="P180" s="140">
        <f t="shared" si="24"/>
        <v>5.2785923753665691E-2</v>
      </c>
      <c r="Q180" s="140">
        <f t="shared" si="25"/>
        <v>3.259452411994785E-2</v>
      </c>
      <c r="R180" s="129">
        <v>126</v>
      </c>
      <c r="S180" s="140">
        <f t="shared" si="26"/>
        <v>0.1984126984126984</v>
      </c>
    </row>
    <row r="181" spans="1:19" x14ac:dyDescent="0.25">
      <c r="A181" s="9" t="str">
        <f>'10'!A181</f>
        <v>Halifax Area SD</v>
      </c>
      <c r="B181" s="10" t="str">
        <f>'10'!B181</f>
        <v>Dauphin</v>
      </c>
      <c r="C181" s="97">
        <f>'10'!C181</f>
        <v>296</v>
      </c>
      <c r="D181" s="97">
        <f>'10'!D181</f>
        <v>107</v>
      </c>
      <c r="E181" s="97">
        <f>'10'!E181</f>
        <v>403</v>
      </c>
      <c r="F181" s="129"/>
      <c r="G181" s="129"/>
      <c r="H181" s="129">
        <v>0</v>
      </c>
      <c r="I181" s="129">
        <v>0</v>
      </c>
      <c r="J181" s="129">
        <v>0</v>
      </c>
      <c r="K181" s="129">
        <f t="shared" si="30"/>
        <v>0</v>
      </c>
      <c r="L181" s="129">
        <f t="shared" si="21"/>
        <v>0</v>
      </c>
      <c r="M181" s="129">
        <f t="shared" si="29"/>
        <v>0</v>
      </c>
      <c r="N181" s="130">
        <f t="shared" si="22"/>
        <v>0</v>
      </c>
      <c r="O181" s="130">
        <f t="shared" si="23"/>
        <v>0</v>
      </c>
      <c r="P181" s="140">
        <f t="shared" si="24"/>
        <v>0</v>
      </c>
      <c r="Q181" s="140">
        <f t="shared" si="25"/>
        <v>0</v>
      </c>
      <c r="R181" s="129">
        <v>36</v>
      </c>
      <c r="S181" s="140">
        <f t="shared" si="26"/>
        <v>0</v>
      </c>
    </row>
    <row r="182" spans="1:19" x14ac:dyDescent="0.25">
      <c r="A182" s="9" t="str">
        <f>'10'!A182</f>
        <v>Hamburg Area SD</v>
      </c>
      <c r="B182" s="10" t="str">
        <f>'10'!B182</f>
        <v>Berks</v>
      </c>
      <c r="C182" s="97">
        <f>'10'!C182</f>
        <v>310</v>
      </c>
      <c r="D182" s="97">
        <f>'10'!D182</f>
        <v>405</v>
      </c>
      <c r="E182" s="97">
        <f>'10'!E182</f>
        <v>715</v>
      </c>
      <c r="F182" s="129" t="s">
        <v>709</v>
      </c>
      <c r="G182" s="129">
        <v>1</v>
      </c>
      <c r="H182" s="129">
        <v>15</v>
      </c>
      <c r="I182" s="129">
        <v>0</v>
      </c>
      <c r="J182" s="129">
        <v>0</v>
      </c>
      <c r="K182" s="129">
        <f t="shared" si="30"/>
        <v>0</v>
      </c>
      <c r="L182" s="129">
        <f t="shared" si="21"/>
        <v>15</v>
      </c>
      <c r="M182" s="129">
        <f t="shared" si="29"/>
        <v>15</v>
      </c>
      <c r="N182" s="130">
        <f t="shared" si="22"/>
        <v>2.097902097902098E-2</v>
      </c>
      <c r="O182" s="130">
        <f t="shared" si="23"/>
        <v>0</v>
      </c>
      <c r="P182" s="140">
        <f t="shared" si="24"/>
        <v>3.7037037037037035E-2</v>
      </c>
      <c r="Q182" s="140">
        <f t="shared" si="25"/>
        <v>2.097902097902098E-2</v>
      </c>
      <c r="R182" s="129">
        <v>128</v>
      </c>
      <c r="S182" s="140">
        <f t="shared" si="26"/>
        <v>0.1171875</v>
      </c>
    </row>
    <row r="183" spans="1:19" x14ac:dyDescent="0.25">
      <c r="A183" s="9" t="str">
        <f>'10'!A183</f>
        <v>Hampton Township SD</v>
      </c>
      <c r="B183" s="10" t="str">
        <f>'10'!B183</f>
        <v>Allegheny</v>
      </c>
      <c r="C183" s="97">
        <f>'10'!C183</f>
        <v>388</v>
      </c>
      <c r="D183" s="97">
        <f>'10'!D183</f>
        <v>546</v>
      </c>
      <c r="E183" s="97">
        <f>'10'!E183</f>
        <v>934</v>
      </c>
      <c r="F183" s="129"/>
      <c r="G183" s="129"/>
      <c r="H183" s="129">
        <v>0</v>
      </c>
      <c r="I183" s="129">
        <v>0</v>
      </c>
      <c r="J183" s="129">
        <v>0</v>
      </c>
      <c r="K183" s="129">
        <f t="shared" si="30"/>
        <v>0</v>
      </c>
      <c r="L183" s="129">
        <f t="shared" si="21"/>
        <v>0</v>
      </c>
      <c r="M183" s="129">
        <f t="shared" si="29"/>
        <v>0</v>
      </c>
      <c r="N183" s="130">
        <f t="shared" si="22"/>
        <v>0</v>
      </c>
      <c r="O183" s="130">
        <f t="shared" si="23"/>
        <v>0</v>
      </c>
      <c r="P183" s="140">
        <f t="shared" si="24"/>
        <v>0</v>
      </c>
      <c r="Q183" s="140">
        <f t="shared" si="25"/>
        <v>0</v>
      </c>
      <c r="R183" s="129">
        <v>44</v>
      </c>
      <c r="S183" s="140">
        <f t="shared" si="26"/>
        <v>0</v>
      </c>
    </row>
    <row r="184" spans="1:19" x14ac:dyDescent="0.25">
      <c r="A184" s="9" t="str">
        <f>'10'!A184</f>
        <v>Hanover Area SD</v>
      </c>
      <c r="B184" s="10" t="str">
        <f>'10'!B184</f>
        <v>Luzerne</v>
      </c>
      <c r="C184" s="97">
        <f>'10'!C184</f>
        <v>370</v>
      </c>
      <c r="D184" s="97">
        <f>'10'!D184</f>
        <v>251</v>
      </c>
      <c r="E184" s="97">
        <f>'10'!E184</f>
        <v>621</v>
      </c>
      <c r="F184" s="129" t="s">
        <v>745</v>
      </c>
      <c r="G184" s="129">
        <v>2</v>
      </c>
      <c r="H184" s="129">
        <v>0</v>
      </c>
      <c r="I184" s="129">
        <v>17</v>
      </c>
      <c r="J184" s="129">
        <v>58</v>
      </c>
      <c r="K184" s="129">
        <f t="shared" si="30"/>
        <v>75</v>
      </c>
      <c r="L184" s="129">
        <f t="shared" si="21"/>
        <v>58</v>
      </c>
      <c r="M184" s="129">
        <f t="shared" si="29"/>
        <v>75</v>
      </c>
      <c r="N184" s="130">
        <f t="shared" si="22"/>
        <v>0</v>
      </c>
      <c r="O184" s="130">
        <f t="shared" si="23"/>
        <v>4.5945945945945948E-2</v>
      </c>
      <c r="P184" s="140">
        <f t="shared" si="24"/>
        <v>0.23107569721115537</v>
      </c>
      <c r="Q184" s="140">
        <f t="shared" si="25"/>
        <v>0.12077294685990338</v>
      </c>
      <c r="R184" s="129">
        <v>222</v>
      </c>
      <c r="S184" s="140">
        <f t="shared" si="26"/>
        <v>0.33783783783783783</v>
      </c>
    </row>
    <row r="185" spans="1:19" x14ac:dyDescent="0.25">
      <c r="A185" s="9" t="str">
        <f>'10'!A185</f>
        <v>Hanover Public SD</v>
      </c>
      <c r="B185" s="10" t="str">
        <f>'10'!B185</f>
        <v>York</v>
      </c>
      <c r="C185" s="97">
        <f>'10'!C185</f>
        <v>759</v>
      </c>
      <c r="D185" s="97">
        <f>'10'!D185</f>
        <v>446</v>
      </c>
      <c r="E185" s="97">
        <f>'10'!E185</f>
        <v>1205</v>
      </c>
      <c r="F185" s="129" t="s">
        <v>759</v>
      </c>
      <c r="G185" s="129">
        <v>1</v>
      </c>
      <c r="H185" s="129">
        <v>0</v>
      </c>
      <c r="I185" s="129">
        <v>9</v>
      </c>
      <c r="J185" s="129">
        <v>55</v>
      </c>
      <c r="K185" s="129">
        <f t="shared" si="30"/>
        <v>64</v>
      </c>
      <c r="L185" s="129">
        <f t="shared" si="21"/>
        <v>55</v>
      </c>
      <c r="M185" s="129">
        <f t="shared" si="29"/>
        <v>64</v>
      </c>
      <c r="N185" s="130">
        <f t="shared" si="22"/>
        <v>0</v>
      </c>
      <c r="O185" s="130">
        <f t="shared" si="23"/>
        <v>1.1857707509881422E-2</v>
      </c>
      <c r="P185" s="140">
        <f t="shared" si="24"/>
        <v>0.12331838565022421</v>
      </c>
      <c r="Q185" s="140">
        <f t="shared" si="25"/>
        <v>5.3112033195020746E-2</v>
      </c>
      <c r="R185" s="129">
        <v>418</v>
      </c>
      <c r="S185" s="140">
        <f t="shared" si="26"/>
        <v>0.15311004784688995</v>
      </c>
    </row>
    <row r="186" spans="1:19" x14ac:dyDescent="0.25">
      <c r="A186" s="9" t="str">
        <f>'10'!A186</f>
        <v>Harbor Creek SD</v>
      </c>
      <c r="B186" s="10" t="str">
        <f>'10'!B186</f>
        <v>Erie</v>
      </c>
      <c r="C186" s="97">
        <f>'10'!C186</f>
        <v>261</v>
      </c>
      <c r="D186" s="97">
        <f>'10'!D186</f>
        <v>221</v>
      </c>
      <c r="E186" s="97">
        <f>'10'!E186</f>
        <v>482</v>
      </c>
      <c r="F186" s="129"/>
      <c r="G186" s="129"/>
      <c r="H186" s="129">
        <v>0</v>
      </c>
      <c r="I186" s="129">
        <v>0</v>
      </c>
      <c r="J186" s="129">
        <v>0</v>
      </c>
      <c r="K186" s="129">
        <f t="shared" si="30"/>
        <v>0</v>
      </c>
      <c r="L186" s="129">
        <f t="shared" si="21"/>
        <v>0</v>
      </c>
      <c r="M186" s="129">
        <f t="shared" si="29"/>
        <v>0</v>
      </c>
      <c r="N186" s="130">
        <f t="shared" si="22"/>
        <v>0</v>
      </c>
      <c r="O186" s="130">
        <f t="shared" si="23"/>
        <v>0</v>
      </c>
      <c r="P186" s="140">
        <f t="shared" si="24"/>
        <v>0</v>
      </c>
      <c r="Q186" s="140">
        <f t="shared" si="25"/>
        <v>0</v>
      </c>
      <c r="R186" s="129">
        <v>4</v>
      </c>
      <c r="S186" s="140">
        <f t="shared" si="26"/>
        <v>0</v>
      </c>
    </row>
    <row r="187" spans="1:19" x14ac:dyDescent="0.25">
      <c r="A187" s="9" t="str">
        <f>'10'!A187</f>
        <v>Harmony Area SD</v>
      </c>
      <c r="B187" s="10" t="str">
        <f>'10'!B187</f>
        <v>Clearfield</v>
      </c>
      <c r="C187" s="97">
        <f>'10'!C187</f>
        <v>71</v>
      </c>
      <c r="D187" s="97">
        <f>'10'!D187</f>
        <v>54</v>
      </c>
      <c r="E187" s="97">
        <f>'10'!E187</f>
        <v>125</v>
      </c>
      <c r="F187" s="129" t="s">
        <v>713</v>
      </c>
      <c r="G187" s="129">
        <v>1</v>
      </c>
      <c r="H187" s="129">
        <v>17</v>
      </c>
      <c r="I187" s="129">
        <v>1</v>
      </c>
      <c r="J187" s="129">
        <v>12</v>
      </c>
      <c r="K187" s="129">
        <f t="shared" si="30"/>
        <v>13</v>
      </c>
      <c r="L187" s="129">
        <f t="shared" si="21"/>
        <v>29</v>
      </c>
      <c r="M187" s="129">
        <f t="shared" si="29"/>
        <v>30</v>
      </c>
      <c r="N187" s="130">
        <f t="shared" si="22"/>
        <v>0.13600000000000001</v>
      </c>
      <c r="O187" s="130">
        <f t="shared" si="23"/>
        <v>1.4084507042253521E-2</v>
      </c>
      <c r="P187" s="140">
        <f t="shared" si="24"/>
        <v>0.53703703703703709</v>
      </c>
      <c r="Q187" s="140">
        <f t="shared" si="25"/>
        <v>0.24</v>
      </c>
      <c r="R187" s="129">
        <v>21</v>
      </c>
      <c r="S187" s="140">
        <f t="shared" si="26"/>
        <v>1.4285714285714286</v>
      </c>
    </row>
    <row r="188" spans="1:19" x14ac:dyDescent="0.25">
      <c r="A188" s="9" t="str">
        <f>'10'!A188</f>
        <v>Harrisburg City SD</v>
      </c>
      <c r="B188" s="10" t="str">
        <f>'10'!B188</f>
        <v>Dauphin</v>
      </c>
      <c r="C188" s="97">
        <f>'10'!C188</f>
        <v>2339</v>
      </c>
      <c r="D188" s="97">
        <f>'10'!D188</f>
        <v>1712</v>
      </c>
      <c r="E188" s="97">
        <f>'10'!E188</f>
        <v>4051</v>
      </c>
      <c r="F188" s="129" t="s">
        <v>732</v>
      </c>
      <c r="G188" s="129">
        <v>1</v>
      </c>
      <c r="H188" s="129">
        <v>80</v>
      </c>
      <c r="I188" s="129">
        <v>110</v>
      </c>
      <c r="J188" s="129">
        <v>364</v>
      </c>
      <c r="K188" s="129">
        <f>SUM(I188:J188)</f>
        <v>474</v>
      </c>
      <c r="L188" s="129">
        <f t="shared" si="21"/>
        <v>444</v>
      </c>
      <c r="M188" s="129">
        <f t="shared" si="29"/>
        <v>554</v>
      </c>
      <c r="N188" s="130">
        <f t="shared" si="22"/>
        <v>1.9748210318439891E-2</v>
      </c>
      <c r="O188" s="130">
        <f t="shared" si="23"/>
        <v>4.7028644719965797E-2</v>
      </c>
      <c r="P188" s="140">
        <f t="shared" si="24"/>
        <v>0.25934579439252337</v>
      </c>
      <c r="Q188" s="140">
        <f t="shared" si="25"/>
        <v>0.13675635645519624</v>
      </c>
      <c r="R188" s="129">
        <v>1933</v>
      </c>
      <c r="S188" s="140">
        <f t="shared" si="26"/>
        <v>0.28660113812726334</v>
      </c>
    </row>
    <row r="189" spans="1:19" x14ac:dyDescent="0.25">
      <c r="A189" s="9" t="str">
        <f>'10'!A189</f>
        <v>Hatboro-Horsham SD</v>
      </c>
      <c r="B189" s="10" t="str">
        <f>'10'!B189</f>
        <v>Montgomery</v>
      </c>
      <c r="C189" s="97">
        <f>'10'!C189</f>
        <v>1086</v>
      </c>
      <c r="D189" s="97">
        <f>'10'!D189</f>
        <v>660</v>
      </c>
      <c r="E189" s="97">
        <f>'10'!E189</f>
        <v>1746</v>
      </c>
      <c r="F189" s="129"/>
      <c r="G189" s="129"/>
      <c r="H189" s="129">
        <v>0</v>
      </c>
      <c r="I189" s="129">
        <v>0</v>
      </c>
      <c r="J189" s="129">
        <v>0</v>
      </c>
      <c r="K189" s="129">
        <f t="shared" ref="K189:K215" si="31">SUM(I189:J189)</f>
        <v>0</v>
      </c>
      <c r="L189" s="129">
        <f t="shared" si="21"/>
        <v>0</v>
      </c>
      <c r="M189" s="129">
        <f t="shared" si="29"/>
        <v>0</v>
      </c>
      <c r="N189" s="130">
        <f t="shared" si="22"/>
        <v>0</v>
      </c>
      <c r="O189" s="130">
        <f t="shared" si="23"/>
        <v>0</v>
      </c>
      <c r="P189" s="140">
        <f t="shared" si="24"/>
        <v>0</v>
      </c>
      <c r="Q189" s="140">
        <f t="shared" si="25"/>
        <v>0</v>
      </c>
      <c r="R189" s="129">
        <v>38</v>
      </c>
      <c r="S189" s="140">
        <f t="shared" si="26"/>
        <v>0</v>
      </c>
    </row>
    <row r="190" spans="1:19" x14ac:dyDescent="0.25">
      <c r="A190" s="9" t="str">
        <f>'10'!A190</f>
        <v>Haverford Township SD</v>
      </c>
      <c r="B190" s="10" t="str">
        <f>'10'!B190</f>
        <v>Delaware</v>
      </c>
      <c r="C190" s="97">
        <f>'10'!C190</f>
        <v>1835</v>
      </c>
      <c r="D190" s="97">
        <f>'10'!D190</f>
        <v>1400</v>
      </c>
      <c r="E190" s="97">
        <f>'10'!E190</f>
        <v>3235</v>
      </c>
      <c r="F190" s="129"/>
      <c r="G190" s="129"/>
      <c r="H190" s="129">
        <v>0</v>
      </c>
      <c r="I190" s="129">
        <v>0</v>
      </c>
      <c r="J190" s="129">
        <v>0</v>
      </c>
      <c r="K190" s="129">
        <f t="shared" si="31"/>
        <v>0</v>
      </c>
      <c r="L190" s="129">
        <f t="shared" si="21"/>
        <v>0</v>
      </c>
      <c r="M190" s="129">
        <f t="shared" si="29"/>
        <v>0</v>
      </c>
      <c r="N190" s="130">
        <f t="shared" si="22"/>
        <v>0</v>
      </c>
      <c r="O190" s="130">
        <f t="shared" si="23"/>
        <v>0</v>
      </c>
      <c r="P190" s="140">
        <f t="shared" si="24"/>
        <v>0</v>
      </c>
      <c r="Q190" s="140">
        <f t="shared" si="25"/>
        <v>0</v>
      </c>
      <c r="R190" s="129">
        <v>76</v>
      </c>
      <c r="S190" s="140">
        <f t="shared" si="26"/>
        <v>0</v>
      </c>
    </row>
    <row r="191" spans="1:19" x14ac:dyDescent="0.25">
      <c r="A191" s="9" t="str">
        <f>'10'!A191</f>
        <v>Hazleton Area SD</v>
      </c>
      <c r="B191" s="10" t="str">
        <f>'10'!B191</f>
        <v>Luzerne</v>
      </c>
      <c r="C191" s="97">
        <f>'10'!C191</f>
        <v>2241</v>
      </c>
      <c r="D191" s="97">
        <f>'10'!D191</f>
        <v>1961</v>
      </c>
      <c r="E191" s="97">
        <f>'10'!E191</f>
        <v>4202</v>
      </c>
      <c r="F191" s="129" t="s">
        <v>745</v>
      </c>
      <c r="G191" s="129">
        <v>1</v>
      </c>
      <c r="H191" s="129">
        <v>0</v>
      </c>
      <c r="I191" s="129">
        <v>43</v>
      </c>
      <c r="J191" s="129">
        <v>163</v>
      </c>
      <c r="K191" s="129">
        <f t="shared" si="31"/>
        <v>206</v>
      </c>
      <c r="L191" s="129">
        <f t="shared" si="21"/>
        <v>163</v>
      </c>
      <c r="M191" s="129">
        <f t="shared" si="29"/>
        <v>206</v>
      </c>
      <c r="N191" s="130">
        <f t="shared" si="22"/>
        <v>0</v>
      </c>
      <c r="O191" s="130">
        <f t="shared" si="23"/>
        <v>1.9187862561356538E-2</v>
      </c>
      <c r="P191" s="140">
        <f t="shared" si="24"/>
        <v>8.3120856705762372E-2</v>
      </c>
      <c r="Q191" s="140">
        <f t="shared" si="25"/>
        <v>4.9024274155164208E-2</v>
      </c>
      <c r="R191" s="129">
        <v>1263</v>
      </c>
      <c r="S191" s="140">
        <f t="shared" si="26"/>
        <v>0.16310372129849565</v>
      </c>
    </row>
    <row r="192" spans="1:19" x14ac:dyDescent="0.25">
      <c r="A192" s="9" t="str">
        <f>'10'!A192</f>
        <v>Hempfield Area SD</v>
      </c>
      <c r="B192" s="10" t="str">
        <f>'10'!B192</f>
        <v>Westmoreland</v>
      </c>
      <c r="C192" s="97">
        <f>'10'!C192</f>
        <v>1361</v>
      </c>
      <c r="D192" s="97">
        <f>'10'!D192</f>
        <v>1063</v>
      </c>
      <c r="E192" s="97">
        <f>'10'!E192</f>
        <v>2424</v>
      </c>
      <c r="F192" s="129"/>
      <c r="G192" s="129"/>
      <c r="H192" s="129">
        <v>0</v>
      </c>
      <c r="I192" s="129">
        <v>0</v>
      </c>
      <c r="J192" s="129">
        <v>0</v>
      </c>
      <c r="K192" s="129">
        <f t="shared" si="31"/>
        <v>0</v>
      </c>
      <c r="L192" s="129">
        <f t="shared" si="21"/>
        <v>0</v>
      </c>
      <c r="M192" s="129">
        <f>SUM(H192+K192)</f>
        <v>0</v>
      </c>
      <c r="N192" s="130">
        <f t="shared" si="22"/>
        <v>0</v>
      </c>
      <c r="O192" s="130">
        <f t="shared" si="23"/>
        <v>0</v>
      </c>
      <c r="P192" s="140">
        <f t="shared" si="24"/>
        <v>0</v>
      </c>
      <c r="Q192" s="140">
        <f t="shared" si="25"/>
        <v>0</v>
      </c>
      <c r="R192" s="129">
        <v>309</v>
      </c>
      <c r="S192" s="140">
        <f t="shared" si="26"/>
        <v>0</v>
      </c>
    </row>
    <row r="193" spans="1:19" x14ac:dyDescent="0.25">
      <c r="A193" s="9" t="str">
        <f>'10'!A193</f>
        <v>Hempfield SD</v>
      </c>
      <c r="B193" s="10" t="str">
        <f>'10'!B193</f>
        <v>Lancaster</v>
      </c>
      <c r="C193" s="97">
        <f>'10'!C193</f>
        <v>1457</v>
      </c>
      <c r="D193" s="97">
        <f>'10'!D193</f>
        <v>861</v>
      </c>
      <c r="E193" s="97">
        <f>'10'!E193</f>
        <v>2318</v>
      </c>
      <c r="F193" s="129" t="s">
        <v>715</v>
      </c>
      <c r="G193" s="129">
        <v>1</v>
      </c>
      <c r="H193" s="129">
        <v>0</v>
      </c>
      <c r="I193" s="129">
        <v>7</v>
      </c>
      <c r="J193" s="129">
        <v>1</v>
      </c>
      <c r="K193" s="129">
        <f t="shared" si="31"/>
        <v>8</v>
      </c>
      <c r="L193" s="129">
        <f t="shared" si="21"/>
        <v>1</v>
      </c>
      <c r="M193" s="129">
        <f t="shared" ref="M193:M215" si="32">SUM(H193+K193)</f>
        <v>8</v>
      </c>
      <c r="N193" s="130">
        <f t="shared" si="22"/>
        <v>0</v>
      </c>
      <c r="O193" s="130">
        <f t="shared" si="23"/>
        <v>4.8043925875085793E-3</v>
      </c>
      <c r="P193" s="140">
        <f t="shared" si="24"/>
        <v>1.1614401858304297E-3</v>
      </c>
      <c r="Q193" s="140">
        <f t="shared" si="25"/>
        <v>3.4512510785159622E-3</v>
      </c>
      <c r="R193" s="129">
        <v>187</v>
      </c>
      <c r="S193" s="140">
        <f t="shared" si="26"/>
        <v>4.2780748663101602E-2</v>
      </c>
    </row>
    <row r="194" spans="1:19" x14ac:dyDescent="0.25">
      <c r="A194" s="9" t="str">
        <f>'10'!A194</f>
        <v>Hermitage SD</v>
      </c>
      <c r="B194" s="10" t="str">
        <f>'10'!B194</f>
        <v>Mercer</v>
      </c>
      <c r="C194" s="97">
        <f>'10'!C194</f>
        <v>512</v>
      </c>
      <c r="D194" s="97">
        <f>'10'!D194</f>
        <v>251</v>
      </c>
      <c r="E194" s="97">
        <f>'10'!E194</f>
        <v>763</v>
      </c>
      <c r="F194" s="129" t="s">
        <v>739</v>
      </c>
      <c r="G194" s="129">
        <v>1</v>
      </c>
      <c r="H194" s="129">
        <v>0</v>
      </c>
      <c r="I194" s="129">
        <v>8</v>
      </c>
      <c r="J194" s="129">
        <v>34</v>
      </c>
      <c r="K194" s="129">
        <f t="shared" si="31"/>
        <v>42</v>
      </c>
      <c r="L194" s="129">
        <f t="shared" si="21"/>
        <v>34</v>
      </c>
      <c r="M194" s="129">
        <f t="shared" si="32"/>
        <v>42</v>
      </c>
      <c r="N194" s="130">
        <f t="shared" si="22"/>
        <v>0</v>
      </c>
      <c r="O194" s="130">
        <f t="shared" si="23"/>
        <v>1.5625E-2</v>
      </c>
      <c r="P194" s="140">
        <f t="shared" si="24"/>
        <v>0.13545816733067728</v>
      </c>
      <c r="Q194" s="140">
        <f t="shared" si="25"/>
        <v>5.5045871559633031E-2</v>
      </c>
      <c r="R194" s="129">
        <v>139</v>
      </c>
      <c r="S194" s="140">
        <f t="shared" si="26"/>
        <v>0.30215827338129497</v>
      </c>
    </row>
    <row r="195" spans="1:19" x14ac:dyDescent="0.25">
      <c r="A195" s="9" t="str">
        <f>'10'!A195</f>
        <v>Highlands SD</v>
      </c>
      <c r="B195" s="10" t="str">
        <f>'10'!B195</f>
        <v>Allegheny</v>
      </c>
      <c r="C195" s="97">
        <f>'10'!C195</f>
        <v>753</v>
      </c>
      <c r="D195" s="97">
        <f>'10'!D195</f>
        <v>391</v>
      </c>
      <c r="E195" s="97">
        <f>'10'!E195</f>
        <v>1144</v>
      </c>
      <c r="F195" s="129" t="s">
        <v>704</v>
      </c>
      <c r="G195" s="129">
        <v>1</v>
      </c>
      <c r="H195" s="129">
        <v>19</v>
      </c>
      <c r="I195" s="129">
        <v>12</v>
      </c>
      <c r="J195" s="129">
        <v>90</v>
      </c>
      <c r="K195" s="129">
        <f t="shared" si="31"/>
        <v>102</v>
      </c>
      <c r="L195" s="129">
        <f t="shared" si="21"/>
        <v>109</v>
      </c>
      <c r="M195" s="129">
        <f t="shared" si="32"/>
        <v>121</v>
      </c>
      <c r="N195" s="130">
        <f t="shared" si="22"/>
        <v>1.6608391608391608E-2</v>
      </c>
      <c r="O195" s="130">
        <f t="shared" si="23"/>
        <v>1.5936254980079681E-2</v>
      </c>
      <c r="P195" s="140">
        <f t="shared" si="24"/>
        <v>0.27877237851662406</v>
      </c>
      <c r="Q195" s="140">
        <f t="shared" si="25"/>
        <v>0.10576923076923077</v>
      </c>
      <c r="R195" s="129">
        <v>254</v>
      </c>
      <c r="S195" s="140">
        <f t="shared" si="26"/>
        <v>0.4763779527559055</v>
      </c>
    </row>
    <row r="196" spans="1:19" x14ac:dyDescent="0.25">
      <c r="A196" s="9" t="str">
        <f>'10'!A196</f>
        <v>Hollidaysburg Area SD</v>
      </c>
      <c r="B196" s="10" t="str">
        <f>'10'!B196</f>
        <v>Blair</v>
      </c>
      <c r="C196" s="97">
        <f>'10'!C196</f>
        <v>565</v>
      </c>
      <c r="D196" s="97">
        <f>'10'!D196</f>
        <v>447</v>
      </c>
      <c r="E196" s="97">
        <f>'10'!E196</f>
        <v>1012</v>
      </c>
      <c r="F196" s="129" t="s">
        <v>707</v>
      </c>
      <c r="G196" s="129">
        <v>1</v>
      </c>
      <c r="H196" s="129">
        <v>33</v>
      </c>
      <c r="I196" s="129">
        <v>0</v>
      </c>
      <c r="J196" s="129">
        <v>33</v>
      </c>
      <c r="K196" s="129">
        <f t="shared" si="31"/>
        <v>33</v>
      </c>
      <c r="L196" s="129">
        <f t="shared" si="21"/>
        <v>66</v>
      </c>
      <c r="M196" s="129">
        <f t="shared" si="32"/>
        <v>66</v>
      </c>
      <c r="N196" s="130">
        <f t="shared" si="22"/>
        <v>3.2608695652173912E-2</v>
      </c>
      <c r="O196" s="130">
        <f t="shared" si="23"/>
        <v>0</v>
      </c>
      <c r="P196" s="140">
        <f t="shared" si="24"/>
        <v>0.1476510067114094</v>
      </c>
      <c r="Q196" s="140">
        <f t="shared" si="25"/>
        <v>6.5217391304347824E-2</v>
      </c>
      <c r="R196" s="129">
        <v>148</v>
      </c>
      <c r="S196" s="140">
        <f t="shared" si="26"/>
        <v>0.44594594594594594</v>
      </c>
    </row>
    <row r="197" spans="1:19" x14ac:dyDescent="0.25">
      <c r="A197" s="9" t="str">
        <f>'10'!A197</f>
        <v>Homer-Center SD</v>
      </c>
      <c r="B197" s="10" t="str">
        <f>'10'!B197</f>
        <v>Indiana</v>
      </c>
      <c r="C197" s="97">
        <f>'10'!C197</f>
        <v>101</v>
      </c>
      <c r="D197" s="97">
        <f>'10'!D197</f>
        <v>138</v>
      </c>
      <c r="E197" s="97">
        <f>'10'!E197</f>
        <v>239</v>
      </c>
      <c r="F197" s="129" t="s">
        <v>723</v>
      </c>
      <c r="G197" s="129">
        <v>1</v>
      </c>
      <c r="H197" s="129">
        <v>0</v>
      </c>
      <c r="I197" s="129">
        <v>7</v>
      </c>
      <c r="J197" s="129">
        <v>101</v>
      </c>
      <c r="K197" s="129">
        <f t="shared" si="31"/>
        <v>108</v>
      </c>
      <c r="L197" s="129">
        <f t="shared" ref="L197:L260" si="33">H197+J197</f>
        <v>101</v>
      </c>
      <c r="M197" s="129">
        <f t="shared" si="32"/>
        <v>108</v>
      </c>
      <c r="N197" s="130">
        <f t="shared" ref="N197:N260" si="34">H197/E197</f>
        <v>0</v>
      </c>
      <c r="O197" s="130">
        <f t="shared" ref="O197:O260" si="35">I197/C197</f>
        <v>6.9306930693069313E-2</v>
      </c>
      <c r="P197" s="140">
        <f t="shared" ref="P197:P260" si="36">L197/D197</f>
        <v>0.73188405797101452</v>
      </c>
      <c r="Q197" s="140">
        <f t="shared" ref="Q197:Q260" si="37">M197/E197</f>
        <v>0.45188284518828453</v>
      </c>
      <c r="R197" s="129">
        <v>57</v>
      </c>
      <c r="S197" s="140">
        <f t="shared" ref="S197:S260" si="38">M197/R197</f>
        <v>1.8947368421052631</v>
      </c>
    </row>
    <row r="198" spans="1:19" x14ac:dyDescent="0.25">
      <c r="A198" s="9" t="str">
        <f>'10'!A198</f>
        <v>Hopewell Area SD</v>
      </c>
      <c r="B198" s="10" t="str">
        <f>'10'!B198</f>
        <v>Beaver</v>
      </c>
      <c r="C198" s="97">
        <f>'10'!C198</f>
        <v>588</v>
      </c>
      <c r="D198" s="97">
        <f>'10'!D198</f>
        <v>422</v>
      </c>
      <c r="E198" s="97">
        <f>'10'!E198</f>
        <v>1010</v>
      </c>
      <c r="F198" s="129"/>
      <c r="G198" s="129"/>
      <c r="H198" s="129">
        <v>0</v>
      </c>
      <c r="I198" s="129">
        <v>0</v>
      </c>
      <c r="J198" s="129">
        <v>0</v>
      </c>
      <c r="K198" s="129">
        <f t="shared" si="31"/>
        <v>0</v>
      </c>
      <c r="L198" s="129">
        <f t="shared" si="33"/>
        <v>0</v>
      </c>
      <c r="M198" s="129">
        <f t="shared" si="32"/>
        <v>0</v>
      </c>
      <c r="N198" s="130">
        <f t="shared" si="34"/>
        <v>0</v>
      </c>
      <c r="O198" s="130">
        <f t="shared" si="35"/>
        <v>0</v>
      </c>
      <c r="P198" s="140">
        <f t="shared" si="36"/>
        <v>0</v>
      </c>
      <c r="Q198" s="140">
        <f t="shared" si="37"/>
        <v>0</v>
      </c>
      <c r="R198" s="129">
        <v>116</v>
      </c>
      <c r="S198" s="140">
        <f t="shared" si="38"/>
        <v>0</v>
      </c>
    </row>
    <row r="199" spans="1:19" ht="22.5" x14ac:dyDescent="0.25">
      <c r="A199" s="9" t="str">
        <f>'10'!A199</f>
        <v>Huntingdon Area SD</v>
      </c>
      <c r="B199" s="10" t="str">
        <f>'10'!B199</f>
        <v>Huntingdon</v>
      </c>
      <c r="C199" s="97">
        <f>'10'!C199</f>
        <v>494</v>
      </c>
      <c r="D199" s="97">
        <f>'10'!D199</f>
        <v>377</v>
      </c>
      <c r="E199" s="97">
        <f>'10'!E199</f>
        <v>871</v>
      </c>
      <c r="F199" s="129" t="s">
        <v>760</v>
      </c>
      <c r="G199" s="129">
        <v>2</v>
      </c>
      <c r="H199" s="129">
        <v>16</v>
      </c>
      <c r="I199" s="129">
        <v>28</v>
      </c>
      <c r="J199" s="129">
        <v>41</v>
      </c>
      <c r="K199" s="129">
        <f t="shared" si="31"/>
        <v>69</v>
      </c>
      <c r="L199" s="129">
        <f t="shared" si="33"/>
        <v>57</v>
      </c>
      <c r="M199" s="129">
        <f t="shared" si="32"/>
        <v>85</v>
      </c>
      <c r="N199" s="130">
        <f t="shared" si="34"/>
        <v>1.8369690011481057E-2</v>
      </c>
      <c r="O199" s="130">
        <f t="shared" si="35"/>
        <v>5.6680161943319839E-2</v>
      </c>
      <c r="P199" s="140">
        <f t="shared" si="36"/>
        <v>0.15119363395225463</v>
      </c>
      <c r="Q199" s="140">
        <f t="shared" si="37"/>
        <v>9.7588978185993117E-2</v>
      </c>
      <c r="R199" s="129">
        <v>193</v>
      </c>
      <c r="S199" s="140">
        <f t="shared" si="38"/>
        <v>0.44041450777202074</v>
      </c>
    </row>
    <row r="200" spans="1:19" x14ac:dyDescent="0.25">
      <c r="A200" s="9" t="str">
        <f>'10'!A200</f>
        <v>Indiana Area SD</v>
      </c>
      <c r="B200" s="10" t="str">
        <f>'10'!B200</f>
        <v>Indiana</v>
      </c>
      <c r="C200" s="97">
        <f>'10'!C200</f>
        <v>516</v>
      </c>
      <c r="D200" s="97">
        <f>'10'!D200</f>
        <v>491</v>
      </c>
      <c r="E200" s="97">
        <f>'10'!E200</f>
        <v>1007</v>
      </c>
      <c r="F200" s="129" t="s">
        <v>723</v>
      </c>
      <c r="G200" s="129">
        <v>1</v>
      </c>
      <c r="H200" s="129">
        <v>40</v>
      </c>
      <c r="I200" s="129">
        <v>21</v>
      </c>
      <c r="J200" s="129">
        <v>82</v>
      </c>
      <c r="K200" s="129">
        <f t="shared" si="31"/>
        <v>103</v>
      </c>
      <c r="L200" s="129">
        <f t="shared" si="33"/>
        <v>122</v>
      </c>
      <c r="M200" s="129">
        <f t="shared" si="32"/>
        <v>143</v>
      </c>
      <c r="N200" s="130">
        <f t="shared" si="34"/>
        <v>3.9721946375372394E-2</v>
      </c>
      <c r="O200" s="130">
        <f t="shared" si="35"/>
        <v>4.0697674418604654E-2</v>
      </c>
      <c r="P200" s="140">
        <f t="shared" si="36"/>
        <v>0.2484725050916497</v>
      </c>
      <c r="Q200" s="140">
        <f t="shared" si="37"/>
        <v>0.14200595829195631</v>
      </c>
      <c r="R200" s="129">
        <v>254</v>
      </c>
      <c r="S200" s="140">
        <f t="shared" si="38"/>
        <v>0.56299212598425197</v>
      </c>
    </row>
    <row r="201" spans="1:19" x14ac:dyDescent="0.25">
      <c r="A201" s="9" t="str">
        <f>'10'!A201</f>
        <v>Interboro SD</v>
      </c>
      <c r="B201" s="10" t="str">
        <f>'10'!B201</f>
        <v>Delaware</v>
      </c>
      <c r="C201" s="97">
        <f>'10'!C201</f>
        <v>810</v>
      </c>
      <c r="D201" s="97">
        <f>'10'!D201</f>
        <v>366</v>
      </c>
      <c r="E201" s="97">
        <f>'10'!E201</f>
        <v>1176</v>
      </c>
      <c r="F201" s="129"/>
      <c r="G201" s="129"/>
      <c r="H201" s="129">
        <v>0</v>
      </c>
      <c r="I201" s="129">
        <v>0</v>
      </c>
      <c r="J201" s="129">
        <v>0</v>
      </c>
      <c r="K201" s="129">
        <f t="shared" si="31"/>
        <v>0</v>
      </c>
      <c r="L201" s="129">
        <f t="shared" si="33"/>
        <v>0</v>
      </c>
      <c r="M201" s="129">
        <f t="shared" si="32"/>
        <v>0</v>
      </c>
      <c r="N201" s="130">
        <f t="shared" si="34"/>
        <v>0</v>
      </c>
      <c r="O201" s="130">
        <f t="shared" si="35"/>
        <v>0</v>
      </c>
      <c r="P201" s="140">
        <f t="shared" si="36"/>
        <v>0</v>
      </c>
      <c r="Q201" s="140">
        <f t="shared" si="37"/>
        <v>0</v>
      </c>
      <c r="R201" s="129">
        <v>194</v>
      </c>
      <c r="S201" s="140">
        <f t="shared" si="38"/>
        <v>0</v>
      </c>
    </row>
    <row r="202" spans="1:19" x14ac:dyDescent="0.25">
      <c r="A202" s="9" t="str">
        <f>'10'!A202</f>
        <v>Iroquois SD</v>
      </c>
      <c r="B202" s="10" t="str">
        <f>'10'!B202</f>
        <v>Erie</v>
      </c>
      <c r="C202" s="97">
        <f>'10'!C202</f>
        <v>346</v>
      </c>
      <c r="D202" s="97">
        <f>'10'!D202</f>
        <v>130</v>
      </c>
      <c r="E202" s="97">
        <f>'10'!E202</f>
        <v>476</v>
      </c>
      <c r="F202" s="129"/>
      <c r="G202" s="129"/>
      <c r="H202" s="129">
        <v>0</v>
      </c>
      <c r="I202" s="129">
        <v>0</v>
      </c>
      <c r="J202" s="129">
        <v>0</v>
      </c>
      <c r="K202" s="129">
        <f t="shared" si="31"/>
        <v>0</v>
      </c>
      <c r="L202" s="129">
        <f t="shared" si="33"/>
        <v>0</v>
      </c>
      <c r="M202" s="129">
        <f t="shared" si="32"/>
        <v>0</v>
      </c>
      <c r="N202" s="130">
        <f t="shared" si="34"/>
        <v>0</v>
      </c>
      <c r="O202" s="130">
        <f t="shared" si="35"/>
        <v>0</v>
      </c>
      <c r="P202" s="140">
        <f t="shared" si="36"/>
        <v>0</v>
      </c>
      <c r="Q202" s="140">
        <f t="shared" si="37"/>
        <v>0</v>
      </c>
      <c r="R202" s="129">
        <v>79</v>
      </c>
      <c r="S202" s="140">
        <f t="shared" si="38"/>
        <v>0</v>
      </c>
    </row>
    <row r="203" spans="1:19" x14ac:dyDescent="0.25">
      <c r="A203" s="9" t="str">
        <f>'10'!A203</f>
        <v>Jamestown Area SD</v>
      </c>
      <c r="B203" s="10" t="str">
        <f>'10'!B203</f>
        <v>Mercer</v>
      </c>
      <c r="C203" s="97">
        <f>'10'!C203</f>
        <v>140</v>
      </c>
      <c r="D203" s="97">
        <f>'10'!D203</f>
        <v>95</v>
      </c>
      <c r="E203" s="97">
        <f>'10'!E203</f>
        <v>235</v>
      </c>
      <c r="F203" s="129" t="s">
        <v>739</v>
      </c>
      <c r="G203" s="129">
        <v>1</v>
      </c>
      <c r="H203" s="129">
        <v>0</v>
      </c>
      <c r="I203" s="129">
        <v>1</v>
      </c>
      <c r="J203" s="129">
        <v>18</v>
      </c>
      <c r="K203" s="129">
        <f t="shared" si="31"/>
        <v>19</v>
      </c>
      <c r="L203" s="129">
        <f t="shared" si="33"/>
        <v>18</v>
      </c>
      <c r="M203" s="129">
        <f t="shared" si="32"/>
        <v>19</v>
      </c>
      <c r="N203" s="130">
        <f t="shared" si="34"/>
        <v>0</v>
      </c>
      <c r="O203" s="130">
        <f t="shared" si="35"/>
        <v>7.1428571428571426E-3</v>
      </c>
      <c r="P203" s="140">
        <f t="shared" si="36"/>
        <v>0.18947368421052632</v>
      </c>
      <c r="Q203" s="140">
        <f t="shared" si="37"/>
        <v>8.085106382978724E-2</v>
      </c>
      <c r="R203" s="129">
        <v>92</v>
      </c>
      <c r="S203" s="140">
        <f t="shared" si="38"/>
        <v>0.20652173913043478</v>
      </c>
    </row>
    <row r="204" spans="1:19" ht="22.5" x14ac:dyDescent="0.25">
      <c r="A204" s="9" t="str">
        <f>'10'!A204</f>
        <v>Jeannette City SD</v>
      </c>
      <c r="B204" s="10" t="str">
        <f>'10'!B204</f>
        <v>Westmoreland</v>
      </c>
      <c r="C204" s="97">
        <f>'10'!C204</f>
        <v>285</v>
      </c>
      <c r="D204" s="97">
        <f>'10'!D204</f>
        <v>138</v>
      </c>
      <c r="E204" s="97">
        <f>'10'!E204</f>
        <v>423</v>
      </c>
      <c r="F204" s="129" t="s">
        <v>757</v>
      </c>
      <c r="G204" s="129">
        <v>2</v>
      </c>
      <c r="H204" s="129">
        <v>30</v>
      </c>
      <c r="I204" s="129">
        <v>21</v>
      </c>
      <c r="J204" s="129">
        <v>58</v>
      </c>
      <c r="K204" s="129">
        <f t="shared" si="31"/>
        <v>79</v>
      </c>
      <c r="L204" s="129">
        <f t="shared" si="33"/>
        <v>88</v>
      </c>
      <c r="M204" s="129">
        <f t="shared" si="32"/>
        <v>109</v>
      </c>
      <c r="N204" s="130">
        <f t="shared" si="34"/>
        <v>7.0921985815602842E-2</v>
      </c>
      <c r="O204" s="130">
        <f t="shared" si="35"/>
        <v>7.3684210526315783E-2</v>
      </c>
      <c r="P204" s="140">
        <f t="shared" si="36"/>
        <v>0.6376811594202898</v>
      </c>
      <c r="Q204" s="140">
        <f t="shared" si="37"/>
        <v>0.25768321513002362</v>
      </c>
      <c r="R204" s="129">
        <v>106</v>
      </c>
      <c r="S204" s="140">
        <f t="shared" si="38"/>
        <v>1.0283018867924529</v>
      </c>
    </row>
    <row r="205" spans="1:19" x14ac:dyDescent="0.25">
      <c r="A205" s="9" t="str">
        <f>'10'!A205</f>
        <v>Jefferson-Morgan SD</v>
      </c>
      <c r="B205" s="10" t="str">
        <f>'10'!B205</f>
        <v>Greene</v>
      </c>
      <c r="C205" s="97">
        <f>'10'!C205</f>
        <v>122</v>
      </c>
      <c r="D205" s="97">
        <f>'10'!D205</f>
        <v>133</v>
      </c>
      <c r="E205" s="97">
        <f>'10'!E205</f>
        <v>255</v>
      </c>
      <c r="F205" s="129" t="s">
        <v>717</v>
      </c>
      <c r="G205" s="129">
        <v>1</v>
      </c>
      <c r="H205" s="129">
        <v>0</v>
      </c>
      <c r="I205" s="129">
        <v>0</v>
      </c>
      <c r="J205" s="129">
        <v>20</v>
      </c>
      <c r="K205" s="129">
        <f t="shared" si="31"/>
        <v>20</v>
      </c>
      <c r="L205" s="129">
        <f t="shared" si="33"/>
        <v>20</v>
      </c>
      <c r="M205" s="129">
        <f t="shared" si="32"/>
        <v>20</v>
      </c>
      <c r="N205" s="130">
        <f t="shared" si="34"/>
        <v>0</v>
      </c>
      <c r="O205" s="130">
        <f t="shared" si="35"/>
        <v>0</v>
      </c>
      <c r="P205" s="140">
        <f t="shared" si="36"/>
        <v>0.15037593984962405</v>
      </c>
      <c r="Q205" s="140">
        <f t="shared" si="37"/>
        <v>7.8431372549019607E-2</v>
      </c>
      <c r="R205" s="129">
        <v>18</v>
      </c>
      <c r="S205" s="140">
        <f t="shared" si="38"/>
        <v>1.1111111111111112</v>
      </c>
    </row>
    <row r="206" spans="1:19" x14ac:dyDescent="0.25">
      <c r="A206" s="9" t="str">
        <f>'10'!A206</f>
        <v>Jenkintown SD</v>
      </c>
      <c r="B206" s="10" t="str">
        <f>'10'!B206</f>
        <v>Montgomery</v>
      </c>
      <c r="C206" s="97">
        <f>'10'!C206</f>
        <v>137</v>
      </c>
      <c r="D206" s="97">
        <f>'10'!D206</f>
        <v>94</v>
      </c>
      <c r="E206" s="97">
        <f>'10'!E206</f>
        <v>231</v>
      </c>
      <c r="F206" s="129"/>
      <c r="G206" s="129"/>
      <c r="H206" s="129">
        <v>0</v>
      </c>
      <c r="I206" s="129">
        <v>0</v>
      </c>
      <c r="J206" s="129">
        <v>0</v>
      </c>
      <c r="K206" s="129">
        <f t="shared" si="31"/>
        <v>0</v>
      </c>
      <c r="L206" s="129">
        <f t="shared" si="33"/>
        <v>0</v>
      </c>
      <c r="M206" s="129">
        <f t="shared" si="32"/>
        <v>0</v>
      </c>
      <c r="N206" s="130">
        <f t="shared" si="34"/>
        <v>0</v>
      </c>
      <c r="O206" s="130">
        <f t="shared" si="35"/>
        <v>0</v>
      </c>
      <c r="P206" s="140">
        <f t="shared" si="36"/>
        <v>0</v>
      </c>
      <c r="Q206" s="140">
        <f t="shared" si="37"/>
        <v>0</v>
      </c>
      <c r="R206" s="129">
        <v>51</v>
      </c>
      <c r="S206" s="140">
        <f t="shared" si="38"/>
        <v>0</v>
      </c>
    </row>
    <row r="207" spans="1:19" x14ac:dyDescent="0.25">
      <c r="A207" s="9" t="str">
        <f>'10'!A207</f>
        <v>Jersey Shore Area SD</v>
      </c>
      <c r="B207" s="10" t="str">
        <f>'10'!B207</f>
        <v>Lycoming</v>
      </c>
      <c r="C207" s="97">
        <f>'10'!C207</f>
        <v>600</v>
      </c>
      <c r="D207" s="97">
        <f>'10'!D207</f>
        <v>407</v>
      </c>
      <c r="E207" s="97">
        <f>'10'!E207</f>
        <v>1007</v>
      </c>
      <c r="F207" s="129"/>
      <c r="G207" s="129"/>
      <c r="H207" s="129">
        <v>0</v>
      </c>
      <c r="I207" s="129">
        <v>0</v>
      </c>
      <c r="J207" s="129">
        <v>0</v>
      </c>
      <c r="K207" s="129">
        <f t="shared" si="31"/>
        <v>0</v>
      </c>
      <c r="L207" s="129">
        <f t="shared" si="33"/>
        <v>0</v>
      </c>
      <c r="M207" s="129">
        <f t="shared" si="32"/>
        <v>0</v>
      </c>
      <c r="N207" s="130">
        <f t="shared" si="34"/>
        <v>0</v>
      </c>
      <c r="O207" s="130">
        <f t="shared" si="35"/>
        <v>0</v>
      </c>
      <c r="P207" s="140">
        <f t="shared" si="36"/>
        <v>0</v>
      </c>
      <c r="Q207" s="140">
        <f t="shared" si="37"/>
        <v>0</v>
      </c>
      <c r="R207" s="129">
        <v>243</v>
      </c>
      <c r="S207" s="140">
        <f t="shared" si="38"/>
        <v>0</v>
      </c>
    </row>
    <row r="208" spans="1:19" x14ac:dyDescent="0.25">
      <c r="A208" s="9" t="str">
        <f>'10'!A208</f>
        <v>Jim Thorpe Area SD</v>
      </c>
      <c r="B208" s="10" t="str">
        <f>'10'!B208</f>
        <v>Carbon</v>
      </c>
      <c r="C208" s="97">
        <f>'10'!C208</f>
        <v>374</v>
      </c>
      <c r="D208" s="97">
        <f>'10'!D208</f>
        <v>280</v>
      </c>
      <c r="E208" s="97">
        <f>'10'!E208</f>
        <v>654</v>
      </c>
      <c r="F208" s="129"/>
      <c r="G208" s="129"/>
      <c r="H208" s="129">
        <v>0</v>
      </c>
      <c r="I208" s="129">
        <v>0</v>
      </c>
      <c r="J208" s="129">
        <v>0</v>
      </c>
      <c r="K208" s="129">
        <f t="shared" si="31"/>
        <v>0</v>
      </c>
      <c r="L208" s="129">
        <f t="shared" si="33"/>
        <v>0</v>
      </c>
      <c r="M208" s="129">
        <f t="shared" si="32"/>
        <v>0</v>
      </c>
      <c r="N208" s="130">
        <f t="shared" si="34"/>
        <v>0</v>
      </c>
      <c r="O208" s="130">
        <f t="shared" si="35"/>
        <v>0</v>
      </c>
      <c r="P208" s="140">
        <f t="shared" si="36"/>
        <v>0</v>
      </c>
      <c r="Q208" s="140">
        <f t="shared" si="37"/>
        <v>0</v>
      </c>
      <c r="R208" s="129">
        <v>96</v>
      </c>
      <c r="S208" s="140">
        <f t="shared" si="38"/>
        <v>0</v>
      </c>
    </row>
    <row r="209" spans="1:19" x14ac:dyDescent="0.25">
      <c r="A209" s="9" t="str">
        <f>'10'!A209</f>
        <v>Johnsonburg Area SD</v>
      </c>
      <c r="B209" s="10" t="str">
        <f>'10'!B209</f>
        <v>Elk</v>
      </c>
      <c r="C209" s="97">
        <f>'10'!C209</f>
        <v>82</v>
      </c>
      <c r="D209" s="97">
        <f>'10'!D209</f>
        <v>91</v>
      </c>
      <c r="E209" s="97">
        <f>'10'!E209</f>
        <v>173</v>
      </c>
      <c r="F209" s="129" t="s">
        <v>728</v>
      </c>
      <c r="G209" s="129">
        <v>1</v>
      </c>
      <c r="H209" s="129">
        <v>0</v>
      </c>
      <c r="I209" s="129">
        <v>0</v>
      </c>
      <c r="J209" s="129">
        <v>19</v>
      </c>
      <c r="K209" s="129">
        <f t="shared" si="31"/>
        <v>19</v>
      </c>
      <c r="L209" s="129">
        <f t="shared" si="33"/>
        <v>19</v>
      </c>
      <c r="M209" s="129">
        <f t="shared" si="32"/>
        <v>19</v>
      </c>
      <c r="N209" s="130">
        <f t="shared" si="34"/>
        <v>0</v>
      </c>
      <c r="O209" s="130">
        <f t="shared" si="35"/>
        <v>0</v>
      </c>
      <c r="P209" s="140">
        <f t="shared" si="36"/>
        <v>0.2087912087912088</v>
      </c>
      <c r="Q209" s="140">
        <f t="shared" si="37"/>
        <v>0.10982658959537572</v>
      </c>
      <c r="R209" s="129">
        <v>31</v>
      </c>
      <c r="S209" s="140">
        <f t="shared" si="38"/>
        <v>0.61290322580645162</v>
      </c>
    </row>
    <row r="210" spans="1:19" x14ac:dyDescent="0.25">
      <c r="A210" s="9" t="str">
        <f>'10'!A210</f>
        <v>Juniata County SD</v>
      </c>
      <c r="B210" s="10" t="str">
        <f>'10'!B210</f>
        <v>Juniata</v>
      </c>
      <c r="C210" s="97">
        <f>'10'!C210</f>
        <v>855</v>
      </c>
      <c r="D210" s="97">
        <f>'10'!D210</f>
        <v>494</v>
      </c>
      <c r="E210" s="97">
        <f>'10'!E210</f>
        <v>1349</v>
      </c>
      <c r="F210" s="129" t="s">
        <v>761</v>
      </c>
      <c r="G210" s="129">
        <v>1</v>
      </c>
      <c r="H210" s="129">
        <v>34</v>
      </c>
      <c r="I210" s="129">
        <v>60</v>
      </c>
      <c r="J210" s="129">
        <v>76</v>
      </c>
      <c r="K210" s="129">
        <f t="shared" si="31"/>
        <v>136</v>
      </c>
      <c r="L210" s="129">
        <f t="shared" si="33"/>
        <v>110</v>
      </c>
      <c r="M210" s="129">
        <f t="shared" si="32"/>
        <v>170</v>
      </c>
      <c r="N210" s="130">
        <f t="shared" si="34"/>
        <v>2.5203854707190512E-2</v>
      </c>
      <c r="O210" s="130">
        <f t="shared" si="35"/>
        <v>7.0175438596491224E-2</v>
      </c>
      <c r="P210" s="140">
        <f t="shared" si="36"/>
        <v>0.22267206477732793</v>
      </c>
      <c r="Q210" s="140">
        <f t="shared" si="37"/>
        <v>0.12601927353595255</v>
      </c>
      <c r="R210" s="129">
        <v>291</v>
      </c>
      <c r="S210" s="140">
        <f t="shared" si="38"/>
        <v>0.58419243986254299</v>
      </c>
    </row>
    <row r="211" spans="1:19" ht="22.5" x14ac:dyDescent="0.25">
      <c r="A211" s="9" t="str">
        <f>'10'!A211</f>
        <v>Juniata Valley SD</v>
      </c>
      <c r="B211" s="10" t="str">
        <f>'10'!B211</f>
        <v>Huntingdon</v>
      </c>
      <c r="C211" s="97">
        <f>'10'!C211</f>
        <v>117</v>
      </c>
      <c r="D211" s="97">
        <f>'10'!D211</f>
        <v>107</v>
      </c>
      <c r="E211" s="97">
        <f>'10'!E211</f>
        <v>224</v>
      </c>
      <c r="F211" s="129" t="s">
        <v>781</v>
      </c>
      <c r="G211" s="129">
        <v>1</v>
      </c>
      <c r="H211" s="129">
        <v>0</v>
      </c>
      <c r="I211" s="129">
        <v>8</v>
      </c>
      <c r="J211" s="129">
        <v>16</v>
      </c>
      <c r="K211" s="129">
        <f t="shared" si="31"/>
        <v>24</v>
      </c>
      <c r="L211" s="129">
        <f t="shared" si="33"/>
        <v>16</v>
      </c>
      <c r="M211" s="129">
        <f t="shared" si="32"/>
        <v>24</v>
      </c>
      <c r="N211" s="130">
        <f t="shared" si="34"/>
        <v>0</v>
      </c>
      <c r="O211" s="130">
        <f t="shared" si="35"/>
        <v>6.8376068376068383E-2</v>
      </c>
      <c r="P211" s="140">
        <f t="shared" si="36"/>
        <v>0.14953271028037382</v>
      </c>
      <c r="Q211" s="140">
        <f t="shared" si="37"/>
        <v>0.10714285714285714</v>
      </c>
      <c r="R211" s="129">
        <v>33</v>
      </c>
      <c r="S211" s="140">
        <f t="shared" si="38"/>
        <v>0.72727272727272729</v>
      </c>
    </row>
    <row r="212" spans="1:19" x14ac:dyDescent="0.25">
      <c r="A212" s="9" t="str">
        <f>'10'!A212</f>
        <v>Kane Area SD</v>
      </c>
      <c r="B212" s="10" t="str">
        <f>'10'!B212</f>
        <v>McKean</v>
      </c>
      <c r="C212" s="97">
        <f>'10'!C212</f>
        <v>214</v>
      </c>
      <c r="D212" s="97">
        <f>'10'!D212</f>
        <v>122</v>
      </c>
      <c r="E212" s="97">
        <f>'10'!E212</f>
        <v>336</v>
      </c>
      <c r="F212" s="129" t="s">
        <v>728</v>
      </c>
      <c r="G212" s="129">
        <v>1</v>
      </c>
      <c r="H212" s="129">
        <v>0</v>
      </c>
      <c r="I212" s="129">
        <v>0</v>
      </c>
      <c r="J212" s="129">
        <v>37</v>
      </c>
      <c r="K212" s="129">
        <f t="shared" si="31"/>
        <v>37</v>
      </c>
      <c r="L212" s="129">
        <f t="shared" si="33"/>
        <v>37</v>
      </c>
      <c r="M212" s="129">
        <f t="shared" si="32"/>
        <v>37</v>
      </c>
      <c r="N212" s="130">
        <f t="shared" si="34"/>
        <v>0</v>
      </c>
      <c r="O212" s="130">
        <f t="shared" si="35"/>
        <v>0</v>
      </c>
      <c r="P212" s="140">
        <f t="shared" si="36"/>
        <v>0.30327868852459017</v>
      </c>
      <c r="Q212" s="140">
        <f t="shared" si="37"/>
        <v>0.11011904761904762</v>
      </c>
      <c r="R212" s="129">
        <v>101</v>
      </c>
      <c r="S212" s="140">
        <f t="shared" si="38"/>
        <v>0.36633663366336633</v>
      </c>
    </row>
    <row r="213" spans="1:19" x14ac:dyDescent="0.25">
      <c r="A213" s="9" t="str">
        <f>'10'!A213</f>
        <v>Karns City Area SD</v>
      </c>
      <c r="B213" s="10" t="str">
        <f>'10'!B213</f>
        <v>Butler</v>
      </c>
      <c r="C213" s="97">
        <f>'10'!C213</f>
        <v>306</v>
      </c>
      <c r="D213" s="97">
        <f>'10'!D213</f>
        <v>232</v>
      </c>
      <c r="E213" s="97">
        <f>'10'!E213</f>
        <v>538</v>
      </c>
      <c r="F213" s="129" t="s">
        <v>727</v>
      </c>
      <c r="G213" s="129">
        <v>1</v>
      </c>
      <c r="H213" s="129">
        <v>0</v>
      </c>
      <c r="I213" s="129">
        <v>5</v>
      </c>
      <c r="J213" s="129">
        <v>31</v>
      </c>
      <c r="K213" s="129">
        <f t="shared" si="31"/>
        <v>36</v>
      </c>
      <c r="L213" s="129">
        <f t="shared" si="33"/>
        <v>31</v>
      </c>
      <c r="M213" s="129">
        <f t="shared" si="32"/>
        <v>36</v>
      </c>
      <c r="N213" s="130">
        <f t="shared" si="34"/>
        <v>0</v>
      </c>
      <c r="O213" s="130">
        <f t="shared" si="35"/>
        <v>1.6339869281045753E-2</v>
      </c>
      <c r="P213" s="140">
        <f t="shared" si="36"/>
        <v>0.1336206896551724</v>
      </c>
      <c r="Q213" s="140">
        <f t="shared" si="37"/>
        <v>6.6914498141263934E-2</v>
      </c>
      <c r="R213" s="129">
        <v>178</v>
      </c>
      <c r="S213" s="140">
        <f t="shared" si="38"/>
        <v>0.20224719101123595</v>
      </c>
    </row>
    <row r="214" spans="1:19" x14ac:dyDescent="0.25">
      <c r="A214" s="9" t="str">
        <f>'10'!A214</f>
        <v>Kennett Consolidated SD</v>
      </c>
      <c r="B214" s="10" t="str">
        <f>'10'!B214</f>
        <v>Chester</v>
      </c>
      <c r="C214" s="97">
        <f>'10'!C214</f>
        <v>808</v>
      </c>
      <c r="D214" s="97">
        <f>'10'!D214</f>
        <v>657</v>
      </c>
      <c r="E214" s="97">
        <f>'10'!E214</f>
        <v>1465</v>
      </c>
      <c r="F214" s="129" t="s">
        <v>712</v>
      </c>
      <c r="G214" s="129">
        <v>1</v>
      </c>
      <c r="H214" s="129">
        <v>0</v>
      </c>
      <c r="I214" s="129">
        <v>5</v>
      </c>
      <c r="J214" s="129">
        <v>34</v>
      </c>
      <c r="K214" s="129">
        <f>SUM(I214:J214)</f>
        <v>39</v>
      </c>
      <c r="L214" s="129">
        <f t="shared" si="33"/>
        <v>34</v>
      </c>
      <c r="M214" s="129">
        <f t="shared" si="32"/>
        <v>39</v>
      </c>
      <c r="N214" s="130">
        <f t="shared" si="34"/>
        <v>0</v>
      </c>
      <c r="O214" s="130">
        <f t="shared" si="35"/>
        <v>6.1881188118811884E-3</v>
      </c>
      <c r="P214" s="140">
        <f t="shared" si="36"/>
        <v>5.1750380517503802E-2</v>
      </c>
      <c r="Q214" s="140">
        <f t="shared" si="37"/>
        <v>2.6621160409556314E-2</v>
      </c>
      <c r="R214" s="129">
        <v>211</v>
      </c>
      <c r="S214" s="140">
        <f t="shared" si="38"/>
        <v>0.18483412322274881</v>
      </c>
    </row>
    <row r="215" spans="1:19" x14ac:dyDescent="0.25">
      <c r="A215" s="9" t="str">
        <f>'10'!A215</f>
        <v>Keystone Central SD</v>
      </c>
      <c r="B215" s="10" t="str">
        <f>'10'!B215</f>
        <v>Clinton</v>
      </c>
      <c r="C215" s="97">
        <f>'10'!C215</f>
        <v>1225</v>
      </c>
      <c r="D215" s="97">
        <f>'10'!D215</f>
        <v>795</v>
      </c>
      <c r="E215" s="97">
        <f>'10'!E215</f>
        <v>2020</v>
      </c>
      <c r="F215" s="129"/>
      <c r="G215" s="129"/>
      <c r="H215" s="129">
        <v>0</v>
      </c>
      <c r="I215" s="129">
        <v>0</v>
      </c>
      <c r="J215" s="129">
        <v>0</v>
      </c>
      <c r="K215" s="129">
        <f t="shared" si="31"/>
        <v>0</v>
      </c>
      <c r="L215" s="129">
        <f t="shared" si="33"/>
        <v>0</v>
      </c>
      <c r="M215" s="129">
        <f t="shared" si="32"/>
        <v>0</v>
      </c>
      <c r="N215" s="130">
        <f t="shared" si="34"/>
        <v>0</v>
      </c>
      <c r="O215" s="130">
        <f t="shared" si="35"/>
        <v>0</v>
      </c>
      <c r="P215" s="140">
        <f t="shared" si="36"/>
        <v>0</v>
      </c>
      <c r="Q215" s="140">
        <f t="shared" si="37"/>
        <v>0</v>
      </c>
      <c r="R215" s="129">
        <v>624</v>
      </c>
      <c r="S215" s="140">
        <f t="shared" si="38"/>
        <v>0</v>
      </c>
    </row>
    <row r="216" spans="1:19" x14ac:dyDescent="0.25">
      <c r="A216" s="9" t="str">
        <f>'10'!A216</f>
        <v>Keystone Oaks SD</v>
      </c>
      <c r="B216" s="10" t="str">
        <f>'10'!B216</f>
        <v>Allegheny</v>
      </c>
      <c r="C216" s="97">
        <f>'10'!C216</f>
        <v>760</v>
      </c>
      <c r="D216" s="97">
        <f>'10'!D216</f>
        <v>345</v>
      </c>
      <c r="E216" s="97">
        <f>'10'!E216</f>
        <v>1105</v>
      </c>
      <c r="F216" s="129" t="s">
        <v>704</v>
      </c>
      <c r="G216" s="129">
        <v>1</v>
      </c>
      <c r="H216" s="129">
        <v>0</v>
      </c>
      <c r="I216" s="129">
        <v>0</v>
      </c>
      <c r="J216" s="129">
        <v>22</v>
      </c>
      <c r="K216" s="129">
        <f>SUM(I216:J216)</f>
        <v>22</v>
      </c>
      <c r="L216" s="129">
        <f t="shared" si="33"/>
        <v>22</v>
      </c>
      <c r="M216" s="129">
        <f>SUM(H216+K216)</f>
        <v>22</v>
      </c>
      <c r="N216" s="130">
        <f t="shared" si="34"/>
        <v>0</v>
      </c>
      <c r="O216" s="130">
        <f t="shared" si="35"/>
        <v>0</v>
      </c>
      <c r="P216" s="140">
        <f t="shared" si="36"/>
        <v>6.3768115942028983E-2</v>
      </c>
      <c r="Q216" s="140">
        <f t="shared" si="37"/>
        <v>1.9909502262443438E-2</v>
      </c>
      <c r="R216" s="129">
        <v>70</v>
      </c>
      <c r="S216" s="140">
        <f t="shared" si="38"/>
        <v>0.31428571428571428</v>
      </c>
    </row>
    <row r="217" spans="1:19" x14ac:dyDescent="0.25">
      <c r="A217" s="9" t="str">
        <f>'10'!A217</f>
        <v>Keystone SD</v>
      </c>
      <c r="B217" s="10" t="str">
        <f>'10'!B217</f>
        <v>Clarion</v>
      </c>
      <c r="C217" s="97">
        <f>'10'!C217</f>
        <v>278</v>
      </c>
      <c r="D217" s="97">
        <f>'10'!D217</f>
        <v>195</v>
      </c>
      <c r="E217" s="97">
        <f>'10'!E217</f>
        <v>473</v>
      </c>
      <c r="F217" s="129" t="s">
        <v>725</v>
      </c>
      <c r="G217" s="129">
        <v>1</v>
      </c>
      <c r="H217" s="129">
        <v>0</v>
      </c>
      <c r="I217" s="129">
        <v>2</v>
      </c>
      <c r="J217" s="129">
        <v>18</v>
      </c>
      <c r="K217" s="129">
        <f t="shared" ref="K217:K241" si="39">SUM(I217:J217)</f>
        <v>20</v>
      </c>
      <c r="L217" s="129">
        <f t="shared" si="33"/>
        <v>18</v>
      </c>
      <c r="M217" s="129">
        <f t="shared" ref="M217:M233" si="40">SUM(H217+K217)</f>
        <v>20</v>
      </c>
      <c r="N217" s="130">
        <f t="shared" si="34"/>
        <v>0</v>
      </c>
      <c r="O217" s="130">
        <f t="shared" si="35"/>
        <v>7.1942446043165471E-3</v>
      </c>
      <c r="P217" s="140">
        <f t="shared" si="36"/>
        <v>9.2307692307692313E-2</v>
      </c>
      <c r="Q217" s="140">
        <f t="shared" si="37"/>
        <v>4.2283298097251586E-2</v>
      </c>
      <c r="R217" s="129">
        <v>94</v>
      </c>
      <c r="S217" s="140">
        <f t="shared" si="38"/>
        <v>0.21276595744680851</v>
      </c>
    </row>
    <row r="218" spans="1:19" x14ac:dyDescent="0.25">
      <c r="A218" s="9" t="str">
        <f>'10'!A218</f>
        <v>Kiski Area SD</v>
      </c>
      <c r="B218" s="10" t="str">
        <f>'10'!B218</f>
        <v>Westmoreland</v>
      </c>
      <c r="C218" s="97">
        <f>'10'!C218</f>
        <v>975</v>
      </c>
      <c r="D218" s="97">
        <f>'10'!D218</f>
        <v>654</v>
      </c>
      <c r="E218" s="97">
        <f>'10'!E218</f>
        <v>1629</v>
      </c>
      <c r="F218" s="129" t="s">
        <v>715</v>
      </c>
      <c r="G218" s="129">
        <v>1</v>
      </c>
      <c r="H218" s="129">
        <v>0</v>
      </c>
      <c r="I218" s="129">
        <v>12</v>
      </c>
      <c r="J218" s="129">
        <v>20</v>
      </c>
      <c r="K218" s="129">
        <f t="shared" si="39"/>
        <v>32</v>
      </c>
      <c r="L218" s="129">
        <f t="shared" si="33"/>
        <v>20</v>
      </c>
      <c r="M218" s="129">
        <f t="shared" si="40"/>
        <v>32</v>
      </c>
      <c r="N218" s="130">
        <f t="shared" si="34"/>
        <v>0</v>
      </c>
      <c r="O218" s="130">
        <f t="shared" si="35"/>
        <v>1.2307692307692308E-2</v>
      </c>
      <c r="P218" s="140">
        <f t="shared" si="36"/>
        <v>3.0581039755351681E-2</v>
      </c>
      <c r="Q218" s="140">
        <f t="shared" si="37"/>
        <v>1.9643953345610803E-2</v>
      </c>
      <c r="R218" s="129">
        <v>305</v>
      </c>
      <c r="S218" s="140">
        <f t="shared" si="38"/>
        <v>0.10491803278688525</v>
      </c>
    </row>
    <row r="219" spans="1:19" x14ac:dyDescent="0.25">
      <c r="A219" s="9" t="str">
        <f>'10'!A219</f>
        <v>Kutztown Area SD</v>
      </c>
      <c r="B219" s="10" t="str">
        <f>'10'!B219</f>
        <v>Berks</v>
      </c>
      <c r="C219" s="97">
        <f>'10'!C219</f>
        <v>273</v>
      </c>
      <c r="D219" s="97">
        <f>'10'!D219</f>
        <v>300</v>
      </c>
      <c r="E219" s="97">
        <f>'10'!E219</f>
        <v>573</v>
      </c>
      <c r="F219" s="129" t="s">
        <v>709</v>
      </c>
      <c r="G219" s="129">
        <v>1</v>
      </c>
      <c r="H219" s="129">
        <v>0</v>
      </c>
      <c r="I219" s="129">
        <v>0</v>
      </c>
      <c r="J219" s="129">
        <v>6</v>
      </c>
      <c r="K219" s="129">
        <f t="shared" si="39"/>
        <v>6</v>
      </c>
      <c r="L219" s="129">
        <f t="shared" si="33"/>
        <v>6</v>
      </c>
      <c r="M219" s="129">
        <f t="shared" si="40"/>
        <v>6</v>
      </c>
      <c r="N219" s="130">
        <f t="shared" si="34"/>
        <v>0</v>
      </c>
      <c r="O219" s="130">
        <f t="shared" si="35"/>
        <v>0</v>
      </c>
      <c r="P219" s="140">
        <f t="shared" si="36"/>
        <v>0.02</v>
      </c>
      <c r="Q219" s="140">
        <f t="shared" si="37"/>
        <v>1.0471204188481676E-2</v>
      </c>
      <c r="R219" s="129">
        <v>21</v>
      </c>
      <c r="S219" s="140">
        <f t="shared" si="38"/>
        <v>0.2857142857142857</v>
      </c>
    </row>
    <row r="220" spans="1:19" ht="22.5" x14ac:dyDescent="0.25">
      <c r="A220" s="9" t="str">
        <f>'10'!A220</f>
        <v>Lackawanna Trail SD</v>
      </c>
      <c r="B220" s="10" t="str">
        <f>'10'!B220</f>
        <v>Wyoming</v>
      </c>
      <c r="C220" s="97">
        <f>'10'!C220</f>
        <v>259</v>
      </c>
      <c r="D220" s="97">
        <f>'10'!D220</f>
        <v>216</v>
      </c>
      <c r="E220" s="97">
        <f>'10'!E220</f>
        <v>475</v>
      </c>
      <c r="F220" s="129" t="s">
        <v>750</v>
      </c>
      <c r="G220" s="129">
        <v>2</v>
      </c>
      <c r="H220" s="129">
        <v>0</v>
      </c>
      <c r="I220" s="129">
        <v>1</v>
      </c>
      <c r="J220" s="129">
        <v>12</v>
      </c>
      <c r="K220" s="129">
        <f t="shared" si="39"/>
        <v>13</v>
      </c>
      <c r="L220" s="129">
        <f t="shared" si="33"/>
        <v>12</v>
      </c>
      <c r="M220" s="129">
        <f t="shared" si="40"/>
        <v>13</v>
      </c>
      <c r="N220" s="130">
        <f t="shared" si="34"/>
        <v>0</v>
      </c>
      <c r="O220" s="130">
        <f t="shared" si="35"/>
        <v>3.8610038610038611E-3</v>
      </c>
      <c r="P220" s="140">
        <f t="shared" si="36"/>
        <v>5.5555555555555552E-2</v>
      </c>
      <c r="Q220" s="140">
        <f t="shared" si="37"/>
        <v>2.736842105263158E-2</v>
      </c>
      <c r="R220" s="129">
        <v>106</v>
      </c>
      <c r="S220" s="140">
        <f t="shared" si="38"/>
        <v>0.12264150943396226</v>
      </c>
    </row>
    <row r="221" spans="1:19" x14ac:dyDescent="0.25">
      <c r="A221" s="9" t="str">
        <f>'10'!A221</f>
        <v>Lakeland SD</v>
      </c>
      <c r="B221" s="10" t="str">
        <f>'10'!B221</f>
        <v>Lackawanna</v>
      </c>
      <c r="C221" s="97">
        <f>'10'!C221</f>
        <v>317</v>
      </c>
      <c r="D221" s="97">
        <f>'10'!D221</f>
        <v>290</v>
      </c>
      <c r="E221" s="97">
        <f>'10'!E221</f>
        <v>607</v>
      </c>
      <c r="F221" s="129" t="s">
        <v>701</v>
      </c>
      <c r="G221" s="129">
        <v>1</v>
      </c>
      <c r="H221" s="129">
        <v>0</v>
      </c>
      <c r="I221" s="129">
        <v>7</v>
      </c>
      <c r="J221" s="129">
        <v>12</v>
      </c>
      <c r="K221" s="129">
        <f t="shared" si="39"/>
        <v>19</v>
      </c>
      <c r="L221" s="129">
        <f t="shared" si="33"/>
        <v>12</v>
      </c>
      <c r="M221" s="129">
        <f t="shared" si="40"/>
        <v>19</v>
      </c>
      <c r="N221" s="130">
        <f t="shared" si="34"/>
        <v>0</v>
      </c>
      <c r="O221" s="130">
        <f t="shared" si="35"/>
        <v>2.2082018927444796E-2</v>
      </c>
      <c r="P221" s="140">
        <f t="shared" si="36"/>
        <v>4.1379310344827586E-2</v>
      </c>
      <c r="Q221" s="140">
        <f t="shared" si="37"/>
        <v>3.130148270181219E-2</v>
      </c>
      <c r="R221" s="129">
        <v>93</v>
      </c>
      <c r="S221" s="140">
        <f t="shared" si="38"/>
        <v>0.20430107526881722</v>
      </c>
    </row>
    <row r="222" spans="1:19" x14ac:dyDescent="0.25">
      <c r="A222" s="9" t="str">
        <f>'10'!A222</f>
        <v>Lake-Lehman SD</v>
      </c>
      <c r="B222" s="10" t="str">
        <f>'10'!B222</f>
        <v>Luzerne</v>
      </c>
      <c r="C222" s="97">
        <f>'10'!C222</f>
        <v>301</v>
      </c>
      <c r="D222" s="97">
        <f>'10'!D222</f>
        <v>293</v>
      </c>
      <c r="E222" s="97">
        <f>'10'!E222</f>
        <v>594</v>
      </c>
      <c r="F222" s="129" t="s">
        <v>745</v>
      </c>
      <c r="G222" s="129">
        <v>1</v>
      </c>
      <c r="H222" s="129">
        <v>0</v>
      </c>
      <c r="I222" s="129">
        <v>2</v>
      </c>
      <c r="J222" s="129">
        <v>31</v>
      </c>
      <c r="K222" s="129">
        <f t="shared" si="39"/>
        <v>33</v>
      </c>
      <c r="L222" s="129">
        <f t="shared" si="33"/>
        <v>31</v>
      </c>
      <c r="M222" s="129">
        <f t="shared" si="40"/>
        <v>33</v>
      </c>
      <c r="N222" s="130">
        <f t="shared" si="34"/>
        <v>0</v>
      </c>
      <c r="O222" s="130">
        <f t="shared" si="35"/>
        <v>6.6445182724252493E-3</v>
      </c>
      <c r="P222" s="140">
        <f t="shared" si="36"/>
        <v>0.10580204778156997</v>
      </c>
      <c r="Q222" s="140">
        <f t="shared" si="37"/>
        <v>5.5555555555555552E-2</v>
      </c>
      <c r="R222" s="129">
        <v>96</v>
      </c>
      <c r="S222" s="140">
        <f t="shared" si="38"/>
        <v>0.34375</v>
      </c>
    </row>
    <row r="223" spans="1:19" x14ac:dyDescent="0.25">
      <c r="A223" s="9" t="str">
        <f>'10'!A223</f>
        <v>Lakeview SD</v>
      </c>
      <c r="B223" s="10" t="str">
        <f>'10'!B223</f>
        <v>Mercer</v>
      </c>
      <c r="C223" s="97">
        <f>'10'!C223</f>
        <v>256</v>
      </c>
      <c r="D223" s="97">
        <f>'10'!D223</f>
        <v>192</v>
      </c>
      <c r="E223" s="97">
        <f>'10'!E223</f>
        <v>448</v>
      </c>
      <c r="F223" s="129" t="s">
        <v>739</v>
      </c>
      <c r="G223" s="129">
        <v>1</v>
      </c>
      <c r="H223" s="129">
        <v>0</v>
      </c>
      <c r="I223" s="129">
        <v>1</v>
      </c>
      <c r="J223" s="129">
        <v>18</v>
      </c>
      <c r="K223" s="129">
        <f t="shared" si="39"/>
        <v>19</v>
      </c>
      <c r="L223" s="129">
        <f t="shared" si="33"/>
        <v>18</v>
      </c>
      <c r="M223" s="129">
        <f t="shared" si="40"/>
        <v>19</v>
      </c>
      <c r="N223" s="130">
        <f t="shared" si="34"/>
        <v>0</v>
      </c>
      <c r="O223" s="130">
        <f t="shared" si="35"/>
        <v>3.90625E-3</v>
      </c>
      <c r="P223" s="140">
        <f t="shared" si="36"/>
        <v>9.375E-2</v>
      </c>
      <c r="Q223" s="140">
        <f t="shared" si="37"/>
        <v>4.2410714285714288E-2</v>
      </c>
      <c r="R223" s="129">
        <v>133</v>
      </c>
      <c r="S223" s="140">
        <f t="shared" si="38"/>
        <v>0.14285714285714285</v>
      </c>
    </row>
    <row r="224" spans="1:19" x14ac:dyDescent="0.25">
      <c r="A224" s="9" t="str">
        <f>'10'!A224</f>
        <v>Lampeter-Strasburg SD</v>
      </c>
      <c r="B224" s="10" t="str">
        <f>'10'!B224</f>
        <v>Lancaster</v>
      </c>
      <c r="C224" s="97">
        <f>'10'!C224</f>
        <v>987</v>
      </c>
      <c r="D224" s="97">
        <f>'10'!D224</f>
        <v>509</v>
      </c>
      <c r="E224" s="97">
        <f>'10'!E224</f>
        <v>1496</v>
      </c>
      <c r="F224" s="129"/>
      <c r="G224" s="129"/>
      <c r="H224" s="129">
        <v>0</v>
      </c>
      <c r="I224" s="129">
        <v>0</v>
      </c>
      <c r="J224" s="129">
        <v>0</v>
      </c>
      <c r="K224" s="129">
        <f t="shared" si="39"/>
        <v>0</v>
      </c>
      <c r="L224" s="129">
        <f t="shared" si="33"/>
        <v>0</v>
      </c>
      <c r="M224" s="129">
        <f t="shared" si="40"/>
        <v>0</v>
      </c>
      <c r="N224" s="130">
        <f t="shared" si="34"/>
        <v>0</v>
      </c>
      <c r="O224" s="130">
        <f t="shared" si="35"/>
        <v>0</v>
      </c>
      <c r="P224" s="140">
        <f t="shared" si="36"/>
        <v>0</v>
      </c>
      <c r="Q224" s="140">
        <f t="shared" si="37"/>
        <v>0</v>
      </c>
      <c r="R224" s="129">
        <v>64</v>
      </c>
      <c r="S224" s="140">
        <f t="shared" si="38"/>
        <v>0</v>
      </c>
    </row>
    <row r="225" spans="1:19" ht="22.5" x14ac:dyDescent="0.25">
      <c r="A225" s="9" t="str">
        <f>'10'!A225</f>
        <v>Lancaster SD</v>
      </c>
      <c r="B225" s="10" t="str">
        <f>'10'!B225</f>
        <v>Lancaster</v>
      </c>
      <c r="C225" s="97">
        <f>'10'!C225</f>
        <v>3464</v>
      </c>
      <c r="D225" s="97">
        <f>'10'!D225</f>
        <v>2434</v>
      </c>
      <c r="E225" s="97">
        <f>'10'!E225</f>
        <v>5898</v>
      </c>
      <c r="F225" s="129" t="s">
        <v>762</v>
      </c>
      <c r="G225" s="129">
        <v>2</v>
      </c>
      <c r="H225" s="129">
        <v>51</v>
      </c>
      <c r="I225" s="129">
        <v>55</v>
      </c>
      <c r="J225" s="129">
        <v>271</v>
      </c>
      <c r="K225" s="129">
        <f t="shared" si="39"/>
        <v>326</v>
      </c>
      <c r="L225" s="129">
        <f t="shared" si="33"/>
        <v>322</v>
      </c>
      <c r="M225" s="129">
        <f t="shared" si="40"/>
        <v>377</v>
      </c>
      <c r="N225" s="130">
        <f t="shared" si="34"/>
        <v>8.6469989827060029E-3</v>
      </c>
      <c r="O225" s="130">
        <f t="shared" si="35"/>
        <v>1.5877598152424944E-2</v>
      </c>
      <c r="P225" s="140">
        <f t="shared" si="36"/>
        <v>0.13229252259654889</v>
      </c>
      <c r="Q225" s="140">
        <f t="shared" si="37"/>
        <v>6.3919972872160058E-2</v>
      </c>
      <c r="R225" s="129">
        <v>2274</v>
      </c>
      <c r="S225" s="140">
        <f t="shared" si="38"/>
        <v>0.16578715919085313</v>
      </c>
    </row>
    <row r="226" spans="1:19" x14ac:dyDescent="0.25">
      <c r="A226" s="9" t="str">
        <f>'10'!A226</f>
        <v>Laurel Highlands SD</v>
      </c>
      <c r="B226" s="10" t="str">
        <f>'10'!B226</f>
        <v>Fayette</v>
      </c>
      <c r="C226" s="97">
        <f>'10'!C226</f>
        <v>495</v>
      </c>
      <c r="D226" s="97">
        <f>'10'!D226</f>
        <v>419</v>
      </c>
      <c r="E226" s="97">
        <f>'10'!E226</f>
        <v>914</v>
      </c>
      <c r="F226" s="129" t="s">
        <v>793</v>
      </c>
      <c r="G226" s="129">
        <v>1</v>
      </c>
      <c r="H226" s="129">
        <v>0</v>
      </c>
      <c r="I226" s="129">
        <v>36</v>
      </c>
      <c r="J226" s="129">
        <v>142</v>
      </c>
      <c r="K226" s="129">
        <f t="shared" si="39"/>
        <v>178</v>
      </c>
      <c r="L226" s="129">
        <f t="shared" si="33"/>
        <v>142</v>
      </c>
      <c r="M226" s="129">
        <f t="shared" si="40"/>
        <v>178</v>
      </c>
      <c r="N226" s="130">
        <f t="shared" si="34"/>
        <v>0</v>
      </c>
      <c r="O226" s="130">
        <f t="shared" si="35"/>
        <v>7.2727272727272724E-2</v>
      </c>
      <c r="P226" s="140">
        <f t="shared" si="36"/>
        <v>0.33890214797136037</v>
      </c>
      <c r="Q226" s="140">
        <f t="shared" si="37"/>
        <v>0.19474835886214442</v>
      </c>
      <c r="R226" s="129">
        <v>246</v>
      </c>
      <c r="S226" s="140">
        <f t="shared" si="38"/>
        <v>0.72357723577235777</v>
      </c>
    </row>
    <row r="227" spans="1:19" ht="22.5" x14ac:dyDescent="0.25">
      <c r="A227" s="9" t="str">
        <f>'10'!A227</f>
        <v>Laurel SD</v>
      </c>
      <c r="B227" s="10" t="str">
        <f>'10'!B227</f>
        <v>Lawrence</v>
      </c>
      <c r="C227" s="97">
        <f>'10'!C227</f>
        <v>289</v>
      </c>
      <c r="D227" s="97">
        <f>'10'!D227</f>
        <v>198</v>
      </c>
      <c r="E227" s="97">
        <f>'10'!E227</f>
        <v>487</v>
      </c>
      <c r="F227" s="129" t="s">
        <v>751</v>
      </c>
      <c r="G227" s="129">
        <v>2</v>
      </c>
      <c r="H227" s="129">
        <v>5</v>
      </c>
      <c r="I227" s="129">
        <v>1</v>
      </c>
      <c r="J227" s="129">
        <v>15</v>
      </c>
      <c r="K227" s="129">
        <f t="shared" si="39"/>
        <v>16</v>
      </c>
      <c r="L227" s="129">
        <f t="shared" si="33"/>
        <v>20</v>
      </c>
      <c r="M227" s="129">
        <f t="shared" si="40"/>
        <v>21</v>
      </c>
      <c r="N227" s="130">
        <f t="shared" si="34"/>
        <v>1.0266940451745379E-2</v>
      </c>
      <c r="O227" s="130">
        <f t="shared" si="35"/>
        <v>3.4602076124567475E-3</v>
      </c>
      <c r="P227" s="140">
        <f t="shared" si="36"/>
        <v>0.10101010101010101</v>
      </c>
      <c r="Q227" s="140">
        <f t="shared" si="37"/>
        <v>4.3121149897330596E-2</v>
      </c>
      <c r="R227" s="129">
        <v>44</v>
      </c>
      <c r="S227" s="140">
        <f t="shared" si="38"/>
        <v>0.47727272727272729</v>
      </c>
    </row>
    <row r="228" spans="1:19" ht="22.5" x14ac:dyDescent="0.25">
      <c r="A228" s="9" t="str">
        <f>'10'!A228</f>
        <v>Lebanon SD</v>
      </c>
      <c r="B228" s="10" t="str">
        <f>'10'!B228</f>
        <v>Lebanon</v>
      </c>
      <c r="C228" s="97">
        <f>'10'!C228</f>
        <v>1224</v>
      </c>
      <c r="D228" s="97">
        <f>'10'!D228</f>
        <v>631</v>
      </c>
      <c r="E228" s="97">
        <f>'10'!E228</f>
        <v>1855</v>
      </c>
      <c r="F228" s="129" t="s">
        <v>764</v>
      </c>
      <c r="G228" s="129">
        <v>2</v>
      </c>
      <c r="H228" s="129">
        <v>113</v>
      </c>
      <c r="I228" s="129">
        <v>50</v>
      </c>
      <c r="J228" s="129">
        <v>156</v>
      </c>
      <c r="K228" s="129">
        <f t="shared" si="39"/>
        <v>206</v>
      </c>
      <c r="L228" s="129">
        <f t="shared" si="33"/>
        <v>269</v>
      </c>
      <c r="M228" s="129">
        <f t="shared" si="40"/>
        <v>319</v>
      </c>
      <c r="N228" s="130">
        <f t="shared" si="34"/>
        <v>6.0916442048517518E-2</v>
      </c>
      <c r="O228" s="130">
        <f t="shared" si="35"/>
        <v>4.084967320261438E-2</v>
      </c>
      <c r="P228" s="140">
        <f t="shared" si="36"/>
        <v>0.42630744849445323</v>
      </c>
      <c r="Q228" s="140">
        <f t="shared" si="37"/>
        <v>0.17196765498652292</v>
      </c>
      <c r="R228" s="129">
        <v>866</v>
      </c>
      <c r="S228" s="140">
        <f t="shared" si="38"/>
        <v>0.36836027713625868</v>
      </c>
    </row>
    <row r="229" spans="1:19" x14ac:dyDescent="0.25">
      <c r="A229" s="9" t="str">
        <f>'10'!A229</f>
        <v>Leechburg Area SD</v>
      </c>
      <c r="B229" s="10" t="str">
        <f>'10'!B229</f>
        <v>Armstrong</v>
      </c>
      <c r="C229" s="97">
        <f>'10'!C229</f>
        <v>147</v>
      </c>
      <c r="D229" s="97">
        <f>'10'!D229</f>
        <v>108</v>
      </c>
      <c r="E229" s="97">
        <f>'10'!E229</f>
        <v>255</v>
      </c>
      <c r="F229" s="129" t="s">
        <v>710</v>
      </c>
      <c r="G229" s="129">
        <v>1</v>
      </c>
      <c r="H229" s="129">
        <v>0</v>
      </c>
      <c r="I229" s="129">
        <v>0</v>
      </c>
      <c r="J229" s="129">
        <v>4</v>
      </c>
      <c r="K229" s="129">
        <f t="shared" si="39"/>
        <v>4</v>
      </c>
      <c r="L229" s="129">
        <f t="shared" si="33"/>
        <v>4</v>
      </c>
      <c r="M229" s="129">
        <f t="shared" si="40"/>
        <v>4</v>
      </c>
      <c r="N229" s="130">
        <f t="shared" si="34"/>
        <v>0</v>
      </c>
      <c r="O229" s="130">
        <f t="shared" si="35"/>
        <v>0</v>
      </c>
      <c r="P229" s="140">
        <f t="shared" si="36"/>
        <v>3.7037037037037035E-2</v>
      </c>
      <c r="Q229" s="140">
        <f t="shared" si="37"/>
        <v>1.5686274509803921E-2</v>
      </c>
      <c r="R229" s="129">
        <v>54</v>
      </c>
      <c r="S229" s="140">
        <f t="shared" si="38"/>
        <v>7.407407407407407E-2</v>
      </c>
    </row>
    <row r="230" spans="1:19" x14ac:dyDescent="0.25">
      <c r="A230" s="9" t="str">
        <f>'10'!A230</f>
        <v>Lehighton Area SD</v>
      </c>
      <c r="B230" s="10" t="str">
        <f>'10'!B230</f>
        <v>Carbon</v>
      </c>
      <c r="C230" s="97">
        <f>'10'!C230</f>
        <v>340</v>
      </c>
      <c r="D230" s="97">
        <f>'10'!D230</f>
        <v>367</v>
      </c>
      <c r="E230" s="97">
        <f>'10'!E230</f>
        <v>707</v>
      </c>
      <c r="F230" s="129" t="s">
        <v>765</v>
      </c>
      <c r="G230" s="129">
        <v>1</v>
      </c>
      <c r="H230" s="129">
        <v>30</v>
      </c>
      <c r="I230" s="129">
        <v>0</v>
      </c>
      <c r="J230" s="129">
        <v>0</v>
      </c>
      <c r="K230" s="129">
        <f t="shared" si="39"/>
        <v>0</v>
      </c>
      <c r="L230" s="129">
        <f t="shared" si="33"/>
        <v>30</v>
      </c>
      <c r="M230" s="129">
        <f t="shared" si="40"/>
        <v>30</v>
      </c>
      <c r="N230" s="130">
        <f t="shared" si="34"/>
        <v>4.2432814710042434E-2</v>
      </c>
      <c r="O230" s="130">
        <f t="shared" si="35"/>
        <v>0</v>
      </c>
      <c r="P230" s="140">
        <f t="shared" si="36"/>
        <v>8.1743869209809264E-2</v>
      </c>
      <c r="Q230" s="140">
        <f t="shared" si="37"/>
        <v>4.2432814710042434E-2</v>
      </c>
      <c r="R230" s="129">
        <v>129</v>
      </c>
      <c r="S230" s="140">
        <f t="shared" si="38"/>
        <v>0.23255813953488372</v>
      </c>
    </row>
    <row r="231" spans="1:19" x14ac:dyDescent="0.25">
      <c r="A231" s="9" t="str">
        <f>'10'!A231</f>
        <v>Lewisburg Area SD</v>
      </c>
      <c r="B231" s="10" t="str">
        <f>'10'!B231</f>
        <v>Union</v>
      </c>
      <c r="C231" s="97">
        <f>'10'!C231</f>
        <v>457</v>
      </c>
      <c r="D231" s="97">
        <f>'10'!D231</f>
        <v>376</v>
      </c>
      <c r="E231" s="97">
        <f>'10'!E231</f>
        <v>833</v>
      </c>
      <c r="F231" s="129" t="s">
        <v>766</v>
      </c>
      <c r="G231" s="129">
        <v>1</v>
      </c>
      <c r="H231" s="129">
        <v>0</v>
      </c>
      <c r="I231" s="129">
        <v>20</v>
      </c>
      <c r="J231" s="129">
        <v>59</v>
      </c>
      <c r="K231" s="129">
        <f t="shared" si="39"/>
        <v>79</v>
      </c>
      <c r="L231" s="129">
        <f t="shared" si="33"/>
        <v>59</v>
      </c>
      <c r="M231" s="129">
        <f t="shared" si="40"/>
        <v>79</v>
      </c>
      <c r="N231" s="130">
        <f t="shared" si="34"/>
        <v>0</v>
      </c>
      <c r="O231" s="130">
        <f t="shared" si="35"/>
        <v>4.3763676148796497E-2</v>
      </c>
      <c r="P231" s="140">
        <f t="shared" si="36"/>
        <v>0.15691489361702127</v>
      </c>
      <c r="Q231" s="140">
        <f t="shared" si="37"/>
        <v>9.4837935174069632E-2</v>
      </c>
      <c r="R231" s="129">
        <v>219</v>
      </c>
      <c r="S231" s="140">
        <f t="shared" si="38"/>
        <v>0.36073059360730592</v>
      </c>
    </row>
    <row r="232" spans="1:19" ht="22.5" x14ac:dyDescent="0.25">
      <c r="A232" s="9" t="str">
        <f>'10'!A232</f>
        <v>Ligonier Valley SD</v>
      </c>
      <c r="B232" s="10" t="str">
        <f>'10'!B232</f>
        <v>Westmoreland</v>
      </c>
      <c r="C232" s="97">
        <f>'10'!C232</f>
        <v>397</v>
      </c>
      <c r="D232" s="97">
        <f>'10'!D232</f>
        <v>248</v>
      </c>
      <c r="E232" s="97">
        <f>'10'!E232</f>
        <v>645</v>
      </c>
      <c r="F232" s="129" t="s">
        <v>767</v>
      </c>
      <c r="G232" s="129">
        <v>2</v>
      </c>
      <c r="H232" s="129">
        <v>0</v>
      </c>
      <c r="I232" s="129">
        <v>17</v>
      </c>
      <c r="J232" s="129">
        <v>0</v>
      </c>
      <c r="K232" s="129">
        <f t="shared" si="39"/>
        <v>17</v>
      </c>
      <c r="L232" s="129">
        <f t="shared" si="33"/>
        <v>0</v>
      </c>
      <c r="M232" s="129">
        <f t="shared" si="40"/>
        <v>17</v>
      </c>
      <c r="N232" s="130">
        <f t="shared" si="34"/>
        <v>0</v>
      </c>
      <c r="O232" s="130">
        <f t="shared" si="35"/>
        <v>4.2821158690176324E-2</v>
      </c>
      <c r="P232" s="140">
        <f t="shared" si="36"/>
        <v>0</v>
      </c>
      <c r="Q232" s="140">
        <f t="shared" si="37"/>
        <v>2.6356589147286821E-2</v>
      </c>
      <c r="R232" s="129">
        <v>95</v>
      </c>
      <c r="S232" s="140">
        <f t="shared" si="38"/>
        <v>0.17894736842105263</v>
      </c>
    </row>
    <row r="233" spans="1:19" x14ac:dyDescent="0.25">
      <c r="A233" s="9" t="str">
        <f>'10'!A233</f>
        <v>Line Mountain SD</v>
      </c>
      <c r="B233" s="10" t="str">
        <f>'10'!B233</f>
        <v>Northumberland</v>
      </c>
      <c r="C233" s="97">
        <f>'10'!C233</f>
        <v>223</v>
      </c>
      <c r="D233" s="97">
        <f>'10'!D233</f>
        <v>168</v>
      </c>
      <c r="E233" s="97">
        <f>'10'!E233</f>
        <v>391</v>
      </c>
      <c r="F233" s="129" t="s">
        <v>768</v>
      </c>
      <c r="G233" s="129">
        <v>1</v>
      </c>
      <c r="H233" s="129">
        <v>0</v>
      </c>
      <c r="I233" s="129">
        <v>0</v>
      </c>
      <c r="J233" s="129">
        <v>17</v>
      </c>
      <c r="K233" s="129">
        <f t="shared" si="39"/>
        <v>17</v>
      </c>
      <c r="L233" s="129">
        <f t="shared" si="33"/>
        <v>17</v>
      </c>
      <c r="M233" s="129">
        <f t="shared" si="40"/>
        <v>17</v>
      </c>
      <c r="N233" s="130">
        <f t="shared" si="34"/>
        <v>0</v>
      </c>
      <c r="O233" s="130">
        <f t="shared" si="35"/>
        <v>0</v>
      </c>
      <c r="P233" s="140">
        <f t="shared" si="36"/>
        <v>0.10119047619047619</v>
      </c>
      <c r="Q233" s="140">
        <f t="shared" si="37"/>
        <v>4.3478260869565216E-2</v>
      </c>
      <c r="R233" s="129">
        <v>54</v>
      </c>
      <c r="S233" s="140">
        <f t="shared" si="38"/>
        <v>0.31481481481481483</v>
      </c>
    </row>
    <row r="234" spans="1:19" x14ac:dyDescent="0.25">
      <c r="A234" s="9" t="str">
        <f>'10'!A234</f>
        <v>Littlestown Area SD</v>
      </c>
      <c r="B234" s="10" t="str">
        <f>'10'!B234</f>
        <v>Adams</v>
      </c>
      <c r="C234" s="97">
        <f>'10'!C234</f>
        <v>419</v>
      </c>
      <c r="D234" s="97">
        <f>'10'!D234</f>
        <v>397</v>
      </c>
      <c r="E234" s="97">
        <f>'10'!E234</f>
        <v>816</v>
      </c>
      <c r="F234" s="129" t="s">
        <v>719</v>
      </c>
      <c r="G234" s="129">
        <v>1</v>
      </c>
      <c r="H234" s="129">
        <v>0</v>
      </c>
      <c r="I234" s="129">
        <v>0</v>
      </c>
      <c r="J234" s="129">
        <v>18</v>
      </c>
      <c r="K234" s="129">
        <f t="shared" si="39"/>
        <v>18</v>
      </c>
      <c r="L234" s="129">
        <f t="shared" si="33"/>
        <v>18</v>
      </c>
      <c r="M234" s="129">
        <f>SUM(H234+K234)</f>
        <v>18</v>
      </c>
      <c r="N234" s="130">
        <f t="shared" si="34"/>
        <v>0</v>
      </c>
      <c r="O234" s="130">
        <f t="shared" si="35"/>
        <v>0</v>
      </c>
      <c r="P234" s="140">
        <f t="shared" si="36"/>
        <v>4.534005037783375E-2</v>
      </c>
      <c r="Q234" s="140">
        <f t="shared" si="37"/>
        <v>2.2058823529411766E-2</v>
      </c>
      <c r="R234" s="129">
        <v>67</v>
      </c>
      <c r="S234" s="140">
        <f t="shared" si="38"/>
        <v>0.26865671641791045</v>
      </c>
    </row>
    <row r="235" spans="1:19" x14ac:dyDescent="0.25">
      <c r="A235" s="9" t="str">
        <f>'10'!A235</f>
        <v>Lower Dauphin SD</v>
      </c>
      <c r="B235" s="10" t="str">
        <f>'10'!B235</f>
        <v>Dauphin</v>
      </c>
      <c r="C235" s="97">
        <f>'10'!C235</f>
        <v>754</v>
      </c>
      <c r="D235" s="97">
        <f>'10'!D235</f>
        <v>700</v>
      </c>
      <c r="E235" s="97">
        <f>'10'!E235</f>
        <v>1454</v>
      </c>
      <c r="F235" s="129"/>
      <c r="G235" s="129"/>
      <c r="H235" s="129">
        <v>0</v>
      </c>
      <c r="I235" s="129">
        <v>0</v>
      </c>
      <c r="J235" s="129">
        <v>0</v>
      </c>
      <c r="K235" s="129">
        <f t="shared" si="39"/>
        <v>0</v>
      </c>
      <c r="L235" s="129">
        <f t="shared" si="33"/>
        <v>0</v>
      </c>
      <c r="M235" s="129">
        <f t="shared" ref="M235:M298" si="41">SUM(H235+K235)</f>
        <v>0</v>
      </c>
      <c r="N235" s="130">
        <f t="shared" si="34"/>
        <v>0</v>
      </c>
      <c r="O235" s="130">
        <f t="shared" si="35"/>
        <v>0</v>
      </c>
      <c r="P235" s="140">
        <f t="shared" si="36"/>
        <v>0</v>
      </c>
      <c r="Q235" s="140">
        <f t="shared" si="37"/>
        <v>0</v>
      </c>
      <c r="R235" s="129">
        <v>202</v>
      </c>
      <c r="S235" s="140">
        <f t="shared" si="38"/>
        <v>0</v>
      </c>
    </row>
    <row r="236" spans="1:19" x14ac:dyDescent="0.25">
      <c r="A236" s="9" t="str">
        <f>'10'!A236</f>
        <v>Lower Merion SD</v>
      </c>
      <c r="B236" s="10" t="str">
        <f>'10'!B236</f>
        <v>Montgomery</v>
      </c>
      <c r="C236" s="97">
        <f>'10'!C236</f>
        <v>1679</v>
      </c>
      <c r="D236" s="97">
        <f>'10'!D236</f>
        <v>1396</v>
      </c>
      <c r="E236" s="97">
        <f>'10'!E236</f>
        <v>3075</v>
      </c>
      <c r="F236" s="129"/>
      <c r="G236" s="129"/>
      <c r="H236" s="129">
        <v>0</v>
      </c>
      <c r="I236" s="129">
        <v>0</v>
      </c>
      <c r="J236" s="129">
        <v>0</v>
      </c>
      <c r="K236" s="129">
        <f t="shared" si="39"/>
        <v>0</v>
      </c>
      <c r="L236" s="129">
        <f t="shared" si="33"/>
        <v>0</v>
      </c>
      <c r="M236" s="129">
        <f t="shared" si="41"/>
        <v>0</v>
      </c>
      <c r="N236" s="130">
        <f t="shared" si="34"/>
        <v>0</v>
      </c>
      <c r="O236" s="130">
        <f t="shared" si="35"/>
        <v>0</v>
      </c>
      <c r="P236" s="140">
        <f t="shared" si="36"/>
        <v>0</v>
      </c>
      <c r="Q236" s="140">
        <f t="shared" si="37"/>
        <v>0</v>
      </c>
      <c r="R236" s="129">
        <v>55</v>
      </c>
      <c r="S236" s="140">
        <f t="shared" si="38"/>
        <v>0</v>
      </c>
    </row>
    <row r="237" spans="1:19" x14ac:dyDescent="0.25">
      <c r="A237" s="9" t="str">
        <f>'10'!A237</f>
        <v>Lower Moreland Township SD</v>
      </c>
      <c r="B237" s="10" t="str">
        <f>'10'!B237</f>
        <v>Montgomery</v>
      </c>
      <c r="C237" s="97">
        <f>'10'!C237</f>
        <v>290</v>
      </c>
      <c r="D237" s="97">
        <f>'10'!D237</f>
        <v>289</v>
      </c>
      <c r="E237" s="97">
        <f>'10'!E237</f>
        <v>579</v>
      </c>
      <c r="F237" s="129"/>
      <c r="G237" s="129"/>
      <c r="H237" s="129">
        <v>0</v>
      </c>
      <c r="I237" s="129">
        <v>0</v>
      </c>
      <c r="J237" s="129">
        <v>0</v>
      </c>
      <c r="K237" s="129">
        <f t="shared" si="39"/>
        <v>0</v>
      </c>
      <c r="L237" s="129">
        <f t="shared" si="33"/>
        <v>0</v>
      </c>
      <c r="M237" s="129">
        <f t="shared" si="41"/>
        <v>0</v>
      </c>
      <c r="N237" s="130">
        <f t="shared" si="34"/>
        <v>0</v>
      </c>
      <c r="O237" s="130">
        <f t="shared" si="35"/>
        <v>0</v>
      </c>
      <c r="P237" s="140">
        <f t="shared" si="36"/>
        <v>0</v>
      </c>
      <c r="Q237" s="140">
        <f t="shared" si="37"/>
        <v>0</v>
      </c>
      <c r="R237" s="129">
        <v>12</v>
      </c>
      <c r="S237" s="140">
        <f t="shared" si="38"/>
        <v>0</v>
      </c>
    </row>
    <row r="238" spans="1:19" x14ac:dyDescent="0.25">
      <c r="A238" s="9" t="str">
        <f>'10'!A238</f>
        <v>Loyalsock Township SD</v>
      </c>
      <c r="B238" s="10" t="str">
        <f>'10'!B238</f>
        <v>Lycoming</v>
      </c>
      <c r="C238" s="97">
        <f>'10'!C238</f>
        <v>500</v>
      </c>
      <c r="D238" s="97">
        <f>'10'!D238</f>
        <v>359</v>
      </c>
      <c r="E238" s="97">
        <f>'10'!E238</f>
        <v>859</v>
      </c>
      <c r="F238" s="129"/>
      <c r="G238" s="129"/>
      <c r="H238" s="129">
        <v>0</v>
      </c>
      <c r="I238" s="129">
        <v>0</v>
      </c>
      <c r="J238" s="129">
        <v>0</v>
      </c>
      <c r="K238" s="129">
        <f t="shared" si="39"/>
        <v>0</v>
      </c>
      <c r="L238" s="129">
        <f t="shared" si="33"/>
        <v>0</v>
      </c>
      <c r="M238" s="129">
        <f t="shared" si="41"/>
        <v>0</v>
      </c>
      <c r="N238" s="130">
        <f t="shared" si="34"/>
        <v>0</v>
      </c>
      <c r="O238" s="130">
        <f t="shared" si="35"/>
        <v>0</v>
      </c>
      <c r="P238" s="140">
        <f t="shared" si="36"/>
        <v>0</v>
      </c>
      <c r="Q238" s="140">
        <f t="shared" si="37"/>
        <v>0</v>
      </c>
      <c r="R238" s="129">
        <v>438</v>
      </c>
      <c r="S238" s="140">
        <f t="shared" si="38"/>
        <v>0</v>
      </c>
    </row>
    <row r="239" spans="1:19" x14ac:dyDescent="0.25">
      <c r="A239" s="9" t="str">
        <f>'10'!A239</f>
        <v>Mahanoy Area SD</v>
      </c>
      <c r="B239" s="10" t="str">
        <f>'10'!B239</f>
        <v>Schuylkill</v>
      </c>
      <c r="C239" s="97">
        <f>'10'!C239</f>
        <v>277</v>
      </c>
      <c r="D239" s="97">
        <f>'10'!D239</f>
        <v>196</v>
      </c>
      <c r="E239" s="97">
        <f>'10'!E239</f>
        <v>473</v>
      </c>
      <c r="F239" s="129" t="s">
        <v>769</v>
      </c>
      <c r="G239" s="129">
        <v>1</v>
      </c>
      <c r="H239" s="129">
        <v>0</v>
      </c>
      <c r="I239" s="129">
        <v>0</v>
      </c>
      <c r="J239" s="129">
        <v>54</v>
      </c>
      <c r="K239" s="129">
        <f t="shared" si="39"/>
        <v>54</v>
      </c>
      <c r="L239" s="129">
        <f t="shared" si="33"/>
        <v>54</v>
      </c>
      <c r="M239" s="129">
        <f t="shared" si="41"/>
        <v>54</v>
      </c>
      <c r="N239" s="130">
        <f t="shared" si="34"/>
        <v>0</v>
      </c>
      <c r="O239" s="130">
        <f t="shared" si="35"/>
        <v>0</v>
      </c>
      <c r="P239" s="140">
        <f t="shared" si="36"/>
        <v>0.27551020408163263</v>
      </c>
      <c r="Q239" s="140">
        <f t="shared" si="37"/>
        <v>0.11416490486257928</v>
      </c>
      <c r="R239" s="129">
        <v>213</v>
      </c>
      <c r="S239" s="140">
        <f t="shared" si="38"/>
        <v>0.25352112676056338</v>
      </c>
    </row>
    <row r="240" spans="1:19" x14ac:dyDescent="0.25">
      <c r="A240" s="9" t="str">
        <f>'10'!A240</f>
        <v>Manheim Central SD</v>
      </c>
      <c r="B240" s="10" t="str">
        <f>'10'!B240</f>
        <v>Lancaster</v>
      </c>
      <c r="C240" s="97">
        <f>'10'!C240</f>
        <v>853</v>
      </c>
      <c r="D240" s="97">
        <f>'10'!D240</f>
        <v>641</v>
      </c>
      <c r="E240" s="97">
        <f>'10'!E240</f>
        <v>1494</v>
      </c>
      <c r="F240" s="129" t="s">
        <v>746</v>
      </c>
      <c r="G240" s="129">
        <v>1</v>
      </c>
      <c r="H240" s="129">
        <v>0</v>
      </c>
      <c r="I240" s="129">
        <v>0</v>
      </c>
      <c r="J240" s="129">
        <v>18</v>
      </c>
      <c r="K240" s="129">
        <f t="shared" si="39"/>
        <v>18</v>
      </c>
      <c r="L240" s="129">
        <f t="shared" si="33"/>
        <v>18</v>
      </c>
      <c r="M240" s="129">
        <f t="shared" si="41"/>
        <v>18</v>
      </c>
      <c r="N240" s="130">
        <f t="shared" si="34"/>
        <v>0</v>
      </c>
      <c r="O240" s="130">
        <f t="shared" si="35"/>
        <v>0</v>
      </c>
      <c r="P240" s="140">
        <f t="shared" si="36"/>
        <v>2.8081123244929798E-2</v>
      </c>
      <c r="Q240" s="140">
        <f t="shared" si="37"/>
        <v>1.2048192771084338E-2</v>
      </c>
      <c r="R240" s="129">
        <v>77</v>
      </c>
      <c r="S240" s="140">
        <f t="shared" si="38"/>
        <v>0.23376623376623376</v>
      </c>
    </row>
    <row r="241" spans="1:19" x14ac:dyDescent="0.25">
      <c r="A241" s="9" t="str">
        <f>'10'!A241</f>
        <v>Manheim Township SD</v>
      </c>
      <c r="B241" s="10" t="str">
        <f>'10'!B241</f>
        <v>Lancaster</v>
      </c>
      <c r="C241" s="97">
        <f>'10'!C241</f>
        <v>1172</v>
      </c>
      <c r="D241" s="97">
        <f>'10'!D241</f>
        <v>1072</v>
      </c>
      <c r="E241" s="97">
        <f>'10'!E241</f>
        <v>2244</v>
      </c>
      <c r="F241" s="129"/>
      <c r="G241" s="129"/>
      <c r="H241" s="129">
        <v>0</v>
      </c>
      <c r="I241" s="129">
        <v>0</v>
      </c>
      <c r="J241" s="129">
        <v>0</v>
      </c>
      <c r="K241" s="129">
        <f t="shared" si="39"/>
        <v>0</v>
      </c>
      <c r="L241" s="129">
        <f t="shared" si="33"/>
        <v>0</v>
      </c>
      <c r="M241" s="129">
        <f t="shared" si="41"/>
        <v>0</v>
      </c>
      <c r="N241" s="130">
        <f t="shared" si="34"/>
        <v>0</v>
      </c>
      <c r="O241" s="130">
        <f t="shared" si="35"/>
        <v>0</v>
      </c>
      <c r="P241" s="140">
        <f t="shared" si="36"/>
        <v>0</v>
      </c>
      <c r="Q241" s="140">
        <f t="shared" si="37"/>
        <v>0</v>
      </c>
      <c r="R241" s="129">
        <v>125</v>
      </c>
      <c r="S241" s="140">
        <f t="shared" si="38"/>
        <v>0</v>
      </c>
    </row>
    <row r="242" spans="1:19" x14ac:dyDescent="0.25">
      <c r="A242" s="9" t="str">
        <f>'10'!A242</f>
        <v>Marion Center Area SD</v>
      </c>
      <c r="B242" s="10" t="str">
        <f>'10'!B242</f>
        <v>Indiana</v>
      </c>
      <c r="C242" s="97">
        <f>'10'!C242</f>
        <v>359</v>
      </c>
      <c r="D242" s="97">
        <f>'10'!D242</f>
        <v>257</v>
      </c>
      <c r="E242" s="97">
        <f>'10'!E242</f>
        <v>616</v>
      </c>
      <c r="F242" s="129" t="s">
        <v>723</v>
      </c>
      <c r="G242" s="129">
        <v>1</v>
      </c>
      <c r="H242" s="129">
        <v>0</v>
      </c>
      <c r="I242" s="129">
        <v>7</v>
      </c>
      <c r="J242" s="129">
        <v>0</v>
      </c>
      <c r="K242" s="129">
        <f>SUM(I242:J242)</f>
        <v>7</v>
      </c>
      <c r="L242" s="129">
        <f t="shared" si="33"/>
        <v>0</v>
      </c>
      <c r="M242" s="129">
        <f t="shared" si="41"/>
        <v>7</v>
      </c>
      <c r="N242" s="130">
        <f t="shared" si="34"/>
        <v>0</v>
      </c>
      <c r="O242" s="130">
        <f t="shared" si="35"/>
        <v>1.9498607242339833E-2</v>
      </c>
      <c r="P242" s="140">
        <f t="shared" si="36"/>
        <v>0</v>
      </c>
      <c r="Q242" s="140">
        <f t="shared" si="37"/>
        <v>1.1363636363636364E-2</v>
      </c>
      <c r="R242" s="129">
        <v>148</v>
      </c>
      <c r="S242" s="140">
        <f t="shared" si="38"/>
        <v>4.72972972972973E-2</v>
      </c>
    </row>
    <row r="243" spans="1:19" x14ac:dyDescent="0.25">
      <c r="A243" s="9" t="str">
        <f>'10'!A243</f>
        <v>Marple Newtown SD</v>
      </c>
      <c r="B243" s="10" t="str">
        <f>'10'!B243</f>
        <v>Delaware</v>
      </c>
      <c r="C243" s="97">
        <f>'10'!C243</f>
        <v>954</v>
      </c>
      <c r="D243" s="97">
        <f>'10'!D243</f>
        <v>618</v>
      </c>
      <c r="E243" s="97">
        <f>'10'!E243</f>
        <v>1572</v>
      </c>
      <c r="F243" s="129"/>
      <c r="G243" s="129"/>
      <c r="H243" s="129">
        <v>0</v>
      </c>
      <c r="I243" s="129">
        <v>0</v>
      </c>
      <c r="J243" s="129">
        <v>0</v>
      </c>
      <c r="K243" s="129">
        <f t="shared" ref="K243:K264" si="42">SUM(I243:J243)</f>
        <v>0</v>
      </c>
      <c r="L243" s="129">
        <f t="shared" si="33"/>
        <v>0</v>
      </c>
      <c r="M243" s="129">
        <f t="shared" si="41"/>
        <v>0</v>
      </c>
      <c r="N243" s="130">
        <f t="shared" si="34"/>
        <v>0</v>
      </c>
      <c r="O243" s="130">
        <f t="shared" si="35"/>
        <v>0</v>
      </c>
      <c r="P243" s="140">
        <f t="shared" si="36"/>
        <v>0</v>
      </c>
      <c r="Q243" s="140">
        <f t="shared" si="37"/>
        <v>0</v>
      </c>
      <c r="R243" s="129">
        <v>66</v>
      </c>
      <c r="S243" s="140">
        <f t="shared" si="38"/>
        <v>0</v>
      </c>
    </row>
    <row r="244" spans="1:19" x14ac:dyDescent="0.25">
      <c r="A244" s="9" t="str">
        <f>'10'!A244</f>
        <v>Mars Area SD</v>
      </c>
      <c r="B244" s="10" t="str">
        <f>'10'!B244</f>
        <v>Butler</v>
      </c>
      <c r="C244" s="97">
        <f>'10'!C244</f>
        <v>625</v>
      </c>
      <c r="D244" s="97">
        <f>'10'!D244</f>
        <v>461</v>
      </c>
      <c r="E244" s="97">
        <f>'10'!E244</f>
        <v>1086</v>
      </c>
      <c r="F244" s="129"/>
      <c r="G244" s="129"/>
      <c r="H244" s="129">
        <v>0</v>
      </c>
      <c r="I244" s="129">
        <v>0</v>
      </c>
      <c r="J244" s="129">
        <v>0</v>
      </c>
      <c r="K244" s="129">
        <f t="shared" si="42"/>
        <v>0</v>
      </c>
      <c r="L244" s="129">
        <f t="shared" si="33"/>
        <v>0</v>
      </c>
      <c r="M244" s="129">
        <f t="shared" si="41"/>
        <v>0</v>
      </c>
      <c r="N244" s="130">
        <f t="shared" si="34"/>
        <v>0</v>
      </c>
      <c r="O244" s="130">
        <f t="shared" si="35"/>
        <v>0</v>
      </c>
      <c r="P244" s="140">
        <f t="shared" si="36"/>
        <v>0</v>
      </c>
      <c r="Q244" s="140">
        <f t="shared" si="37"/>
        <v>0</v>
      </c>
      <c r="R244" s="129">
        <v>18</v>
      </c>
      <c r="S244" s="140">
        <f t="shared" si="38"/>
        <v>0</v>
      </c>
    </row>
    <row r="245" spans="1:19" x14ac:dyDescent="0.25">
      <c r="A245" s="9" t="str">
        <f>'10'!A245</f>
        <v>McGuffey SD</v>
      </c>
      <c r="B245" s="10" t="str">
        <f>'10'!B245</f>
        <v>Washington</v>
      </c>
      <c r="C245" s="97">
        <f>'10'!C245</f>
        <v>409</v>
      </c>
      <c r="D245" s="97">
        <f>'10'!D245</f>
        <v>215</v>
      </c>
      <c r="E245" s="97">
        <f>'10'!E245</f>
        <v>624</v>
      </c>
      <c r="F245" s="129" t="s">
        <v>717</v>
      </c>
      <c r="G245" s="129">
        <v>1</v>
      </c>
      <c r="H245" s="129">
        <v>0</v>
      </c>
      <c r="I245" s="129">
        <v>0</v>
      </c>
      <c r="J245" s="129">
        <v>26</v>
      </c>
      <c r="K245" s="129">
        <f t="shared" si="42"/>
        <v>26</v>
      </c>
      <c r="L245" s="129">
        <f t="shared" si="33"/>
        <v>26</v>
      </c>
      <c r="M245" s="129">
        <f t="shared" si="41"/>
        <v>26</v>
      </c>
      <c r="N245" s="130">
        <f t="shared" si="34"/>
        <v>0</v>
      </c>
      <c r="O245" s="130">
        <f t="shared" si="35"/>
        <v>0</v>
      </c>
      <c r="P245" s="140">
        <f t="shared" si="36"/>
        <v>0.12093023255813953</v>
      </c>
      <c r="Q245" s="140">
        <f t="shared" si="37"/>
        <v>4.1666666666666664E-2</v>
      </c>
      <c r="R245" s="129">
        <v>86</v>
      </c>
      <c r="S245" s="140">
        <f t="shared" si="38"/>
        <v>0.30232558139534882</v>
      </c>
    </row>
    <row r="246" spans="1:19" ht="22.5" x14ac:dyDescent="0.25">
      <c r="A246" s="9" t="str">
        <f>'10'!A246</f>
        <v>McKeesport Area SD</v>
      </c>
      <c r="B246" s="10" t="str">
        <f>'10'!B246</f>
        <v>Allegheny</v>
      </c>
      <c r="C246" s="97">
        <f>'10'!C246</f>
        <v>914</v>
      </c>
      <c r="D246" s="97">
        <f>'10'!D246</f>
        <v>626</v>
      </c>
      <c r="E246" s="97">
        <f>'10'!E246</f>
        <v>1540</v>
      </c>
      <c r="F246" s="129" t="s">
        <v>748</v>
      </c>
      <c r="G246" s="129">
        <v>2</v>
      </c>
      <c r="H246" s="129">
        <v>37</v>
      </c>
      <c r="I246" s="129">
        <v>16</v>
      </c>
      <c r="J246" s="129">
        <v>68</v>
      </c>
      <c r="K246" s="129">
        <f t="shared" si="42"/>
        <v>84</v>
      </c>
      <c r="L246" s="129">
        <f t="shared" si="33"/>
        <v>105</v>
      </c>
      <c r="M246" s="129">
        <f t="shared" si="41"/>
        <v>121</v>
      </c>
      <c r="N246" s="130">
        <f t="shared" si="34"/>
        <v>2.4025974025974027E-2</v>
      </c>
      <c r="O246" s="130">
        <f t="shared" si="35"/>
        <v>1.7505470459518599E-2</v>
      </c>
      <c r="P246" s="140">
        <f t="shared" si="36"/>
        <v>0.16773162939297126</v>
      </c>
      <c r="Q246" s="140">
        <f t="shared" si="37"/>
        <v>7.857142857142857E-2</v>
      </c>
      <c r="R246" s="129">
        <v>548</v>
      </c>
      <c r="S246" s="140">
        <f t="shared" si="38"/>
        <v>0.2208029197080292</v>
      </c>
    </row>
    <row r="247" spans="1:19" x14ac:dyDescent="0.25">
      <c r="A247" s="9" t="str">
        <f>'10'!A247</f>
        <v>Mechanicsburg Area SD</v>
      </c>
      <c r="B247" s="10" t="str">
        <f>'10'!B247</f>
        <v>Cumberland</v>
      </c>
      <c r="C247" s="97">
        <f>'10'!C247</f>
        <v>1119</v>
      </c>
      <c r="D247" s="97">
        <f>'10'!D247</f>
        <v>637</v>
      </c>
      <c r="E247" s="97">
        <f>'10'!E247</f>
        <v>1756</v>
      </c>
      <c r="F247" s="129"/>
      <c r="G247" s="129"/>
      <c r="H247" s="129">
        <v>0</v>
      </c>
      <c r="I247" s="129">
        <v>0</v>
      </c>
      <c r="J247" s="129">
        <v>0</v>
      </c>
      <c r="K247" s="129">
        <f t="shared" si="42"/>
        <v>0</v>
      </c>
      <c r="L247" s="129">
        <f t="shared" si="33"/>
        <v>0</v>
      </c>
      <c r="M247" s="129">
        <f t="shared" si="41"/>
        <v>0</v>
      </c>
      <c r="N247" s="130">
        <f t="shared" si="34"/>
        <v>0</v>
      </c>
      <c r="O247" s="130">
        <f t="shared" si="35"/>
        <v>0</v>
      </c>
      <c r="P247" s="140">
        <f t="shared" si="36"/>
        <v>0</v>
      </c>
      <c r="Q247" s="140">
        <f t="shared" si="37"/>
        <v>0</v>
      </c>
      <c r="R247" s="129">
        <v>205</v>
      </c>
      <c r="S247" s="140">
        <f t="shared" si="38"/>
        <v>0</v>
      </c>
    </row>
    <row r="248" spans="1:19" x14ac:dyDescent="0.25">
      <c r="A248" s="9" t="str">
        <f>'10'!A248</f>
        <v>Mercer Area SD</v>
      </c>
      <c r="B248" s="10" t="str">
        <f>'10'!B248</f>
        <v>Mercer</v>
      </c>
      <c r="C248" s="97">
        <f>'10'!C248</f>
        <v>250</v>
      </c>
      <c r="D248" s="97">
        <f>'10'!D248</f>
        <v>130</v>
      </c>
      <c r="E248" s="97">
        <f>'10'!E248</f>
        <v>380</v>
      </c>
      <c r="F248" s="129" t="s">
        <v>739</v>
      </c>
      <c r="G248" s="129">
        <v>1</v>
      </c>
      <c r="H248" s="129">
        <v>0</v>
      </c>
      <c r="I248" s="129">
        <v>4</v>
      </c>
      <c r="J248" s="129">
        <v>17</v>
      </c>
      <c r="K248" s="129">
        <f t="shared" si="42"/>
        <v>21</v>
      </c>
      <c r="L248" s="129">
        <f t="shared" si="33"/>
        <v>17</v>
      </c>
      <c r="M248" s="129">
        <f t="shared" si="41"/>
        <v>21</v>
      </c>
      <c r="N248" s="130">
        <f t="shared" si="34"/>
        <v>0</v>
      </c>
      <c r="O248" s="130">
        <f t="shared" si="35"/>
        <v>1.6E-2</v>
      </c>
      <c r="P248" s="140">
        <f t="shared" si="36"/>
        <v>0.13076923076923078</v>
      </c>
      <c r="Q248" s="140">
        <f t="shared" si="37"/>
        <v>5.526315789473684E-2</v>
      </c>
      <c r="R248" s="129">
        <v>82</v>
      </c>
      <c r="S248" s="140">
        <f t="shared" si="38"/>
        <v>0.25609756097560976</v>
      </c>
    </row>
    <row r="249" spans="1:19" x14ac:dyDescent="0.25">
      <c r="A249" s="9" t="str">
        <f>'10'!A249</f>
        <v>Methacton SD</v>
      </c>
      <c r="B249" s="10" t="str">
        <f>'10'!B249</f>
        <v>Montgomery</v>
      </c>
      <c r="C249" s="97">
        <f>'10'!C249</f>
        <v>965</v>
      </c>
      <c r="D249" s="97">
        <f>'10'!D249</f>
        <v>788</v>
      </c>
      <c r="E249" s="97">
        <f>'10'!E249</f>
        <v>1753</v>
      </c>
      <c r="F249" s="129"/>
      <c r="G249" s="129"/>
      <c r="H249" s="129">
        <v>0</v>
      </c>
      <c r="I249" s="129">
        <v>0</v>
      </c>
      <c r="J249" s="129">
        <v>0</v>
      </c>
      <c r="K249" s="129">
        <f t="shared" si="42"/>
        <v>0</v>
      </c>
      <c r="L249" s="129">
        <f t="shared" si="33"/>
        <v>0</v>
      </c>
      <c r="M249" s="129">
        <f t="shared" si="41"/>
        <v>0</v>
      </c>
      <c r="N249" s="130">
        <f t="shared" si="34"/>
        <v>0</v>
      </c>
      <c r="O249" s="130">
        <f t="shared" si="35"/>
        <v>0</v>
      </c>
      <c r="P249" s="140">
        <f t="shared" si="36"/>
        <v>0</v>
      </c>
      <c r="Q249" s="140">
        <f t="shared" si="37"/>
        <v>0</v>
      </c>
      <c r="R249" s="129">
        <v>16</v>
      </c>
      <c r="S249" s="140">
        <f t="shared" si="38"/>
        <v>0</v>
      </c>
    </row>
    <row r="250" spans="1:19" x14ac:dyDescent="0.25">
      <c r="A250" s="9" t="str">
        <f>'10'!A250</f>
        <v>Meyersdale Area SD</v>
      </c>
      <c r="B250" s="10" t="str">
        <f>'10'!B250</f>
        <v>Somerset</v>
      </c>
      <c r="C250" s="97">
        <f>'10'!C250</f>
        <v>148</v>
      </c>
      <c r="D250" s="97">
        <f>'10'!D250</f>
        <v>136</v>
      </c>
      <c r="E250" s="97">
        <f>'10'!E250</f>
        <v>284</v>
      </c>
      <c r="F250" s="129" t="s">
        <v>718</v>
      </c>
      <c r="G250" s="129">
        <v>1</v>
      </c>
      <c r="H250" s="129">
        <v>0</v>
      </c>
      <c r="I250" s="129">
        <v>2</v>
      </c>
      <c r="J250" s="129">
        <v>16</v>
      </c>
      <c r="K250" s="129">
        <f t="shared" si="42"/>
        <v>18</v>
      </c>
      <c r="L250" s="129">
        <f t="shared" si="33"/>
        <v>16</v>
      </c>
      <c r="M250" s="129">
        <f t="shared" si="41"/>
        <v>18</v>
      </c>
      <c r="N250" s="130">
        <f t="shared" si="34"/>
        <v>0</v>
      </c>
      <c r="O250" s="130">
        <f t="shared" si="35"/>
        <v>1.3513513513513514E-2</v>
      </c>
      <c r="P250" s="140">
        <f t="shared" si="36"/>
        <v>0.11764705882352941</v>
      </c>
      <c r="Q250" s="140">
        <f t="shared" si="37"/>
        <v>6.3380281690140844E-2</v>
      </c>
      <c r="R250" s="129">
        <v>64</v>
      </c>
      <c r="S250" s="140">
        <f t="shared" si="38"/>
        <v>0.28125</v>
      </c>
    </row>
    <row r="251" spans="1:19" x14ac:dyDescent="0.25">
      <c r="A251" s="9" t="str">
        <f>'10'!A251</f>
        <v>Mid Valley SD</v>
      </c>
      <c r="B251" s="10" t="str">
        <f>'10'!B251</f>
        <v>Lackawanna</v>
      </c>
      <c r="C251" s="97">
        <f>'10'!C251</f>
        <v>448</v>
      </c>
      <c r="D251" s="97">
        <f>'10'!D251</f>
        <v>348</v>
      </c>
      <c r="E251" s="97">
        <f>'10'!E251</f>
        <v>796</v>
      </c>
      <c r="F251" s="129" t="s">
        <v>701</v>
      </c>
      <c r="G251" s="129">
        <v>1</v>
      </c>
      <c r="H251" s="129">
        <v>37</v>
      </c>
      <c r="I251" s="129">
        <v>14</v>
      </c>
      <c r="J251" s="129">
        <v>36</v>
      </c>
      <c r="K251" s="129">
        <f t="shared" si="42"/>
        <v>50</v>
      </c>
      <c r="L251" s="129">
        <f t="shared" si="33"/>
        <v>73</v>
      </c>
      <c r="M251" s="129">
        <f t="shared" si="41"/>
        <v>87</v>
      </c>
      <c r="N251" s="130">
        <f t="shared" si="34"/>
        <v>4.6482412060301508E-2</v>
      </c>
      <c r="O251" s="130">
        <f t="shared" si="35"/>
        <v>3.125E-2</v>
      </c>
      <c r="P251" s="140">
        <f t="shared" si="36"/>
        <v>0.20977011494252873</v>
      </c>
      <c r="Q251" s="140">
        <f t="shared" si="37"/>
        <v>0.1092964824120603</v>
      </c>
      <c r="R251" s="129">
        <v>185</v>
      </c>
      <c r="S251" s="140">
        <f t="shared" si="38"/>
        <v>0.4702702702702703</v>
      </c>
    </row>
    <row r="252" spans="1:19" x14ac:dyDescent="0.25">
      <c r="A252" s="9" t="str">
        <f>'10'!A252</f>
        <v>Middletown Area SD</v>
      </c>
      <c r="B252" s="10" t="str">
        <f>'10'!B252</f>
        <v>Dauphin</v>
      </c>
      <c r="C252" s="97">
        <f>'10'!C252</f>
        <v>623</v>
      </c>
      <c r="D252" s="97">
        <f>'10'!D252</f>
        <v>442</v>
      </c>
      <c r="E252" s="97">
        <f>'10'!E252</f>
        <v>1065</v>
      </c>
      <c r="F252" s="129" t="s">
        <v>732</v>
      </c>
      <c r="G252" s="129">
        <v>1</v>
      </c>
      <c r="H252" s="129">
        <v>0</v>
      </c>
      <c r="I252" s="129">
        <v>0</v>
      </c>
      <c r="J252" s="129">
        <v>32</v>
      </c>
      <c r="K252" s="129">
        <f t="shared" si="42"/>
        <v>32</v>
      </c>
      <c r="L252" s="129">
        <f t="shared" si="33"/>
        <v>32</v>
      </c>
      <c r="M252" s="129">
        <f t="shared" si="41"/>
        <v>32</v>
      </c>
      <c r="N252" s="130">
        <f t="shared" si="34"/>
        <v>0</v>
      </c>
      <c r="O252" s="130">
        <f t="shared" si="35"/>
        <v>0</v>
      </c>
      <c r="P252" s="140">
        <f t="shared" si="36"/>
        <v>7.2398190045248875E-2</v>
      </c>
      <c r="Q252" s="140">
        <f t="shared" si="37"/>
        <v>3.0046948356807511E-2</v>
      </c>
      <c r="R252" s="129">
        <v>281</v>
      </c>
      <c r="S252" s="140">
        <f t="shared" si="38"/>
        <v>0.11387900355871886</v>
      </c>
    </row>
    <row r="253" spans="1:19" x14ac:dyDescent="0.25">
      <c r="A253" s="9" t="str">
        <f>'10'!A253</f>
        <v>Midd-West SD</v>
      </c>
      <c r="B253" s="10" t="str">
        <f>'10'!B253</f>
        <v>Snyder</v>
      </c>
      <c r="C253" s="97">
        <f>'10'!C253</f>
        <v>505</v>
      </c>
      <c r="D253" s="97">
        <f>'10'!D253</f>
        <v>401</v>
      </c>
      <c r="E253" s="97">
        <f>'10'!E253</f>
        <v>906</v>
      </c>
      <c r="F253" s="129" t="s">
        <v>766</v>
      </c>
      <c r="G253" s="129">
        <v>1</v>
      </c>
      <c r="H253" s="129">
        <v>0</v>
      </c>
      <c r="I253" s="129">
        <v>19</v>
      </c>
      <c r="J253" s="129">
        <v>40</v>
      </c>
      <c r="K253" s="129">
        <f t="shared" si="42"/>
        <v>59</v>
      </c>
      <c r="L253" s="129">
        <f t="shared" si="33"/>
        <v>40</v>
      </c>
      <c r="M253" s="129">
        <f t="shared" si="41"/>
        <v>59</v>
      </c>
      <c r="N253" s="130">
        <f t="shared" si="34"/>
        <v>0</v>
      </c>
      <c r="O253" s="130">
        <f t="shared" si="35"/>
        <v>3.7623762376237622E-2</v>
      </c>
      <c r="P253" s="140">
        <f t="shared" si="36"/>
        <v>9.9750623441396513E-2</v>
      </c>
      <c r="Q253" s="140">
        <f t="shared" si="37"/>
        <v>6.5121412803532008E-2</v>
      </c>
      <c r="R253" s="129">
        <v>198</v>
      </c>
      <c r="S253" s="140">
        <f t="shared" si="38"/>
        <v>0.29797979797979796</v>
      </c>
    </row>
    <row r="254" spans="1:19" ht="22.5" x14ac:dyDescent="0.25">
      <c r="A254" s="9" t="str">
        <f>'10'!A254</f>
        <v>Midland Borough SD</v>
      </c>
      <c r="B254" s="10" t="str">
        <f>'10'!B254</f>
        <v>Beaver</v>
      </c>
      <c r="C254" s="97">
        <f>'10'!C254</f>
        <v>80</v>
      </c>
      <c r="D254" s="97">
        <f>'10'!D254</f>
        <v>88</v>
      </c>
      <c r="E254" s="97">
        <f>'10'!E254</f>
        <v>168</v>
      </c>
      <c r="F254" s="129" t="s">
        <v>703</v>
      </c>
      <c r="G254" s="129">
        <v>2</v>
      </c>
      <c r="H254" s="129">
        <v>0</v>
      </c>
      <c r="I254" s="129">
        <v>3</v>
      </c>
      <c r="J254" s="129">
        <v>3</v>
      </c>
      <c r="K254" s="129">
        <f t="shared" si="42"/>
        <v>6</v>
      </c>
      <c r="L254" s="129">
        <f t="shared" si="33"/>
        <v>3</v>
      </c>
      <c r="M254" s="129">
        <f t="shared" si="41"/>
        <v>6</v>
      </c>
      <c r="N254" s="130">
        <f t="shared" si="34"/>
        <v>0</v>
      </c>
      <c r="O254" s="130">
        <f t="shared" si="35"/>
        <v>3.7499999999999999E-2</v>
      </c>
      <c r="P254" s="140">
        <f t="shared" si="36"/>
        <v>3.4090909090909088E-2</v>
      </c>
      <c r="Q254" s="140">
        <f t="shared" si="37"/>
        <v>3.5714285714285712E-2</v>
      </c>
      <c r="R254" s="129">
        <v>63</v>
      </c>
      <c r="S254" s="140">
        <f t="shared" si="38"/>
        <v>9.5238095238095233E-2</v>
      </c>
    </row>
    <row r="255" spans="1:19" x14ac:dyDescent="0.25">
      <c r="A255" s="9" t="str">
        <f>'10'!A255</f>
        <v>Mifflin County SD</v>
      </c>
      <c r="B255" s="10" t="str">
        <f>'10'!B255</f>
        <v>Mifflin</v>
      </c>
      <c r="C255" s="97">
        <f>'10'!C255</f>
        <v>1567</v>
      </c>
      <c r="D255" s="97">
        <f>'10'!D255</f>
        <v>1143</v>
      </c>
      <c r="E255" s="97">
        <f>'10'!E255</f>
        <v>2710</v>
      </c>
      <c r="F255" s="129" t="s">
        <v>766</v>
      </c>
      <c r="G255" s="129">
        <v>1</v>
      </c>
      <c r="H255" s="129">
        <v>20</v>
      </c>
      <c r="I255" s="129">
        <v>74</v>
      </c>
      <c r="J255" s="129">
        <v>157</v>
      </c>
      <c r="K255" s="129">
        <f t="shared" si="42"/>
        <v>231</v>
      </c>
      <c r="L255" s="129">
        <f t="shared" si="33"/>
        <v>177</v>
      </c>
      <c r="M255" s="129">
        <f t="shared" si="41"/>
        <v>251</v>
      </c>
      <c r="N255" s="130">
        <f t="shared" si="34"/>
        <v>7.3800738007380072E-3</v>
      </c>
      <c r="O255" s="130">
        <f t="shared" si="35"/>
        <v>4.7223994894703254E-2</v>
      </c>
      <c r="P255" s="140">
        <f t="shared" si="36"/>
        <v>0.15485564304461943</v>
      </c>
      <c r="Q255" s="140">
        <f t="shared" si="37"/>
        <v>9.2619926199261987E-2</v>
      </c>
      <c r="R255" s="129">
        <v>920</v>
      </c>
      <c r="S255" s="140">
        <f t="shared" si="38"/>
        <v>0.27282608695652172</v>
      </c>
    </row>
    <row r="256" spans="1:19" x14ac:dyDescent="0.25">
      <c r="A256" s="9" t="str">
        <f>'10'!A256</f>
        <v>Mifflinburg Area SD</v>
      </c>
      <c r="B256" s="10" t="str">
        <f>'10'!B256</f>
        <v>Union</v>
      </c>
      <c r="C256" s="97">
        <f>'10'!C256</f>
        <v>720</v>
      </c>
      <c r="D256" s="97">
        <f>'10'!D256</f>
        <v>492</v>
      </c>
      <c r="E256" s="97">
        <f>'10'!E256</f>
        <v>1212</v>
      </c>
      <c r="F256" s="129" t="s">
        <v>766</v>
      </c>
      <c r="G256" s="129">
        <v>1</v>
      </c>
      <c r="H256" s="129">
        <v>0</v>
      </c>
      <c r="I256" s="129">
        <v>16</v>
      </c>
      <c r="J256" s="129">
        <v>32</v>
      </c>
      <c r="K256" s="129">
        <f t="shared" si="42"/>
        <v>48</v>
      </c>
      <c r="L256" s="129">
        <f t="shared" si="33"/>
        <v>32</v>
      </c>
      <c r="M256" s="129">
        <f t="shared" si="41"/>
        <v>48</v>
      </c>
      <c r="N256" s="130">
        <f t="shared" si="34"/>
        <v>0</v>
      </c>
      <c r="O256" s="130">
        <f t="shared" si="35"/>
        <v>2.2222222222222223E-2</v>
      </c>
      <c r="P256" s="140">
        <f t="shared" si="36"/>
        <v>6.5040650406504072E-2</v>
      </c>
      <c r="Q256" s="140">
        <f t="shared" si="37"/>
        <v>3.9603960396039604E-2</v>
      </c>
      <c r="R256" s="129">
        <v>277</v>
      </c>
      <c r="S256" s="140">
        <f t="shared" si="38"/>
        <v>0.17328519855595667</v>
      </c>
    </row>
    <row r="257" spans="1:19" x14ac:dyDescent="0.25">
      <c r="A257" s="9" t="str">
        <f>'10'!A257</f>
        <v>Millcreek Township SD</v>
      </c>
      <c r="B257" s="10" t="str">
        <f>'10'!B257</f>
        <v>Erie</v>
      </c>
      <c r="C257" s="97">
        <f>'10'!C257</f>
        <v>1699</v>
      </c>
      <c r="D257" s="97">
        <f>'10'!D257</f>
        <v>1195</v>
      </c>
      <c r="E257" s="97">
        <f>'10'!E257</f>
        <v>2894</v>
      </c>
      <c r="F257" s="129" t="s">
        <v>743</v>
      </c>
      <c r="G257" s="129">
        <v>1</v>
      </c>
      <c r="H257" s="129">
        <v>0</v>
      </c>
      <c r="I257" s="129">
        <v>0</v>
      </c>
      <c r="J257" s="129">
        <v>54</v>
      </c>
      <c r="K257" s="129">
        <f t="shared" si="42"/>
        <v>54</v>
      </c>
      <c r="L257" s="129">
        <f t="shared" si="33"/>
        <v>54</v>
      </c>
      <c r="M257" s="129">
        <f t="shared" si="41"/>
        <v>54</v>
      </c>
      <c r="N257" s="130">
        <f t="shared" si="34"/>
        <v>0</v>
      </c>
      <c r="O257" s="130">
        <f t="shared" si="35"/>
        <v>0</v>
      </c>
      <c r="P257" s="140">
        <f t="shared" si="36"/>
        <v>4.5188284518828455E-2</v>
      </c>
      <c r="Q257" s="140">
        <f t="shared" si="37"/>
        <v>1.8659295093296474E-2</v>
      </c>
      <c r="R257" s="129">
        <v>628</v>
      </c>
      <c r="S257" s="140">
        <f t="shared" si="38"/>
        <v>8.598726114649681E-2</v>
      </c>
    </row>
    <row r="258" spans="1:19" x14ac:dyDescent="0.25">
      <c r="A258" s="9" t="str">
        <f>'10'!A258</f>
        <v>Millersburg Area SD</v>
      </c>
      <c r="B258" s="10" t="str">
        <f>'10'!B258</f>
        <v>Dauphin</v>
      </c>
      <c r="C258" s="97">
        <f>'10'!C258</f>
        <v>145</v>
      </c>
      <c r="D258" s="97">
        <f>'10'!D258</f>
        <v>95</v>
      </c>
      <c r="E258" s="97">
        <f>'10'!E258</f>
        <v>240</v>
      </c>
      <c r="F258" s="129"/>
      <c r="G258" s="129"/>
      <c r="H258" s="129">
        <v>0</v>
      </c>
      <c r="I258" s="129">
        <v>0</v>
      </c>
      <c r="J258" s="129">
        <v>0</v>
      </c>
      <c r="K258" s="129">
        <f t="shared" si="42"/>
        <v>0</v>
      </c>
      <c r="L258" s="129">
        <f t="shared" si="33"/>
        <v>0</v>
      </c>
      <c r="M258" s="129">
        <f t="shared" si="41"/>
        <v>0</v>
      </c>
      <c r="N258" s="130">
        <f t="shared" si="34"/>
        <v>0</v>
      </c>
      <c r="O258" s="130">
        <f t="shared" si="35"/>
        <v>0</v>
      </c>
      <c r="P258" s="140">
        <f t="shared" si="36"/>
        <v>0</v>
      </c>
      <c r="Q258" s="140">
        <f t="shared" si="37"/>
        <v>0</v>
      </c>
      <c r="R258" s="129">
        <v>57</v>
      </c>
      <c r="S258" s="140">
        <f t="shared" si="38"/>
        <v>0</v>
      </c>
    </row>
    <row r="259" spans="1:19" x14ac:dyDescent="0.25">
      <c r="A259" s="9" t="str">
        <f>'10'!A259</f>
        <v>Millville Area SD</v>
      </c>
      <c r="B259" s="10" t="str">
        <f>'10'!B259</f>
        <v>Columbia</v>
      </c>
      <c r="C259" s="97">
        <f>'10'!C259</f>
        <v>172</v>
      </c>
      <c r="D259" s="97">
        <f>'10'!D259</f>
        <v>119</v>
      </c>
      <c r="E259" s="97">
        <f>'10'!E259</f>
        <v>291</v>
      </c>
      <c r="F259" s="129" t="s">
        <v>716</v>
      </c>
      <c r="G259" s="129">
        <v>1</v>
      </c>
      <c r="H259" s="129">
        <v>0</v>
      </c>
      <c r="I259" s="129">
        <v>0</v>
      </c>
      <c r="J259" s="129">
        <v>4</v>
      </c>
      <c r="K259" s="129">
        <f t="shared" si="42"/>
        <v>4</v>
      </c>
      <c r="L259" s="129">
        <f t="shared" si="33"/>
        <v>4</v>
      </c>
      <c r="M259" s="129">
        <f t="shared" si="41"/>
        <v>4</v>
      </c>
      <c r="N259" s="130">
        <f t="shared" si="34"/>
        <v>0</v>
      </c>
      <c r="O259" s="130">
        <f t="shared" si="35"/>
        <v>0</v>
      </c>
      <c r="P259" s="140">
        <f t="shared" si="36"/>
        <v>3.3613445378151259E-2</v>
      </c>
      <c r="Q259" s="140">
        <f t="shared" si="37"/>
        <v>1.3745704467353952E-2</v>
      </c>
      <c r="R259" s="129">
        <v>29</v>
      </c>
      <c r="S259" s="140">
        <f t="shared" si="38"/>
        <v>0.13793103448275862</v>
      </c>
    </row>
    <row r="260" spans="1:19" x14ac:dyDescent="0.25">
      <c r="A260" s="9" t="str">
        <f>'10'!A260</f>
        <v>Milton Area SD</v>
      </c>
      <c r="B260" s="10" t="str">
        <f>'10'!B260</f>
        <v>Northumberland</v>
      </c>
      <c r="C260" s="97">
        <f>'10'!C260</f>
        <v>348</v>
      </c>
      <c r="D260" s="97">
        <f>'10'!D260</f>
        <v>449</v>
      </c>
      <c r="E260" s="97">
        <f>'10'!E260</f>
        <v>797</v>
      </c>
      <c r="F260" s="129" t="s">
        <v>768</v>
      </c>
      <c r="G260" s="129">
        <v>1</v>
      </c>
      <c r="H260" s="129">
        <v>12</v>
      </c>
      <c r="I260" s="129">
        <v>0</v>
      </c>
      <c r="J260" s="129">
        <v>34</v>
      </c>
      <c r="K260" s="129">
        <f t="shared" si="42"/>
        <v>34</v>
      </c>
      <c r="L260" s="129">
        <f t="shared" si="33"/>
        <v>46</v>
      </c>
      <c r="M260" s="129">
        <f t="shared" si="41"/>
        <v>46</v>
      </c>
      <c r="N260" s="130">
        <f t="shared" si="34"/>
        <v>1.5056461731493099E-2</v>
      </c>
      <c r="O260" s="130">
        <f t="shared" si="35"/>
        <v>0</v>
      </c>
      <c r="P260" s="140">
        <f t="shared" si="36"/>
        <v>0.10244988864142539</v>
      </c>
      <c r="Q260" s="140">
        <f t="shared" si="37"/>
        <v>5.7716436637390213E-2</v>
      </c>
      <c r="R260" s="129">
        <v>292</v>
      </c>
      <c r="S260" s="140">
        <f t="shared" si="38"/>
        <v>0.15753424657534246</v>
      </c>
    </row>
    <row r="261" spans="1:19" x14ac:dyDescent="0.25">
      <c r="A261" s="9" t="str">
        <f>'10'!A261</f>
        <v>Minersville Area SD</v>
      </c>
      <c r="B261" s="10" t="str">
        <f>'10'!B261</f>
        <v>Schuylkill</v>
      </c>
      <c r="C261" s="97">
        <f>'10'!C261</f>
        <v>315</v>
      </c>
      <c r="D261" s="97">
        <f>'10'!D261</f>
        <v>220</v>
      </c>
      <c r="E261" s="97">
        <f>'10'!E261</f>
        <v>535</v>
      </c>
      <c r="F261" s="129" t="s">
        <v>724</v>
      </c>
      <c r="G261" s="129">
        <v>1</v>
      </c>
      <c r="H261" s="129">
        <v>0</v>
      </c>
      <c r="I261" s="129">
        <v>0</v>
      </c>
      <c r="J261" s="129">
        <v>8</v>
      </c>
      <c r="K261" s="129">
        <f t="shared" si="42"/>
        <v>8</v>
      </c>
      <c r="L261" s="129">
        <f t="shared" ref="L261:L324" si="43">H261+J261</f>
        <v>8</v>
      </c>
      <c r="M261" s="129">
        <f t="shared" si="41"/>
        <v>8</v>
      </c>
      <c r="N261" s="130">
        <f t="shared" ref="N261:N324" si="44">H261/E261</f>
        <v>0</v>
      </c>
      <c r="O261" s="130">
        <f t="shared" ref="O261:O324" si="45">I261/C261</f>
        <v>0</v>
      </c>
      <c r="P261" s="140">
        <f t="shared" ref="P261:P324" si="46">L261/D261</f>
        <v>3.6363636363636362E-2</v>
      </c>
      <c r="Q261" s="140">
        <f t="shared" ref="Q261:Q324" si="47">M261/E261</f>
        <v>1.4953271028037384E-2</v>
      </c>
      <c r="R261" s="129">
        <v>153</v>
      </c>
      <c r="S261" s="140">
        <f t="shared" ref="S261:S324" si="48">M261/R261</f>
        <v>5.2287581699346407E-2</v>
      </c>
    </row>
    <row r="262" spans="1:19" ht="22.5" x14ac:dyDescent="0.25">
      <c r="A262" s="9" t="str">
        <f>'10'!A262</f>
        <v>Mohawk Area SD</v>
      </c>
      <c r="B262" s="10" t="str">
        <f>'10'!B262</f>
        <v>Lawrence</v>
      </c>
      <c r="C262" s="97">
        <f>'10'!C262</f>
        <v>360</v>
      </c>
      <c r="D262" s="97">
        <f>'10'!D262</f>
        <v>212</v>
      </c>
      <c r="E262" s="97">
        <f>'10'!E262</f>
        <v>572</v>
      </c>
      <c r="F262" s="129" t="s">
        <v>770</v>
      </c>
      <c r="G262" s="129">
        <v>2</v>
      </c>
      <c r="H262" s="129">
        <v>10</v>
      </c>
      <c r="I262" s="129">
        <v>1</v>
      </c>
      <c r="J262" s="129">
        <v>30</v>
      </c>
      <c r="K262" s="129">
        <f t="shared" si="42"/>
        <v>31</v>
      </c>
      <c r="L262" s="129">
        <f t="shared" si="43"/>
        <v>40</v>
      </c>
      <c r="M262" s="129">
        <f t="shared" si="41"/>
        <v>41</v>
      </c>
      <c r="N262" s="130">
        <f t="shared" si="44"/>
        <v>1.7482517482517484E-2</v>
      </c>
      <c r="O262" s="130">
        <f t="shared" si="45"/>
        <v>2.7777777777777779E-3</v>
      </c>
      <c r="P262" s="140">
        <f t="shared" si="46"/>
        <v>0.18867924528301888</v>
      </c>
      <c r="Q262" s="140">
        <f t="shared" si="47"/>
        <v>7.167832167832168E-2</v>
      </c>
      <c r="R262" s="129">
        <v>63</v>
      </c>
      <c r="S262" s="140">
        <f t="shared" si="48"/>
        <v>0.65079365079365081</v>
      </c>
    </row>
    <row r="263" spans="1:19" x14ac:dyDescent="0.25">
      <c r="A263" s="9" t="str">
        <f>'10'!A263</f>
        <v>Monessen City SD</v>
      </c>
      <c r="B263" s="10" t="str">
        <f>'10'!B263</f>
        <v>Westmoreland</v>
      </c>
      <c r="C263" s="97">
        <f>'10'!C263</f>
        <v>207</v>
      </c>
      <c r="D263" s="97">
        <f>'10'!D263</f>
        <v>152</v>
      </c>
      <c r="E263" s="97">
        <f>'10'!E263</f>
        <v>359</v>
      </c>
      <c r="F263" s="129" t="s">
        <v>715</v>
      </c>
      <c r="G263" s="129">
        <v>1</v>
      </c>
      <c r="H263" s="129">
        <v>19</v>
      </c>
      <c r="I263" s="129">
        <v>7</v>
      </c>
      <c r="J263" s="129">
        <v>22</v>
      </c>
      <c r="K263" s="129">
        <f t="shared" si="42"/>
        <v>29</v>
      </c>
      <c r="L263" s="129">
        <f t="shared" si="43"/>
        <v>41</v>
      </c>
      <c r="M263" s="129">
        <f t="shared" si="41"/>
        <v>48</v>
      </c>
      <c r="N263" s="130">
        <f t="shared" si="44"/>
        <v>5.2924791086350974E-2</v>
      </c>
      <c r="O263" s="130">
        <f t="shared" si="45"/>
        <v>3.3816425120772944E-2</v>
      </c>
      <c r="P263" s="140">
        <f t="shared" si="46"/>
        <v>0.26973684210526316</v>
      </c>
      <c r="Q263" s="140">
        <f t="shared" si="47"/>
        <v>0.13370473537604458</v>
      </c>
      <c r="R263" s="129">
        <v>158</v>
      </c>
      <c r="S263" s="140">
        <f t="shared" si="48"/>
        <v>0.30379746835443039</v>
      </c>
    </row>
    <row r="264" spans="1:19" x14ac:dyDescent="0.25">
      <c r="A264" s="9" t="str">
        <f>'10'!A264</f>
        <v>Moniteau SD</v>
      </c>
      <c r="B264" s="10" t="str">
        <f>'10'!B264</f>
        <v>Butler</v>
      </c>
      <c r="C264" s="97">
        <f>'10'!C264</f>
        <v>255</v>
      </c>
      <c r="D264" s="97">
        <f>'10'!D264</f>
        <v>160</v>
      </c>
      <c r="E264" s="97">
        <f>'10'!E264</f>
        <v>415</v>
      </c>
      <c r="F264" s="129" t="s">
        <v>727</v>
      </c>
      <c r="G264" s="129">
        <v>1</v>
      </c>
      <c r="H264" s="129">
        <v>0</v>
      </c>
      <c r="I264" s="129">
        <v>0</v>
      </c>
      <c r="J264" s="129">
        <v>21</v>
      </c>
      <c r="K264" s="129">
        <f t="shared" si="42"/>
        <v>21</v>
      </c>
      <c r="L264" s="129">
        <f t="shared" si="43"/>
        <v>21</v>
      </c>
      <c r="M264" s="129">
        <f t="shared" si="41"/>
        <v>21</v>
      </c>
      <c r="N264" s="130">
        <f t="shared" si="44"/>
        <v>0</v>
      </c>
      <c r="O264" s="130">
        <f t="shared" si="45"/>
        <v>0</v>
      </c>
      <c r="P264" s="140">
        <f t="shared" si="46"/>
        <v>0.13125000000000001</v>
      </c>
      <c r="Q264" s="140">
        <f t="shared" si="47"/>
        <v>5.0602409638554217E-2</v>
      </c>
      <c r="R264" s="129">
        <v>38</v>
      </c>
      <c r="S264" s="140">
        <f t="shared" si="48"/>
        <v>0.55263157894736847</v>
      </c>
    </row>
    <row r="265" spans="1:19" x14ac:dyDescent="0.25">
      <c r="A265" s="9" t="str">
        <f>'10'!A265</f>
        <v>Montgomery Area SD</v>
      </c>
      <c r="B265" s="10" t="str">
        <f>'10'!B265</f>
        <v>Lycoming</v>
      </c>
      <c r="C265" s="97">
        <f>'10'!C265</f>
        <v>193</v>
      </c>
      <c r="D265" s="97">
        <f>'10'!D265</f>
        <v>173</v>
      </c>
      <c r="E265" s="97">
        <f>'10'!E265</f>
        <v>366</v>
      </c>
      <c r="F265" s="129"/>
      <c r="G265" s="129"/>
      <c r="H265" s="129">
        <v>0</v>
      </c>
      <c r="I265" s="129">
        <v>0</v>
      </c>
      <c r="J265" s="129">
        <v>0</v>
      </c>
      <c r="K265" s="129">
        <f>SUM(I265:J265)</f>
        <v>0</v>
      </c>
      <c r="L265" s="129">
        <f t="shared" si="43"/>
        <v>0</v>
      </c>
      <c r="M265" s="129">
        <f t="shared" si="41"/>
        <v>0</v>
      </c>
      <c r="N265" s="130">
        <f t="shared" si="44"/>
        <v>0</v>
      </c>
      <c r="O265" s="130">
        <f t="shared" si="45"/>
        <v>0</v>
      </c>
      <c r="P265" s="140">
        <f t="shared" si="46"/>
        <v>0</v>
      </c>
      <c r="Q265" s="140">
        <f t="shared" si="47"/>
        <v>0</v>
      </c>
      <c r="R265" s="129">
        <v>69</v>
      </c>
      <c r="S265" s="140">
        <f t="shared" si="48"/>
        <v>0</v>
      </c>
    </row>
    <row r="266" spans="1:19" x14ac:dyDescent="0.25">
      <c r="A266" s="9" t="str">
        <f>'10'!A266</f>
        <v>Montour SD</v>
      </c>
      <c r="B266" s="10" t="str">
        <f>'10'!B266</f>
        <v>Allegheny</v>
      </c>
      <c r="C266" s="97">
        <f>'10'!C266</f>
        <v>806</v>
      </c>
      <c r="D266" s="97">
        <f>'10'!D266</f>
        <v>523</v>
      </c>
      <c r="E266" s="97">
        <f>'10'!E266</f>
        <v>1329</v>
      </c>
      <c r="F266" s="129" t="s">
        <v>704</v>
      </c>
      <c r="G266" s="129">
        <v>1</v>
      </c>
      <c r="H266" s="129">
        <v>0</v>
      </c>
      <c r="I266" s="129">
        <v>0</v>
      </c>
      <c r="J266" s="129">
        <v>2</v>
      </c>
      <c r="K266" s="129">
        <f t="shared" ref="K266:K286" si="49">SUM(I266:J266)</f>
        <v>2</v>
      </c>
      <c r="L266" s="129">
        <f t="shared" si="43"/>
        <v>2</v>
      </c>
      <c r="M266" s="129">
        <f t="shared" si="41"/>
        <v>2</v>
      </c>
      <c r="N266" s="130">
        <f t="shared" si="44"/>
        <v>0</v>
      </c>
      <c r="O266" s="130">
        <f t="shared" si="45"/>
        <v>0</v>
      </c>
      <c r="P266" s="140">
        <f t="shared" si="46"/>
        <v>3.8240917782026767E-3</v>
      </c>
      <c r="Q266" s="140">
        <f t="shared" si="47"/>
        <v>1.5048908954100827E-3</v>
      </c>
      <c r="R266" s="129">
        <v>156</v>
      </c>
      <c r="S266" s="140">
        <f t="shared" si="48"/>
        <v>1.282051282051282E-2</v>
      </c>
    </row>
    <row r="267" spans="1:19" x14ac:dyDescent="0.25">
      <c r="A267" s="9" t="str">
        <f>'10'!A267</f>
        <v>Montoursville Area SD</v>
      </c>
      <c r="B267" s="10" t="str">
        <f>'10'!B267</f>
        <v>Lycoming</v>
      </c>
      <c r="C267" s="97">
        <f>'10'!C267</f>
        <v>336</v>
      </c>
      <c r="D267" s="97">
        <f>'10'!D267</f>
        <v>238</v>
      </c>
      <c r="E267" s="97">
        <f>'10'!E267</f>
        <v>574</v>
      </c>
      <c r="F267" s="129"/>
      <c r="G267" s="129"/>
      <c r="H267" s="129">
        <v>0</v>
      </c>
      <c r="I267" s="129">
        <v>0</v>
      </c>
      <c r="J267" s="129">
        <v>0</v>
      </c>
      <c r="K267" s="129">
        <f t="shared" si="49"/>
        <v>0</v>
      </c>
      <c r="L267" s="129">
        <f t="shared" si="43"/>
        <v>0</v>
      </c>
      <c r="M267" s="129">
        <f t="shared" si="41"/>
        <v>0</v>
      </c>
      <c r="N267" s="130">
        <f t="shared" si="44"/>
        <v>0</v>
      </c>
      <c r="O267" s="130">
        <f t="shared" si="45"/>
        <v>0</v>
      </c>
      <c r="P267" s="140">
        <f t="shared" si="46"/>
        <v>0</v>
      </c>
      <c r="Q267" s="140">
        <f t="shared" si="47"/>
        <v>0</v>
      </c>
      <c r="R267" s="129">
        <v>76</v>
      </c>
      <c r="S267" s="140">
        <f t="shared" si="48"/>
        <v>0</v>
      </c>
    </row>
    <row r="268" spans="1:19" x14ac:dyDescent="0.25">
      <c r="A268" s="9" t="str">
        <f>'10'!A268</f>
        <v>Montrose Area SD</v>
      </c>
      <c r="B268" s="10" t="str">
        <f>'10'!B268</f>
        <v>Susquehanna</v>
      </c>
      <c r="C268" s="97">
        <f>'10'!C268</f>
        <v>311</v>
      </c>
      <c r="D268" s="97">
        <f>'10'!D268</f>
        <v>218</v>
      </c>
      <c r="E268" s="97">
        <f>'10'!E268</f>
        <v>529</v>
      </c>
      <c r="F268" s="129" t="s">
        <v>701</v>
      </c>
      <c r="G268" s="129">
        <v>1</v>
      </c>
      <c r="H268" s="129">
        <v>15</v>
      </c>
      <c r="I268" s="129">
        <v>0</v>
      </c>
      <c r="J268" s="129">
        <v>0</v>
      </c>
      <c r="K268" s="129">
        <f t="shared" si="49"/>
        <v>0</v>
      </c>
      <c r="L268" s="129">
        <f t="shared" si="43"/>
        <v>15</v>
      </c>
      <c r="M268" s="129">
        <f t="shared" si="41"/>
        <v>15</v>
      </c>
      <c r="N268" s="130">
        <f t="shared" si="44"/>
        <v>2.835538752362949E-2</v>
      </c>
      <c r="O268" s="130">
        <f t="shared" si="45"/>
        <v>0</v>
      </c>
      <c r="P268" s="140">
        <f t="shared" si="46"/>
        <v>6.8807339449541288E-2</v>
      </c>
      <c r="Q268" s="140">
        <f t="shared" si="47"/>
        <v>2.835538752362949E-2</v>
      </c>
      <c r="R268" s="129">
        <v>119</v>
      </c>
      <c r="S268" s="140">
        <f t="shared" si="48"/>
        <v>0.12605042016806722</v>
      </c>
    </row>
    <row r="269" spans="1:19" x14ac:dyDescent="0.25">
      <c r="A269" s="9" t="str">
        <f>'10'!A269</f>
        <v>Moon Area SD</v>
      </c>
      <c r="B269" s="10" t="str">
        <f>'10'!B269</f>
        <v>Allegheny</v>
      </c>
      <c r="C269" s="97">
        <f>'10'!C269</f>
        <v>851</v>
      </c>
      <c r="D269" s="97">
        <f>'10'!D269</f>
        <v>684</v>
      </c>
      <c r="E269" s="97">
        <f>'10'!E269</f>
        <v>1535</v>
      </c>
      <c r="F269" s="129" t="s">
        <v>704</v>
      </c>
      <c r="G269" s="129">
        <v>1</v>
      </c>
      <c r="H269" s="129">
        <v>0</v>
      </c>
      <c r="I269" s="129">
        <v>0</v>
      </c>
      <c r="J269" s="129">
        <v>4</v>
      </c>
      <c r="K269" s="129">
        <f t="shared" si="49"/>
        <v>4</v>
      </c>
      <c r="L269" s="129">
        <f t="shared" si="43"/>
        <v>4</v>
      </c>
      <c r="M269" s="129">
        <f t="shared" si="41"/>
        <v>4</v>
      </c>
      <c r="N269" s="130">
        <f t="shared" si="44"/>
        <v>0</v>
      </c>
      <c r="O269" s="130">
        <f t="shared" si="45"/>
        <v>0</v>
      </c>
      <c r="P269" s="140">
        <f t="shared" si="46"/>
        <v>5.8479532163742687E-3</v>
      </c>
      <c r="Q269" s="140">
        <f t="shared" si="47"/>
        <v>2.6058631921824105E-3</v>
      </c>
      <c r="R269" s="129">
        <v>186</v>
      </c>
      <c r="S269" s="140">
        <f t="shared" si="48"/>
        <v>2.1505376344086023E-2</v>
      </c>
    </row>
    <row r="270" spans="1:19" x14ac:dyDescent="0.25">
      <c r="A270" s="9" t="str">
        <f>'10'!A270</f>
        <v>Morrisville Borough SD</v>
      </c>
      <c r="B270" s="10" t="str">
        <f>'10'!B270</f>
        <v>Bucks</v>
      </c>
      <c r="C270" s="97">
        <f>'10'!C270</f>
        <v>441</v>
      </c>
      <c r="D270" s="97">
        <f>'10'!D270</f>
        <v>314</v>
      </c>
      <c r="E270" s="97">
        <f>'10'!E270</f>
        <v>755</v>
      </c>
      <c r="F270" s="129"/>
      <c r="G270" s="129"/>
      <c r="H270" s="129">
        <v>0</v>
      </c>
      <c r="I270" s="129">
        <v>0</v>
      </c>
      <c r="J270" s="129">
        <v>0</v>
      </c>
      <c r="K270" s="129">
        <f t="shared" si="49"/>
        <v>0</v>
      </c>
      <c r="L270" s="129">
        <f t="shared" si="43"/>
        <v>0</v>
      </c>
      <c r="M270" s="129">
        <f t="shared" si="41"/>
        <v>0</v>
      </c>
      <c r="N270" s="130">
        <f t="shared" si="44"/>
        <v>0</v>
      </c>
      <c r="O270" s="130">
        <f t="shared" si="45"/>
        <v>0</v>
      </c>
      <c r="P270" s="140">
        <f t="shared" si="46"/>
        <v>0</v>
      </c>
      <c r="Q270" s="140">
        <f t="shared" si="47"/>
        <v>0</v>
      </c>
      <c r="R270" s="129">
        <v>25</v>
      </c>
      <c r="S270" s="140">
        <f t="shared" si="48"/>
        <v>0</v>
      </c>
    </row>
    <row r="271" spans="1:19" x14ac:dyDescent="0.25">
      <c r="A271" s="9" t="str">
        <f>'10'!A271</f>
        <v>Moshannon Valley SD</v>
      </c>
      <c r="B271" s="10" t="str">
        <f>'10'!B271</f>
        <v>Clearfield</v>
      </c>
      <c r="C271" s="97">
        <f>'10'!C271</f>
        <v>178</v>
      </c>
      <c r="D271" s="97">
        <f>'10'!D271</f>
        <v>91</v>
      </c>
      <c r="E271" s="97">
        <f>'10'!E271</f>
        <v>269</v>
      </c>
      <c r="F271" s="129" t="s">
        <v>713</v>
      </c>
      <c r="G271" s="129">
        <v>1</v>
      </c>
      <c r="H271" s="129">
        <v>15</v>
      </c>
      <c r="I271" s="129">
        <v>13</v>
      </c>
      <c r="J271" s="129">
        <v>54</v>
      </c>
      <c r="K271" s="129">
        <f t="shared" si="49"/>
        <v>67</v>
      </c>
      <c r="L271" s="129">
        <f t="shared" si="43"/>
        <v>69</v>
      </c>
      <c r="M271" s="129">
        <f t="shared" si="41"/>
        <v>82</v>
      </c>
      <c r="N271" s="130">
        <f t="shared" si="44"/>
        <v>5.5762081784386616E-2</v>
      </c>
      <c r="O271" s="130">
        <f t="shared" si="45"/>
        <v>7.3033707865168537E-2</v>
      </c>
      <c r="P271" s="140">
        <f t="shared" si="46"/>
        <v>0.75824175824175821</v>
      </c>
      <c r="Q271" s="140">
        <f t="shared" si="47"/>
        <v>0.30483271375464682</v>
      </c>
      <c r="R271" s="129">
        <v>98</v>
      </c>
      <c r="S271" s="140">
        <f t="shared" si="48"/>
        <v>0.83673469387755106</v>
      </c>
    </row>
    <row r="272" spans="1:19" x14ac:dyDescent="0.25">
      <c r="A272" s="9" t="str">
        <f>'10'!A272</f>
        <v>Mount Carmel Area SD</v>
      </c>
      <c r="B272" s="10" t="str">
        <f>'10'!B272</f>
        <v>Northumberland</v>
      </c>
      <c r="C272" s="97">
        <f>'10'!C272</f>
        <v>295</v>
      </c>
      <c r="D272" s="97">
        <f>'10'!D272</f>
        <v>210</v>
      </c>
      <c r="E272" s="97">
        <f>'10'!E272</f>
        <v>505</v>
      </c>
      <c r="F272" s="129" t="s">
        <v>768</v>
      </c>
      <c r="G272" s="129">
        <v>1</v>
      </c>
      <c r="H272" s="129">
        <v>0</v>
      </c>
      <c r="I272" s="129">
        <v>0</v>
      </c>
      <c r="J272" s="129">
        <v>16</v>
      </c>
      <c r="K272" s="129">
        <f t="shared" si="49"/>
        <v>16</v>
      </c>
      <c r="L272" s="129">
        <f t="shared" si="43"/>
        <v>16</v>
      </c>
      <c r="M272" s="129">
        <f t="shared" si="41"/>
        <v>16</v>
      </c>
      <c r="N272" s="130">
        <f t="shared" si="44"/>
        <v>0</v>
      </c>
      <c r="O272" s="130">
        <f t="shared" si="45"/>
        <v>0</v>
      </c>
      <c r="P272" s="140">
        <f t="shared" si="46"/>
        <v>7.6190476190476197E-2</v>
      </c>
      <c r="Q272" s="140">
        <f t="shared" si="47"/>
        <v>3.1683168316831684E-2</v>
      </c>
      <c r="R272" s="129">
        <v>61</v>
      </c>
      <c r="S272" s="140">
        <f t="shared" si="48"/>
        <v>0.26229508196721313</v>
      </c>
    </row>
    <row r="273" spans="1:19" x14ac:dyDescent="0.25">
      <c r="A273" s="9" t="str">
        <f>'10'!A273</f>
        <v>Mount Pleasant Area SD</v>
      </c>
      <c r="B273" s="10" t="str">
        <f>'10'!B273</f>
        <v>Westmoreland</v>
      </c>
      <c r="C273" s="97">
        <f>'10'!C273</f>
        <v>479</v>
      </c>
      <c r="D273" s="97">
        <f>'10'!D273</f>
        <v>354</v>
      </c>
      <c r="E273" s="97">
        <f>'10'!E273</f>
        <v>833</v>
      </c>
      <c r="F273" s="129" t="s">
        <v>715</v>
      </c>
      <c r="G273" s="129">
        <v>1</v>
      </c>
      <c r="H273" s="129">
        <v>0</v>
      </c>
      <c r="I273" s="129">
        <v>6</v>
      </c>
      <c r="J273" s="129">
        <v>3</v>
      </c>
      <c r="K273" s="129">
        <f t="shared" si="49"/>
        <v>9</v>
      </c>
      <c r="L273" s="129">
        <f t="shared" si="43"/>
        <v>3</v>
      </c>
      <c r="M273" s="129">
        <f t="shared" si="41"/>
        <v>9</v>
      </c>
      <c r="N273" s="130">
        <f t="shared" si="44"/>
        <v>0</v>
      </c>
      <c r="O273" s="130">
        <f t="shared" si="45"/>
        <v>1.2526096033402923E-2</v>
      </c>
      <c r="P273" s="140">
        <f t="shared" si="46"/>
        <v>8.4745762711864406E-3</v>
      </c>
      <c r="Q273" s="140">
        <f t="shared" si="47"/>
        <v>1.0804321728691477E-2</v>
      </c>
      <c r="R273" s="129">
        <v>167</v>
      </c>
      <c r="S273" s="140">
        <f t="shared" si="48"/>
        <v>5.3892215568862277E-2</v>
      </c>
    </row>
    <row r="274" spans="1:19" ht="22.5" x14ac:dyDescent="0.25">
      <c r="A274" s="9" t="str">
        <f>'10'!A274</f>
        <v>Mount Union Area SD</v>
      </c>
      <c r="B274" s="10" t="str">
        <f>'10'!B274</f>
        <v>Huntingdon</v>
      </c>
      <c r="C274" s="97">
        <f>'10'!C274</f>
        <v>328</v>
      </c>
      <c r="D274" s="97">
        <f>'10'!D274</f>
        <v>231</v>
      </c>
      <c r="E274" s="97">
        <f>'10'!E274</f>
        <v>559</v>
      </c>
      <c r="F274" s="129" t="s">
        <v>760</v>
      </c>
      <c r="G274" s="129">
        <v>2</v>
      </c>
      <c r="H274" s="129">
        <v>16</v>
      </c>
      <c r="I274" s="129">
        <v>42</v>
      </c>
      <c r="J274" s="129">
        <v>74</v>
      </c>
      <c r="K274" s="129">
        <f t="shared" si="49"/>
        <v>116</v>
      </c>
      <c r="L274" s="129">
        <f t="shared" si="43"/>
        <v>90</v>
      </c>
      <c r="M274" s="129">
        <f t="shared" si="41"/>
        <v>132</v>
      </c>
      <c r="N274" s="130">
        <f t="shared" si="44"/>
        <v>2.8622540250447227E-2</v>
      </c>
      <c r="O274" s="130">
        <f t="shared" si="45"/>
        <v>0.12804878048780488</v>
      </c>
      <c r="P274" s="140">
        <f t="shared" si="46"/>
        <v>0.38961038961038963</v>
      </c>
      <c r="Q274" s="140">
        <f t="shared" si="47"/>
        <v>0.23613595706618962</v>
      </c>
      <c r="R274" s="129">
        <v>184</v>
      </c>
      <c r="S274" s="140">
        <f t="shared" si="48"/>
        <v>0.71739130434782605</v>
      </c>
    </row>
    <row r="275" spans="1:19" x14ac:dyDescent="0.25">
      <c r="A275" s="9" t="str">
        <f>'10'!A275</f>
        <v>Mountain View SD</v>
      </c>
      <c r="B275" s="10" t="str">
        <f>'10'!B275</f>
        <v>Susquehanna</v>
      </c>
      <c r="C275" s="97">
        <f>'10'!C275</f>
        <v>232</v>
      </c>
      <c r="D275" s="97">
        <f>'10'!D275</f>
        <v>135</v>
      </c>
      <c r="E275" s="97">
        <f>'10'!E275</f>
        <v>367</v>
      </c>
      <c r="F275" s="129"/>
      <c r="G275" s="129"/>
      <c r="H275" s="129">
        <v>0</v>
      </c>
      <c r="I275" s="129">
        <v>0</v>
      </c>
      <c r="J275" s="129">
        <v>0</v>
      </c>
      <c r="K275" s="129">
        <f t="shared" si="49"/>
        <v>0</v>
      </c>
      <c r="L275" s="129">
        <f t="shared" si="43"/>
        <v>0</v>
      </c>
      <c r="M275" s="129">
        <f t="shared" si="41"/>
        <v>0</v>
      </c>
      <c r="N275" s="130">
        <f t="shared" si="44"/>
        <v>0</v>
      </c>
      <c r="O275" s="130">
        <f t="shared" si="45"/>
        <v>0</v>
      </c>
      <c r="P275" s="140">
        <f t="shared" si="46"/>
        <v>0</v>
      </c>
      <c r="Q275" s="140">
        <f t="shared" si="47"/>
        <v>0</v>
      </c>
      <c r="R275" s="129">
        <v>86</v>
      </c>
      <c r="S275" s="140">
        <f t="shared" si="48"/>
        <v>0</v>
      </c>
    </row>
    <row r="276" spans="1:19" x14ac:dyDescent="0.25">
      <c r="A276" s="9" t="str">
        <f>'10'!A276</f>
        <v>Mt. Lebanon SD</v>
      </c>
      <c r="B276" s="10" t="str">
        <f>'10'!B276</f>
        <v>Allegheny</v>
      </c>
      <c r="C276" s="97">
        <f>'10'!C276</f>
        <v>793</v>
      </c>
      <c r="D276" s="97">
        <f>'10'!D276</f>
        <v>600</v>
      </c>
      <c r="E276" s="97">
        <f>'10'!E276</f>
        <v>1393</v>
      </c>
      <c r="F276" s="129"/>
      <c r="G276" s="129"/>
      <c r="H276" s="129">
        <v>0</v>
      </c>
      <c r="I276" s="129">
        <v>0</v>
      </c>
      <c r="J276" s="129">
        <v>0</v>
      </c>
      <c r="K276" s="129">
        <f t="shared" si="49"/>
        <v>0</v>
      </c>
      <c r="L276" s="129">
        <f t="shared" si="43"/>
        <v>0</v>
      </c>
      <c r="M276" s="129">
        <f t="shared" si="41"/>
        <v>0</v>
      </c>
      <c r="N276" s="130">
        <f t="shared" si="44"/>
        <v>0</v>
      </c>
      <c r="O276" s="130">
        <f t="shared" si="45"/>
        <v>0</v>
      </c>
      <c r="P276" s="140">
        <f t="shared" si="46"/>
        <v>0</v>
      </c>
      <c r="Q276" s="140">
        <f t="shared" si="47"/>
        <v>0</v>
      </c>
      <c r="R276" s="129">
        <v>76</v>
      </c>
      <c r="S276" s="140">
        <f t="shared" si="48"/>
        <v>0</v>
      </c>
    </row>
    <row r="277" spans="1:19" x14ac:dyDescent="0.25">
      <c r="A277" s="9" t="str">
        <f>'10'!A277</f>
        <v>Muhlenberg SD</v>
      </c>
      <c r="B277" s="10" t="str">
        <f>'10'!B277</f>
        <v>Berks</v>
      </c>
      <c r="C277" s="97">
        <f>'10'!C277</f>
        <v>736</v>
      </c>
      <c r="D277" s="97">
        <f>'10'!D277</f>
        <v>536</v>
      </c>
      <c r="E277" s="97">
        <f>'10'!E277</f>
        <v>1272</v>
      </c>
      <c r="F277" s="129" t="s">
        <v>709</v>
      </c>
      <c r="G277" s="129">
        <v>1</v>
      </c>
      <c r="H277" s="129">
        <v>0</v>
      </c>
      <c r="I277" s="129">
        <v>0</v>
      </c>
      <c r="J277" s="129">
        <v>29</v>
      </c>
      <c r="K277" s="129">
        <f t="shared" si="49"/>
        <v>29</v>
      </c>
      <c r="L277" s="129">
        <f t="shared" si="43"/>
        <v>29</v>
      </c>
      <c r="M277" s="129">
        <f t="shared" si="41"/>
        <v>29</v>
      </c>
      <c r="N277" s="130">
        <f t="shared" si="44"/>
        <v>0</v>
      </c>
      <c r="O277" s="130">
        <f t="shared" si="45"/>
        <v>0</v>
      </c>
      <c r="P277" s="140">
        <f t="shared" si="46"/>
        <v>5.4104477611940295E-2</v>
      </c>
      <c r="Q277" s="140">
        <f t="shared" si="47"/>
        <v>2.2798742138364778E-2</v>
      </c>
      <c r="R277" s="129">
        <v>97</v>
      </c>
      <c r="S277" s="140">
        <f t="shared" si="48"/>
        <v>0.29896907216494845</v>
      </c>
    </row>
    <row r="278" spans="1:19" x14ac:dyDescent="0.25">
      <c r="A278" s="9" t="str">
        <f>'10'!A278</f>
        <v>Muncy SD</v>
      </c>
      <c r="B278" s="10" t="str">
        <f>'10'!B278</f>
        <v>Lycoming</v>
      </c>
      <c r="C278" s="97">
        <f>'10'!C278</f>
        <v>249</v>
      </c>
      <c r="D278" s="97">
        <f>'10'!D278</f>
        <v>190</v>
      </c>
      <c r="E278" s="97">
        <f>'10'!E278</f>
        <v>439</v>
      </c>
      <c r="F278" s="129"/>
      <c r="G278" s="129"/>
      <c r="H278" s="129">
        <v>0</v>
      </c>
      <c r="I278" s="129">
        <v>0</v>
      </c>
      <c r="J278" s="129">
        <v>0</v>
      </c>
      <c r="K278" s="129">
        <f t="shared" si="49"/>
        <v>0</v>
      </c>
      <c r="L278" s="129">
        <f t="shared" si="43"/>
        <v>0</v>
      </c>
      <c r="M278" s="129">
        <f t="shared" si="41"/>
        <v>0</v>
      </c>
      <c r="N278" s="130">
        <f t="shared" si="44"/>
        <v>0</v>
      </c>
      <c r="O278" s="130">
        <f t="shared" si="45"/>
        <v>0</v>
      </c>
      <c r="P278" s="140">
        <f t="shared" si="46"/>
        <v>0</v>
      </c>
      <c r="Q278" s="140">
        <f t="shared" si="47"/>
        <v>0</v>
      </c>
      <c r="R278" s="129">
        <v>37</v>
      </c>
      <c r="S278" s="140">
        <f t="shared" si="48"/>
        <v>0</v>
      </c>
    </row>
    <row r="279" spans="1:19" x14ac:dyDescent="0.25">
      <c r="A279" s="9" t="str">
        <f>'10'!A279</f>
        <v>Nazareth Area SD</v>
      </c>
      <c r="B279" s="10" t="str">
        <f>'10'!B279</f>
        <v>Northampton</v>
      </c>
      <c r="C279" s="97">
        <f>'10'!C279</f>
        <v>793</v>
      </c>
      <c r="D279" s="97">
        <f>'10'!D279</f>
        <v>594</v>
      </c>
      <c r="E279" s="97">
        <f>'10'!E279</f>
        <v>1387</v>
      </c>
      <c r="F279" s="129"/>
      <c r="G279" s="129"/>
      <c r="H279" s="129">
        <v>0</v>
      </c>
      <c r="I279" s="129">
        <v>0</v>
      </c>
      <c r="J279" s="129">
        <v>0</v>
      </c>
      <c r="K279" s="129">
        <f t="shared" si="49"/>
        <v>0</v>
      </c>
      <c r="L279" s="129">
        <f t="shared" si="43"/>
        <v>0</v>
      </c>
      <c r="M279" s="129">
        <f t="shared" si="41"/>
        <v>0</v>
      </c>
      <c r="N279" s="130">
        <f t="shared" si="44"/>
        <v>0</v>
      </c>
      <c r="O279" s="130">
        <f t="shared" si="45"/>
        <v>0</v>
      </c>
      <c r="P279" s="140">
        <f t="shared" si="46"/>
        <v>0</v>
      </c>
      <c r="Q279" s="140">
        <f t="shared" si="47"/>
        <v>0</v>
      </c>
      <c r="R279" s="129">
        <v>63</v>
      </c>
      <c r="S279" s="140">
        <f t="shared" si="48"/>
        <v>0</v>
      </c>
    </row>
    <row r="280" spans="1:19" x14ac:dyDescent="0.25">
      <c r="A280" s="9" t="str">
        <f>'10'!A280</f>
        <v>Neshaminy SD</v>
      </c>
      <c r="B280" s="10" t="str">
        <f>'10'!B280</f>
        <v>Bucks</v>
      </c>
      <c r="C280" s="97">
        <f>'10'!C280</f>
        <v>2227</v>
      </c>
      <c r="D280" s="97">
        <f>'10'!D280</f>
        <v>1298</v>
      </c>
      <c r="E280" s="97">
        <f>'10'!E280</f>
        <v>3525</v>
      </c>
      <c r="F280" s="129"/>
      <c r="G280" s="129"/>
      <c r="H280" s="129">
        <v>0</v>
      </c>
      <c r="I280" s="129">
        <v>0</v>
      </c>
      <c r="J280" s="129">
        <v>0</v>
      </c>
      <c r="K280" s="129">
        <f t="shared" si="49"/>
        <v>0</v>
      </c>
      <c r="L280" s="129">
        <f t="shared" si="43"/>
        <v>0</v>
      </c>
      <c r="M280" s="129">
        <f t="shared" si="41"/>
        <v>0</v>
      </c>
      <c r="N280" s="130">
        <f t="shared" si="44"/>
        <v>0</v>
      </c>
      <c r="O280" s="130">
        <f t="shared" si="45"/>
        <v>0</v>
      </c>
      <c r="P280" s="140">
        <f t="shared" si="46"/>
        <v>0</v>
      </c>
      <c r="Q280" s="140">
        <f t="shared" si="47"/>
        <v>0</v>
      </c>
      <c r="R280" s="129">
        <v>306</v>
      </c>
      <c r="S280" s="140">
        <f t="shared" si="48"/>
        <v>0</v>
      </c>
    </row>
    <row r="281" spans="1:19" x14ac:dyDescent="0.25">
      <c r="A281" s="9" t="str">
        <f>'10'!A281</f>
        <v>Neshannock Township SD</v>
      </c>
      <c r="B281" s="10" t="str">
        <f>'10'!B281</f>
        <v>Lawrence</v>
      </c>
      <c r="C281" s="97">
        <f>'10'!C281</f>
        <v>229</v>
      </c>
      <c r="D281" s="97">
        <f>'10'!D281</f>
        <v>87</v>
      </c>
      <c r="E281" s="97">
        <f>'10'!E281</f>
        <v>316</v>
      </c>
      <c r="F281" s="129"/>
      <c r="G281" s="129"/>
      <c r="H281" s="129">
        <v>0</v>
      </c>
      <c r="I281" s="129">
        <v>0</v>
      </c>
      <c r="J281" s="129">
        <v>0</v>
      </c>
      <c r="K281" s="129">
        <f t="shared" si="49"/>
        <v>0</v>
      </c>
      <c r="L281" s="129">
        <f t="shared" si="43"/>
        <v>0</v>
      </c>
      <c r="M281" s="129">
        <f t="shared" si="41"/>
        <v>0</v>
      </c>
      <c r="N281" s="130">
        <f t="shared" si="44"/>
        <v>0</v>
      </c>
      <c r="O281" s="130">
        <f t="shared" si="45"/>
        <v>0</v>
      </c>
      <c r="P281" s="140">
        <f t="shared" si="46"/>
        <v>0</v>
      </c>
      <c r="Q281" s="140">
        <f t="shared" si="47"/>
        <v>0</v>
      </c>
      <c r="R281" s="129">
        <v>34</v>
      </c>
      <c r="S281" s="140">
        <f t="shared" si="48"/>
        <v>0</v>
      </c>
    </row>
    <row r="282" spans="1:19" ht="22.5" x14ac:dyDescent="0.25">
      <c r="A282" s="9" t="str">
        <f>'10'!A282</f>
        <v>New Brighton Area SD</v>
      </c>
      <c r="B282" s="10" t="str">
        <f>'10'!B282</f>
        <v>Beaver</v>
      </c>
      <c r="C282" s="97">
        <f>'10'!C282</f>
        <v>329</v>
      </c>
      <c r="D282" s="97">
        <f>'10'!D282</f>
        <v>251</v>
      </c>
      <c r="E282" s="97">
        <f>'10'!E282</f>
        <v>580</v>
      </c>
      <c r="F282" s="129" t="s">
        <v>703</v>
      </c>
      <c r="G282" s="129">
        <v>2</v>
      </c>
      <c r="H282" s="129">
        <v>0</v>
      </c>
      <c r="I282" s="129">
        <v>19</v>
      </c>
      <c r="J282" s="129">
        <v>90</v>
      </c>
      <c r="K282" s="129">
        <f t="shared" si="49"/>
        <v>109</v>
      </c>
      <c r="L282" s="129">
        <f t="shared" si="43"/>
        <v>90</v>
      </c>
      <c r="M282" s="129">
        <f t="shared" si="41"/>
        <v>109</v>
      </c>
      <c r="N282" s="130">
        <f t="shared" si="44"/>
        <v>0</v>
      </c>
      <c r="O282" s="130">
        <f t="shared" si="45"/>
        <v>5.7750759878419454E-2</v>
      </c>
      <c r="P282" s="140">
        <f t="shared" si="46"/>
        <v>0.35856573705179284</v>
      </c>
      <c r="Q282" s="140">
        <f t="shared" si="47"/>
        <v>0.18793103448275861</v>
      </c>
      <c r="R282" s="129">
        <v>177</v>
      </c>
      <c r="S282" s="140">
        <f t="shared" si="48"/>
        <v>0.61581920903954801</v>
      </c>
    </row>
    <row r="283" spans="1:19" ht="22.5" x14ac:dyDescent="0.25">
      <c r="A283" s="9" t="str">
        <f>'10'!A283</f>
        <v>New Castle Area SD</v>
      </c>
      <c r="B283" s="10" t="str">
        <f>'10'!B283</f>
        <v>Lawrence</v>
      </c>
      <c r="C283" s="97">
        <f>'10'!C283</f>
        <v>978</v>
      </c>
      <c r="D283" s="97">
        <f>'10'!D283</f>
        <v>428</v>
      </c>
      <c r="E283" s="97">
        <f>'10'!E283</f>
        <v>1406</v>
      </c>
      <c r="F283" s="129" t="s">
        <v>770</v>
      </c>
      <c r="G283" s="129">
        <v>2</v>
      </c>
      <c r="H283" s="129">
        <v>137</v>
      </c>
      <c r="I283" s="129">
        <v>123</v>
      </c>
      <c r="J283" s="129">
        <v>213</v>
      </c>
      <c r="K283" s="129">
        <f t="shared" si="49"/>
        <v>336</v>
      </c>
      <c r="L283" s="129">
        <f t="shared" si="43"/>
        <v>350</v>
      </c>
      <c r="M283" s="129">
        <f t="shared" si="41"/>
        <v>473</v>
      </c>
      <c r="N283" s="130">
        <f t="shared" si="44"/>
        <v>9.7439544807965864E-2</v>
      </c>
      <c r="O283" s="130">
        <f t="shared" si="45"/>
        <v>0.12576687116564417</v>
      </c>
      <c r="P283" s="140">
        <f t="shared" si="46"/>
        <v>0.81775700934579443</v>
      </c>
      <c r="Q283" s="140">
        <f t="shared" si="47"/>
        <v>0.33641536273115219</v>
      </c>
      <c r="R283" s="129">
        <v>718</v>
      </c>
      <c r="S283" s="140">
        <f t="shared" si="48"/>
        <v>0.65877437325905297</v>
      </c>
    </row>
    <row r="284" spans="1:19" x14ac:dyDescent="0.25">
      <c r="A284" s="9" t="str">
        <f>'10'!A284</f>
        <v>New Hope-Solebury SD</v>
      </c>
      <c r="B284" s="10" t="str">
        <f>'10'!B284</f>
        <v>Bucks</v>
      </c>
      <c r="C284" s="97">
        <f>'10'!C284</f>
        <v>197</v>
      </c>
      <c r="D284" s="97">
        <f>'10'!D284</f>
        <v>150</v>
      </c>
      <c r="E284" s="97">
        <f>'10'!E284</f>
        <v>347</v>
      </c>
      <c r="F284" s="129"/>
      <c r="G284" s="129"/>
      <c r="H284" s="129">
        <v>0</v>
      </c>
      <c r="I284" s="129">
        <v>0</v>
      </c>
      <c r="J284" s="129">
        <v>0</v>
      </c>
      <c r="K284" s="129">
        <f t="shared" si="49"/>
        <v>0</v>
      </c>
      <c r="L284" s="129">
        <f t="shared" si="43"/>
        <v>0</v>
      </c>
      <c r="M284" s="129">
        <f t="shared" si="41"/>
        <v>0</v>
      </c>
      <c r="N284" s="130">
        <f t="shared" si="44"/>
        <v>0</v>
      </c>
      <c r="O284" s="130">
        <f t="shared" si="45"/>
        <v>0</v>
      </c>
      <c r="P284" s="140">
        <f t="shared" si="46"/>
        <v>0</v>
      </c>
      <c r="Q284" s="140">
        <f t="shared" si="47"/>
        <v>0</v>
      </c>
      <c r="R284" s="129">
        <v>0</v>
      </c>
      <c r="S284" s="140">
        <v>0</v>
      </c>
    </row>
    <row r="285" spans="1:19" ht="22.5" x14ac:dyDescent="0.25">
      <c r="A285" s="9" t="str">
        <f>'10'!A285</f>
        <v>New Kensington-Arnold SD</v>
      </c>
      <c r="B285" s="10" t="str">
        <f>'10'!B285</f>
        <v>Westmoreland</v>
      </c>
      <c r="C285" s="97">
        <f>'10'!C285</f>
        <v>629</v>
      </c>
      <c r="D285" s="97">
        <f>'10'!D285</f>
        <v>507</v>
      </c>
      <c r="E285" s="97">
        <f>'10'!E285</f>
        <v>1136</v>
      </c>
      <c r="F285" s="129" t="s">
        <v>771</v>
      </c>
      <c r="G285" s="129">
        <v>3</v>
      </c>
      <c r="H285" s="129">
        <v>15</v>
      </c>
      <c r="I285" s="129">
        <v>40</v>
      </c>
      <c r="J285" s="129">
        <v>70</v>
      </c>
      <c r="K285" s="129">
        <f t="shared" si="49"/>
        <v>110</v>
      </c>
      <c r="L285" s="129">
        <f t="shared" si="43"/>
        <v>85</v>
      </c>
      <c r="M285" s="129">
        <f t="shared" si="41"/>
        <v>125</v>
      </c>
      <c r="N285" s="130">
        <f t="shared" si="44"/>
        <v>1.3204225352112676E-2</v>
      </c>
      <c r="O285" s="130">
        <f t="shared" si="45"/>
        <v>6.3593004769475353E-2</v>
      </c>
      <c r="P285" s="140">
        <f t="shared" si="46"/>
        <v>0.16765285996055226</v>
      </c>
      <c r="Q285" s="140">
        <f t="shared" si="47"/>
        <v>0.11003521126760564</v>
      </c>
      <c r="R285" s="129">
        <v>661</v>
      </c>
      <c r="S285" s="140">
        <f t="shared" si="48"/>
        <v>0.18910741301059</v>
      </c>
    </row>
    <row r="286" spans="1:19" x14ac:dyDescent="0.25">
      <c r="A286" s="9" t="str">
        <f>'10'!A286</f>
        <v>Newport SD</v>
      </c>
      <c r="B286" s="10" t="str">
        <f>'10'!B286</f>
        <v>Perry</v>
      </c>
      <c r="C286" s="97">
        <f>'10'!C286</f>
        <v>263</v>
      </c>
      <c r="D286" s="97">
        <f>'10'!D286</f>
        <v>216</v>
      </c>
      <c r="E286" s="97">
        <f>'10'!E286</f>
        <v>479</v>
      </c>
      <c r="F286" s="129" t="s">
        <v>732</v>
      </c>
      <c r="G286" s="129">
        <v>1</v>
      </c>
      <c r="H286" s="129">
        <v>0</v>
      </c>
      <c r="I286" s="129">
        <v>0</v>
      </c>
      <c r="J286" s="129">
        <v>11</v>
      </c>
      <c r="K286" s="129">
        <f t="shared" si="49"/>
        <v>11</v>
      </c>
      <c r="L286" s="129">
        <f t="shared" si="43"/>
        <v>11</v>
      </c>
      <c r="M286" s="129">
        <f t="shared" si="41"/>
        <v>11</v>
      </c>
      <c r="N286" s="130">
        <f t="shared" si="44"/>
        <v>0</v>
      </c>
      <c r="O286" s="130">
        <f t="shared" si="45"/>
        <v>0</v>
      </c>
      <c r="P286" s="140">
        <f t="shared" si="46"/>
        <v>5.0925925925925923E-2</v>
      </c>
      <c r="Q286" s="140">
        <f t="shared" si="47"/>
        <v>2.2964509394572025E-2</v>
      </c>
      <c r="R286" s="129">
        <v>142</v>
      </c>
      <c r="S286" s="140">
        <f t="shared" si="48"/>
        <v>7.746478873239436E-2</v>
      </c>
    </row>
    <row r="287" spans="1:19" ht="22.5" x14ac:dyDescent="0.25">
      <c r="A287" s="9" t="str">
        <f>'10'!A287</f>
        <v>Norristown Area SD</v>
      </c>
      <c r="B287" s="10" t="str">
        <f>'10'!B287</f>
        <v>Montgomery</v>
      </c>
      <c r="C287" s="97">
        <f>'10'!C287</f>
        <v>2511</v>
      </c>
      <c r="D287" s="97">
        <f>'10'!D287</f>
        <v>1548</v>
      </c>
      <c r="E287" s="97">
        <f>'10'!E287</f>
        <v>4059</v>
      </c>
      <c r="F287" s="129" t="s">
        <v>772</v>
      </c>
      <c r="G287" s="129">
        <v>2</v>
      </c>
      <c r="H287" s="129">
        <v>0</v>
      </c>
      <c r="I287" s="129">
        <v>123</v>
      </c>
      <c r="J287" s="129">
        <v>0</v>
      </c>
      <c r="K287" s="129">
        <f>SUM(I287:J287)</f>
        <v>123</v>
      </c>
      <c r="L287" s="129">
        <f t="shared" si="43"/>
        <v>0</v>
      </c>
      <c r="M287" s="129">
        <f t="shared" si="41"/>
        <v>123</v>
      </c>
      <c r="N287" s="130">
        <f t="shared" si="44"/>
        <v>0</v>
      </c>
      <c r="O287" s="130">
        <f t="shared" si="45"/>
        <v>4.8984468339307051E-2</v>
      </c>
      <c r="P287" s="140">
        <f t="shared" si="46"/>
        <v>0</v>
      </c>
      <c r="Q287" s="140">
        <f t="shared" si="47"/>
        <v>3.0303030303030304E-2</v>
      </c>
      <c r="R287" s="129">
        <v>744</v>
      </c>
      <c r="S287" s="140">
        <f t="shared" si="48"/>
        <v>0.16532258064516128</v>
      </c>
    </row>
    <row r="288" spans="1:19" x14ac:dyDescent="0.25">
      <c r="A288" s="9" t="str">
        <f>'10'!A288</f>
        <v>North Allegheny SD</v>
      </c>
      <c r="B288" s="10" t="str">
        <f>'10'!B288</f>
        <v>Allegheny</v>
      </c>
      <c r="C288" s="97">
        <f>'10'!C288</f>
        <v>1672</v>
      </c>
      <c r="D288" s="97">
        <f>'10'!D288</f>
        <v>1150</v>
      </c>
      <c r="E288" s="97">
        <f>'10'!E288</f>
        <v>2822</v>
      </c>
      <c r="F288" s="129" t="s">
        <v>704</v>
      </c>
      <c r="G288" s="129">
        <v>1</v>
      </c>
      <c r="H288" s="129">
        <v>0</v>
      </c>
      <c r="I288" s="129">
        <v>0</v>
      </c>
      <c r="J288" s="129">
        <v>1</v>
      </c>
      <c r="K288" s="129">
        <f t="shared" ref="K288:K307" si="50">SUM(I288:J288)</f>
        <v>1</v>
      </c>
      <c r="L288" s="129">
        <f t="shared" si="43"/>
        <v>1</v>
      </c>
      <c r="M288" s="129">
        <f t="shared" si="41"/>
        <v>1</v>
      </c>
      <c r="N288" s="130">
        <f t="shared" si="44"/>
        <v>0</v>
      </c>
      <c r="O288" s="130">
        <f t="shared" si="45"/>
        <v>0</v>
      </c>
      <c r="P288" s="140">
        <f t="shared" si="46"/>
        <v>8.6956521739130438E-4</v>
      </c>
      <c r="Q288" s="140">
        <f t="shared" si="47"/>
        <v>3.5435861091424523E-4</v>
      </c>
      <c r="R288" s="129">
        <v>76</v>
      </c>
      <c r="S288" s="140">
        <f t="shared" si="48"/>
        <v>1.3157894736842105E-2</v>
      </c>
    </row>
    <row r="289" spans="1:19" x14ac:dyDescent="0.25">
      <c r="A289" s="9" t="str">
        <f>'10'!A289</f>
        <v>North Clarion County SD</v>
      </c>
      <c r="B289" s="10" t="str">
        <f>'10'!B289</f>
        <v>Clarion</v>
      </c>
      <c r="C289" s="97">
        <f>'10'!C289</f>
        <v>204</v>
      </c>
      <c r="D289" s="97">
        <f>'10'!D289</f>
        <v>124</v>
      </c>
      <c r="E289" s="97">
        <f>'10'!E289</f>
        <v>328</v>
      </c>
      <c r="F289" s="129"/>
      <c r="G289" s="129"/>
      <c r="H289" s="129">
        <v>0</v>
      </c>
      <c r="I289" s="129">
        <v>0</v>
      </c>
      <c r="J289" s="129">
        <v>0</v>
      </c>
      <c r="K289" s="129">
        <f t="shared" si="50"/>
        <v>0</v>
      </c>
      <c r="L289" s="129">
        <f t="shared" si="43"/>
        <v>0</v>
      </c>
      <c r="M289" s="129">
        <f t="shared" si="41"/>
        <v>0</v>
      </c>
      <c r="N289" s="130">
        <f t="shared" si="44"/>
        <v>0</v>
      </c>
      <c r="O289" s="130">
        <f t="shared" si="45"/>
        <v>0</v>
      </c>
      <c r="P289" s="140">
        <f t="shared" si="46"/>
        <v>0</v>
      </c>
      <c r="Q289" s="140">
        <f t="shared" si="47"/>
        <v>0</v>
      </c>
      <c r="R289" s="129">
        <v>73</v>
      </c>
      <c r="S289" s="140">
        <f t="shared" si="48"/>
        <v>0</v>
      </c>
    </row>
    <row r="290" spans="1:19" x14ac:dyDescent="0.25">
      <c r="A290" s="9" t="str">
        <f>'10'!A290</f>
        <v>North East SD</v>
      </c>
      <c r="B290" s="10" t="str">
        <f>'10'!B290</f>
        <v>Erie</v>
      </c>
      <c r="C290" s="97">
        <f>'10'!C290</f>
        <v>320</v>
      </c>
      <c r="D290" s="97">
        <f>'10'!D290</f>
        <v>275</v>
      </c>
      <c r="E290" s="97">
        <f>'10'!E290</f>
        <v>595</v>
      </c>
      <c r="F290" s="129" t="s">
        <v>743</v>
      </c>
      <c r="G290" s="129">
        <v>1</v>
      </c>
      <c r="H290" s="129">
        <v>0</v>
      </c>
      <c r="I290" s="129">
        <v>0</v>
      </c>
      <c r="J290" s="129">
        <v>36</v>
      </c>
      <c r="K290" s="129">
        <f t="shared" si="50"/>
        <v>36</v>
      </c>
      <c r="L290" s="129">
        <f t="shared" si="43"/>
        <v>36</v>
      </c>
      <c r="M290" s="129">
        <f t="shared" si="41"/>
        <v>36</v>
      </c>
      <c r="N290" s="130">
        <f t="shared" si="44"/>
        <v>0</v>
      </c>
      <c r="O290" s="130">
        <f t="shared" si="45"/>
        <v>0</v>
      </c>
      <c r="P290" s="140">
        <f t="shared" si="46"/>
        <v>0.13090909090909092</v>
      </c>
      <c r="Q290" s="140">
        <f t="shared" si="47"/>
        <v>6.0504201680672269E-2</v>
      </c>
      <c r="R290" s="129">
        <v>193</v>
      </c>
      <c r="S290" s="140">
        <f t="shared" si="48"/>
        <v>0.18652849740932642</v>
      </c>
    </row>
    <row r="291" spans="1:19" x14ac:dyDescent="0.25">
      <c r="A291" s="9" t="str">
        <f>'10'!A291</f>
        <v>North Hills SD</v>
      </c>
      <c r="B291" s="10" t="str">
        <f>'10'!B291</f>
        <v>Allegheny</v>
      </c>
      <c r="C291" s="97">
        <f>'10'!C291</f>
        <v>1236</v>
      </c>
      <c r="D291" s="97">
        <f>'10'!D291</f>
        <v>954</v>
      </c>
      <c r="E291" s="97">
        <f>'10'!E291</f>
        <v>2190</v>
      </c>
      <c r="F291" s="129" t="s">
        <v>704</v>
      </c>
      <c r="G291" s="129">
        <v>1</v>
      </c>
      <c r="H291" s="129">
        <v>0</v>
      </c>
      <c r="I291" s="129">
        <v>0</v>
      </c>
      <c r="J291" s="129">
        <v>6</v>
      </c>
      <c r="K291" s="129">
        <f t="shared" si="50"/>
        <v>6</v>
      </c>
      <c r="L291" s="129">
        <f t="shared" si="43"/>
        <v>6</v>
      </c>
      <c r="M291" s="129">
        <f t="shared" si="41"/>
        <v>6</v>
      </c>
      <c r="N291" s="130">
        <f t="shared" si="44"/>
        <v>0</v>
      </c>
      <c r="O291" s="130">
        <f t="shared" si="45"/>
        <v>0</v>
      </c>
      <c r="P291" s="140">
        <f t="shared" si="46"/>
        <v>6.2893081761006293E-3</v>
      </c>
      <c r="Q291" s="140">
        <f t="shared" si="47"/>
        <v>2.7397260273972603E-3</v>
      </c>
      <c r="R291" s="129">
        <v>82</v>
      </c>
      <c r="S291" s="140">
        <f t="shared" si="48"/>
        <v>7.3170731707317069E-2</v>
      </c>
    </row>
    <row r="292" spans="1:19" x14ac:dyDescent="0.25">
      <c r="A292" s="9" t="str">
        <f>'10'!A292</f>
        <v>North Penn SD</v>
      </c>
      <c r="B292" s="10" t="str">
        <f>'10'!B292</f>
        <v>Montgomery</v>
      </c>
      <c r="C292" s="97">
        <f>'10'!C292</f>
        <v>3330</v>
      </c>
      <c r="D292" s="97">
        <f>'10'!D292</f>
        <v>2289</v>
      </c>
      <c r="E292" s="97">
        <f>'10'!E292</f>
        <v>5619</v>
      </c>
      <c r="F292" s="129"/>
      <c r="G292" s="129"/>
      <c r="H292" s="129">
        <v>0</v>
      </c>
      <c r="I292" s="129">
        <v>0</v>
      </c>
      <c r="J292" s="129">
        <v>0</v>
      </c>
      <c r="K292" s="129">
        <f t="shared" si="50"/>
        <v>0</v>
      </c>
      <c r="L292" s="129">
        <f t="shared" si="43"/>
        <v>0</v>
      </c>
      <c r="M292" s="129">
        <f t="shared" si="41"/>
        <v>0</v>
      </c>
      <c r="N292" s="130">
        <f t="shared" si="44"/>
        <v>0</v>
      </c>
      <c r="O292" s="130">
        <f t="shared" si="45"/>
        <v>0</v>
      </c>
      <c r="P292" s="140">
        <f t="shared" si="46"/>
        <v>0</v>
      </c>
      <c r="Q292" s="140">
        <f t="shared" si="47"/>
        <v>0</v>
      </c>
      <c r="R292" s="129">
        <v>328</v>
      </c>
      <c r="S292" s="140">
        <f t="shared" si="48"/>
        <v>0</v>
      </c>
    </row>
    <row r="293" spans="1:19" x14ac:dyDescent="0.25">
      <c r="A293" s="9" t="str">
        <f>'10'!A293</f>
        <v>North Pocono SD</v>
      </c>
      <c r="B293" s="10" t="str">
        <f>'10'!B293</f>
        <v>Lackawanna</v>
      </c>
      <c r="C293" s="97">
        <f>'10'!C293</f>
        <v>466</v>
      </c>
      <c r="D293" s="97">
        <f>'10'!D293</f>
        <v>330</v>
      </c>
      <c r="E293" s="97">
        <f>'10'!E293</f>
        <v>796</v>
      </c>
      <c r="F293" s="129" t="s">
        <v>701</v>
      </c>
      <c r="G293" s="129">
        <v>1</v>
      </c>
      <c r="H293" s="129">
        <v>38</v>
      </c>
      <c r="I293" s="129">
        <v>5</v>
      </c>
      <c r="J293" s="129">
        <v>7</v>
      </c>
      <c r="K293" s="129">
        <f t="shared" si="50"/>
        <v>12</v>
      </c>
      <c r="L293" s="129">
        <f t="shared" si="43"/>
        <v>45</v>
      </c>
      <c r="M293" s="129">
        <f t="shared" si="41"/>
        <v>50</v>
      </c>
      <c r="N293" s="130">
        <f t="shared" si="44"/>
        <v>4.7738693467336682E-2</v>
      </c>
      <c r="O293" s="130">
        <f t="shared" si="45"/>
        <v>1.0729613733905579E-2</v>
      </c>
      <c r="P293" s="140">
        <f t="shared" si="46"/>
        <v>0.13636363636363635</v>
      </c>
      <c r="Q293" s="140">
        <f t="shared" si="47"/>
        <v>6.2814070351758788E-2</v>
      </c>
      <c r="R293" s="129">
        <v>74</v>
      </c>
      <c r="S293" s="140">
        <f t="shared" si="48"/>
        <v>0.67567567567567566</v>
      </c>
    </row>
    <row r="294" spans="1:19" x14ac:dyDescent="0.25">
      <c r="A294" s="9" t="str">
        <f>'10'!A294</f>
        <v>North Schuylkill SD</v>
      </c>
      <c r="B294" s="10" t="str">
        <f>'10'!B294</f>
        <v>Schuylkill</v>
      </c>
      <c r="C294" s="97">
        <f>'10'!C294</f>
        <v>418</v>
      </c>
      <c r="D294" s="97">
        <f>'10'!D294</f>
        <v>256</v>
      </c>
      <c r="E294" s="97">
        <f>'10'!E294</f>
        <v>674</v>
      </c>
      <c r="F294" s="129" t="s">
        <v>724</v>
      </c>
      <c r="G294" s="129">
        <v>1</v>
      </c>
      <c r="H294" s="129">
        <v>0</v>
      </c>
      <c r="I294" s="129">
        <v>0</v>
      </c>
      <c r="J294" s="129">
        <v>54</v>
      </c>
      <c r="K294" s="129">
        <f t="shared" si="50"/>
        <v>54</v>
      </c>
      <c r="L294" s="129">
        <f t="shared" si="43"/>
        <v>54</v>
      </c>
      <c r="M294" s="129">
        <f t="shared" si="41"/>
        <v>54</v>
      </c>
      <c r="N294" s="130">
        <f t="shared" si="44"/>
        <v>0</v>
      </c>
      <c r="O294" s="130">
        <f t="shared" si="45"/>
        <v>0</v>
      </c>
      <c r="P294" s="140">
        <f t="shared" si="46"/>
        <v>0.2109375</v>
      </c>
      <c r="Q294" s="140">
        <f t="shared" si="47"/>
        <v>8.0118694362017809E-2</v>
      </c>
      <c r="R294" s="129">
        <v>147</v>
      </c>
      <c r="S294" s="140">
        <f t="shared" si="48"/>
        <v>0.36734693877551022</v>
      </c>
    </row>
    <row r="295" spans="1:19" x14ac:dyDescent="0.25">
      <c r="A295" s="9" t="str">
        <f>'10'!A295</f>
        <v>North Star SD</v>
      </c>
      <c r="B295" s="10" t="str">
        <f>'10'!B295</f>
        <v>Somerset</v>
      </c>
      <c r="C295" s="97">
        <f>'10'!C295</f>
        <v>304</v>
      </c>
      <c r="D295" s="97">
        <f>'10'!D295</f>
        <v>187</v>
      </c>
      <c r="E295" s="97">
        <f>'10'!E295</f>
        <v>491</v>
      </c>
      <c r="F295" s="129" t="s">
        <v>718</v>
      </c>
      <c r="G295" s="129">
        <v>1</v>
      </c>
      <c r="H295" s="129">
        <v>15</v>
      </c>
      <c r="I295" s="129">
        <v>10</v>
      </c>
      <c r="J295" s="129">
        <v>0</v>
      </c>
      <c r="K295" s="129">
        <f t="shared" si="50"/>
        <v>10</v>
      </c>
      <c r="L295" s="129">
        <f t="shared" si="43"/>
        <v>15</v>
      </c>
      <c r="M295" s="129">
        <f t="shared" si="41"/>
        <v>25</v>
      </c>
      <c r="N295" s="130">
        <f t="shared" si="44"/>
        <v>3.0549898167006109E-2</v>
      </c>
      <c r="O295" s="130">
        <f t="shared" si="45"/>
        <v>3.2894736842105261E-2</v>
      </c>
      <c r="P295" s="140">
        <f t="shared" si="46"/>
        <v>8.0213903743315509E-2</v>
      </c>
      <c r="Q295" s="140">
        <f t="shared" si="47"/>
        <v>5.0916496945010187E-2</v>
      </c>
      <c r="R295" s="129">
        <v>92</v>
      </c>
      <c r="S295" s="140">
        <f t="shared" si="48"/>
        <v>0.27173913043478259</v>
      </c>
    </row>
    <row r="296" spans="1:19" x14ac:dyDescent="0.25">
      <c r="A296" s="9" t="str">
        <f>'10'!A296</f>
        <v>Northampton Area SD</v>
      </c>
      <c r="B296" s="10" t="str">
        <f>'10'!B296</f>
        <v>Northampton</v>
      </c>
      <c r="C296" s="97">
        <f>'10'!C296</f>
        <v>1208</v>
      </c>
      <c r="D296" s="97">
        <f>'10'!D296</f>
        <v>783</v>
      </c>
      <c r="E296" s="97">
        <f>'10'!E296</f>
        <v>1991</v>
      </c>
      <c r="F296" s="129" t="s">
        <v>706</v>
      </c>
      <c r="G296" s="129">
        <v>1</v>
      </c>
      <c r="H296" s="129">
        <v>0</v>
      </c>
      <c r="I296" s="129">
        <v>1</v>
      </c>
      <c r="J296" s="129">
        <v>20</v>
      </c>
      <c r="K296" s="129">
        <f t="shared" si="50"/>
        <v>21</v>
      </c>
      <c r="L296" s="129">
        <f t="shared" si="43"/>
        <v>20</v>
      </c>
      <c r="M296" s="129">
        <f t="shared" si="41"/>
        <v>21</v>
      </c>
      <c r="N296" s="130">
        <f t="shared" si="44"/>
        <v>0</v>
      </c>
      <c r="O296" s="130">
        <f t="shared" si="45"/>
        <v>8.2781456953642384E-4</v>
      </c>
      <c r="P296" s="140">
        <f t="shared" si="46"/>
        <v>2.554278416347382E-2</v>
      </c>
      <c r="Q296" s="140">
        <f t="shared" si="47"/>
        <v>1.0547463586137619E-2</v>
      </c>
      <c r="R296" s="129">
        <v>308</v>
      </c>
      <c r="S296" s="140">
        <f t="shared" si="48"/>
        <v>6.8181818181818177E-2</v>
      </c>
    </row>
    <row r="297" spans="1:19" ht="22.5" x14ac:dyDescent="0.25">
      <c r="A297" s="9" t="str">
        <f>'10'!A297</f>
        <v>Northeast Bradford SD</v>
      </c>
      <c r="B297" s="10" t="str">
        <f>'10'!B297</f>
        <v>Bradford</v>
      </c>
      <c r="C297" s="97">
        <f>'10'!C297</f>
        <v>197</v>
      </c>
      <c r="D297" s="97">
        <f>'10'!D297</f>
        <v>176</v>
      </c>
      <c r="E297" s="97">
        <f>'10'!E297</f>
        <v>373</v>
      </c>
      <c r="F297" s="129" t="s">
        <v>711</v>
      </c>
      <c r="G297" s="129">
        <v>1</v>
      </c>
      <c r="H297" s="129">
        <v>0</v>
      </c>
      <c r="I297" s="129">
        <v>0</v>
      </c>
      <c r="J297" s="129">
        <v>11</v>
      </c>
      <c r="K297" s="129">
        <f t="shared" si="50"/>
        <v>11</v>
      </c>
      <c r="L297" s="129">
        <f t="shared" si="43"/>
        <v>11</v>
      </c>
      <c r="M297" s="129">
        <f t="shared" si="41"/>
        <v>11</v>
      </c>
      <c r="N297" s="130">
        <f t="shared" si="44"/>
        <v>0</v>
      </c>
      <c r="O297" s="130">
        <f t="shared" si="45"/>
        <v>0</v>
      </c>
      <c r="P297" s="140">
        <f t="shared" si="46"/>
        <v>6.25E-2</v>
      </c>
      <c r="Q297" s="140">
        <f t="shared" si="47"/>
        <v>2.9490616621983913E-2</v>
      </c>
      <c r="R297" s="129">
        <v>98</v>
      </c>
      <c r="S297" s="140">
        <f t="shared" si="48"/>
        <v>0.11224489795918367</v>
      </c>
    </row>
    <row r="298" spans="1:19" ht="22.5" x14ac:dyDescent="0.25">
      <c r="A298" s="9" t="str">
        <f>'10'!A298</f>
        <v>Northeastern York SD</v>
      </c>
      <c r="B298" s="10" t="str">
        <f>'10'!B298</f>
        <v>York</v>
      </c>
      <c r="C298" s="97">
        <f>'10'!C298</f>
        <v>855</v>
      </c>
      <c r="D298" s="97">
        <f>'10'!D298</f>
        <v>620</v>
      </c>
      <c r="E298" s="97">
        <f>'10'!E298</f>
        <v>1475</v>
      </c>
      <c r="F298" s="129" t="s">
        <v>734</v>
      </c>
      <c r="G298" s="129">
        <v>1</v>
      </c>
      <c r="H298" s="129">
        <v>0</v>
      </c>
      <c r="I298" s="129">
        <v>2</v>
      </c>
      <c r="J298" s="129">
        <v>17</v>
      </c>
      <c r="K298" s="129">
        <f t="shared" si="50"/>
        <v>19</v>
      </c>
      <c r="L298" s="129">
        <f t="shared" si="43"/>
        <v>17</v>
      </c>
      <c r="M298" s="129">
        <f t="shared" si="41"/>
        <v>19</v>
      </c>
      <c r="N298" s="130">
        <f t="shared" si="44"/>
        <v>0</v>
      </c>
      <c r="O298" s="130">
        <f t="shared" si="45"/>
        <v>2.3391812865497076E-3</v>
      </c>
      <c r="P298" s="140">
        <f t="shared" si="46"/>
        <v>2.7419354838709678E-2</v>
      </c>
      <c r="Q298" s="140">
        <f t="shared" si="47"/>
        <v>1.288135593220339E-2</v>
      </c>
      <c r="R298" s="129">
        <v>174</v>
      </c>
      <c r="S298" s="140">
        <f t="shared" si="48"/>
        <v>0.10919540229885058</v>
      </c>
    </row>
    <row r="299" spans="1:19" ht="22.5" x14ac:dyDescent="0.25">
      <c r="A299" s="9" t="str">
        <f>'10'!A299</f>
        <v>Northern Bedford County SD</v>
      </c>
      <c r="B299" s="10" t="str">
        <f>'10'!B299</f>
        <v>Bedford</v>
      </c>
      <c r="C299" s="97">
        <f>'10'!C299</f>
        <v>214</v>
      </c>
      <c r="D299" s="97">
        <f>'10'!D299</f>
        <v>168</v>
      </c>
      <c r="E299" s="97">
        <f>'10'!E299</f>
        <v>382</v>
      </c>
      <c r="F299" s="129" t="s">
        <v>714</v>
      </c>
      <c r="G299" s="129">
        <v>1</v>
      </c>
      <c r="H299" s="129">
        <v>0</v>
      </c>
      <c r="I299" s="129">
        <v>3</v>
      </c>
      <c r="J299" s="129">
        <v>16</v>
      </c>
      <c r="K299" s="129">
        <f t="shared" si="50"/>
        <v>19</v>
      </c>
      <c r="L299" s="129">
        <f t="shared" si="43"/>
        <v>16</v>
      </c>
      <c r="M299" s="129">
        <f t="shared" ref="M299:M320" si="51">SUM(H299+K299)</f>
        <v>19</v>
      </c>
      <c r="N299" s="130">
        <f t="shared" si="44"/>
        <v>0</v>
      </c>
      <c r="O299" s="130">
        <f t="shared" si="45"/>
        <v>1.4018691588785047E-2</v>
      </c>
      <c r="P299" s="140">
        <f t="shared" si="46"/>
        <v>9.5238095238095233E-2</v>
      </c>
      <c r="Q299" s="140">
        <f t="shared" si="47"/>
        <v>4.9738219895287955E-2</v>
      </c>
      <c r="R299" s="129">
        <v>85</v>
      </c>
      <c r="S299" s="140">
        <f t="shared" si="48"/>
        <v>0.22352941176470589</v>
      </c>
    </row>
    <row r="300" spans="1:19" x14ac:dyDescent="0.25">
      <c r="A300" s="9" t="str">
        <f>'10'!A300</f>
        <v>Northern Cambria SD</v>
      </c>
      <c r="B300" s="10" t="str">
        <f>'10'!B300</f>
        <v>Cambria</v>
      </c>
      <c r="C300" s="97">
        <f>'10'!C300</f>
        <v>265</v>
      </c>
      <c r="D300" s="97">
        <f>'10'!D300</f>
        <v>228</v>
      </c>
      <c r="E300" s="97">
        <f>'10'!E300</f>
        <v>493</v>
      </c>
      <c r="F300" s="129" t="s">
        <v>740</v>
      </c>
      <c r="G300" s="129">
        <v>1</v>
      </c>
      <c r="H300" s="129">
        <v>0</v>
      </c>
      <c r="I300" s="129">
        <v>2</v>
      </c>
      <c r="J300" s="129">
        <v>0</v>
      </c>
      <c r="K300" s="129">
        <f t="shared" si="50"/>
        <v>2</v>
      </c>
      <c r="L300" s="129">
        <f t="shared" si="43"/>
        <v>0</v>
      </c>
      <c r="M300" s="129">
        <f t="shared" si="51"/>
        <v>2</v>
      </c>
      <c r="N300" s="130">
        <f t="shared" si="44"/>
        <v>0</v>
      </c>
      <c r="O300" s="130">
        <f t="shared" si="45"/>
        <v>7.5471698113207548E-3</v>
      </c>
      <c r="P300" s="140">
        <f t="shared" si="46"/>
        <v>0</v>
      </c>
      <c r="Q300" s="140">
        <f t="shared" si="47"/>
        <v>4.0567951318458417E-3</v>
      </c>
      <c r="R300" s="129">
        <v>162</v>
      </c>
      <c r="S300" s="140">
        <f t="shared" si="48"/>
        <v>1.2345679012345678E-2</v>
      </c>
    </row>
    <row r="301" spans="1:19" ht="22.5" x14ac:dyDescent="0.25">
      <c r="A301" s="9" t="str">
        <f>'10'!A301</f>
        <v>Northern Lebanon SD</v>
      </c>
      <c r="B301" s="10" t="str">
        <f>'10'!B301</f>
        <v>Lebanon</v>
      </c>
      <c r="C301" s="97">
        <f>'10'!C301</f>
        <v>698</v>
      </c>
      <c r="D301" s="97">
        <f>'10'!D301</f>
        <v>441</v>
      </c>
      <c r="E301" s="97">
        <f>'10'!E301</f>
        <v>1139</v>
      </c>
      <c r="F301" s="129" t="s">
        <v>764</v>
      </c>
      <c r="G301" s="129">
        <v>2</v>
      </c>
      <c r="H301" s="129">
        <v>19</v>
      </c>
      <c r="I301" s="129">
        <v>1</v>
      </c>
      <c r="J301" s="129">
        <v>0</v>
      </c>
      <c r="K301" s="129">
        <f t="shared" si="50"/>
        <v>1</v>
      </c>
      <c r="L301" s="129">
        <f t="shared" si="43"/>
        <v>19</v>
      </c>
      <c r="M301" s="129">
        <f t="shared" si="51"/>
        <v>20</v>
      </c>
      <c r="N301" s="130">
        <f t="shared" si="44"/>
        <v>1.6681299385425813E-2</v>
      </c>
      <c r="O301" s="130">
        <f t="shared" si="45"/>
        <v>1.4326647564469914E-3</v>
      </c>
      <c r="P301" s="140">
        <f t="shared" si="46"/>
        <v>4.3083900226757371E-2</v>
      </c>
      <c r="Q301" s="140">
        <f t="shared" si="47"/>
        <v>1.755926251097454E-2</v>
      </c>
      <c r="R301" s="129">
        <v>161</v>
      </c>
      <c r="S301" s="140">
        <f t="shared" si="48"/>
        <v>0.12422360248447205</v>
      </c>
    </row>
    <row r="302" spans="1:19" x14ac:dyDescent="0.25">
      <c r="A302" s="9" t="str">
        <f>'10'!A302</f>
        <v>Northern Lehigh SD</v>
      </c>
      <c r="B302" s="10" t="str">
        <f>'10'!B302</f>
        <v>Lehigh</v>
      </c>
      <c r="C302" s="97">
        <f>'10'!C302</f>
        <v>347</v>
      </c>
      <c r="D302" s="97">
        <f>'10'!D302</f>
        <v>260</v>
      </c>
      <c r="E302" s="97">
        <f>'10'!E302</f>
        <v>607</v>
      </c>
      <c r="F302" s="129" t="s">
        <v>706</v>
      </c>
      <c r="G302" s="129">
        <v>1</v>
      </c>
      <c r="H302" s="129">
        <v>20</v>
      </c>
      <c r="I302" s="129">
        <v>0</v>
      </c>
      <c r="J302" s="129">
        <v>0</v>
      </c>
      <c r="K302" s="129">
        <f t="shared" si="50"/>
        <v>0</v>
      </c>
      <c r="L302" s="129">
        <f t="shared" si="43"/>
        <v>20</v>
      </c>
      <c r="M302" s="129">
        <f t="shared" si="51"/>
        <v>20</v>
      </c>
      <c r="N302" s="130">
        <f t="shared" si="44"/>
        <v>3.2948929159802305E-2</v>
      </c>
      <c r="O302" s="130">
        <f t="shared" si="45"/>
        <v>0</v>
      </c>
      <c r="P302" s="140">
        <f t="shared" si="46"/>
        <v>7.6923076923076927E-2</v>
      </c>
      <c r="Q302" s="140">
        <f t="shared" si="47"/>
        <v>3.2948929159802305E-2</v>
      </c>
      <c r="R302" s="129">
        <v>51</v>
      </c>
      <c r="S302" s="140">
        <f t="shared" si="48"/>
        <v>0.39215686274509803</v>
      </c>
    </row>
    <row r="303" spans="1:19" x14ac:dyDescent="0.25">
      <c r="A303" s="9" t="str">
        <f>'10'!A303</f>
        <v>Northern Potter SD</v>
      </c>
      <c r="B303" s="10" t="str">
        <f>'10'!B303</f>
        <v>Potter</v>
      </c>
      <c r="C303" s="97">
        <f>'10'!C303</f>
        <v>197</v>
      </c>
      <c r="D303" s="97">
        <f>'10'!D303</f>
        <v>75</v>
      </c>
      <c r="E303" s="97">
        <f>'10'!E303</f>
        <v>272</v>
      </c>
      <c r="F303" s="129" t="s">
        <v>728</v>
      </c>
      <c r="G303" s="129">
        <v>1</v>
      </c>
      <c r="H303" s="129">
        <v>0</v>
      </c>
      <c r="I303" s="129">
        <v>0</v>
      </c>
      <c r="J303" s="129">
        <v>13</v>
      </c>
      <c r="K303" s="129">
        <f t="shared" si="50"/>
        <v>13</v>
      </c>
      <c r="L303" s="129">
        <f t="shared" si="43"/>
        <v>13</v>
      </c>
      <c r="M303" s="129">
        <f t="shared" si="51"/>
        <v>13</v>
      </c>
      <c r="N303" s="130">
        <f t="shared" si="44"/>
        <v>0</v>
      </c>
      <c r="O303" s="130">
        <f t="shared" si="45"/>
        <v>0</v>
      </c>
      <c r="P303" s="140">
        <f t="shared" si="46"/>
        <v>0.17333333333333334</v>
      </c>
      <c r="Q303" s="140">
        <f t="shared" si="47"/>
        <v>4.779411764705882E-2</v>
      </c>
      <c r="R303" s="129">
        <v>71</v>
      </c>
      <c r="S303" s="140">
        <f t="shared" si="48"/>
        <v>0.18309859154929578</v>
      </c>
    </row>
    <row r="304" spans="1:19" ht="22.5" x14ac:dyDescent="0.25">
      <c r="A304" s="9" t="str">
        <f>'10'!A304</f>
        <v>Northern Tioga SD</v>
      </c>
      <c r="B304" s="10" t="str">
        <f>'10'!B304</f>
        <v>Tioga</v>
      </c>
      <c r="C304" s="97">
        <f>'10'!C304</f>
        <v>459</v>
      </c>
      <c r="D304" s="97">
        <f>'10'!D304</f>
        <v>314</v>
      </c>
      <c r="E304" s="97">
        <f>'10'!E304</f>
        <v>773</v>
      </c>
      <c r="F304" s="129" t="s">
        <v>711</v>
      </c>
      <c r="G304" s="129">
        <v>1</v>
      </c>
      <c r="H304" s="129">
        <v>0</v>
      </c>
      <c r="I304" s="129">
        <v>12</v>
      </c>
      <c r="J304" s="129">
        <v>40</v>
      </c>
      <c r="K304" s="129">
        <f t="shared" si="50"/>
        <v>52</v>
      </c>
      <c r="L304" s="129">
        <f t="shared" si="43"/>
        <v>40</v>
      </c>
      <c r="M304" s="129">
        <f t="shared" si="51"/>
        <v>52</v>
      </c>
      <c r="N304" s="130">
        <f t="shared" si="44"/>
        <v>0</v>
      </c>
      <c r="O304" s="130">
        <f t="shared" si="45"/>
        <v>2.6143790849673203E-2</v>
      </c>
      <c r="P304" s="140">
        <f t="shared" si="46"/>
        <v>0.12738853503184713</v>
      </c>
      <c r="Q304" s="140">
        <f t="shared" si="47"/>
        <v>6.7270375161707627E-2</v>
      </c>
      <c r="R304" s="129">
        <v>268</v>
      </c>
      <c r="S304" s="140">
        <f t="shared" si="48"/>
        <v>0.19402985074626866</v>
      </c>
    </row>
    <row r="305" spans="1:19" ht="22.5" x14ac:dyDescent="0.25">
      <c r="A305" s="9" t="str">
        <f>'10'!A305</f>
        <v>Northern York County SD</v>
      </c>
      <c r="B305" s="10" t="str">
        <f>'10'!B305</f>
        <v>York</v>
      </c>
      <c r="C305" s="97">
        <f>'10'!C305</f>
        <v>579</v>
      </c>
      <c r="D305" s="97">
        <f>'10'!D305</f>
        <v>537</v>
      </c>
      <c r="E305" s="97">
        <f>'10'!E305</f>
        <v>1116</v>
      </c>
      <c r="F305" s="129" t="s">
        <v>734</v>
      </c>
      <c r="G305" s="129">
        <v>1</v>
      </c>
      <c r="H305" s="129">
        <v>0</v>
      </c>
      <c r="I305" s="129">
        <v>1</v>
      </c>
      <c r="J305" s="129">
        <v>17</v>
      </c>
      <c r="K305" s="129">
        <f t="shared" si="50"/>
        <v>18</v>
      </c>
      <c r="L305" s="129">
        <f t="shared" si="43"/>
        <v>17</v>
      </c>
      <c r="M305" s="129">
        <f t="shared" si="51"/>
        <v>18</v>
      </c>
      <c r="N305" s="130">
        <f t="shared" si="44"/>
        <v>0</v>
      </c>
      <c r="O305" s="130">
        <f t="shared" si="45"/>
        <v>1.7271157167530224E-3</v>
      </c>
      <c r="P305" s="140">
        <f t="shared" si="46"/>
        <v>3.165735567970205E-2</v>
      </c>
      <c r="Q305" s="140">
        <f t="shared" si="47"/>
        <v>1.6129032258064516E-2</v>
      </c>
      <c r="R305" s="129">
        <v>105</v>
      </c>
      <c r="S305" s="140">
        <f t="shared" si="48"/>
        <v>0.17142857142857143</v>
      </c>
    </row>
    <row r="306" spans="1:19" x14ac:dyDescent="0.25">
      <c r="A306" s="9" t="str">
        <f>'10'!A306</f>
        <v>Northgate SD</v>
      </c>
      <c r="B306" s="10" t="str">
        <f>'10'!B306</f>
        <v>Allegheny</v>
      </c>
      <c r="C306" s="97">
        <f>'10'!C306</f>
        <v>489</v>
      </c>
      <c r="D306" s="97">
        <f>'10'!D306</f>
        <v>268</v>
      </c>
      <c r="E306" s="97">
        <f>'10'!E306</f>
        <v>757</v>
      </c>
      <c r="F306" s="129" t="s">
        <v>704</v>
      </c>
      <c r="G306" s="129">
        <v>1</v>
      </c>
      <c r="H306" s="129">
        <v>19</v>
      </c>
      <c r="I306" s="129">
        <v>0</v>
      </c>
      <c r="J306" s="129">
        <v>4</v>
      </c>
      <c r="K306" s="129">
        <f t="shared" si="50"/>
        <v>4</v>
      </c>
      <c r="L306" s="129">
        <f t="shared" si="43"/>
        <v>23</v>
      </c>
      <c r="M306" s="129">
        <f t="shared" si="51"/>
        <v>23</v>
      </c>
      <c r="N306" s="130">
        <f t="shared" si="44"/>
        <v>2.5099075297225892E-2</v>
      </c>
      <c r="O306" s="130">
        <f t="shared" si="45"/>
        <v>0</v>
      </c>
      <c r="P306" s="140">
        <f t="shared" si="46"/>
        <v>8.5820895522388058E-2</v>
      </c>
      <c r="Q306" s="140">
        <f t="shared" si="47"/>
        <v>3.0383091149273449E-2</v>
      </c>
      <c r="R306" s="129">
        <v>95</v>
      </c>
      <c r="S306" s="140">
        <f t="shared" si="48"/>
        <v>0.24210526315789474</v>
      </c>
    </row>
    <row r="307" spans="1:19" x14ac:dyDescent="0.25">
      <c r="A307" s="9" t="str">
        <f>'10'!A307</f>
        <v>Northwest Area SD</v>
      </c>
      <c r="B307" s="10" t="str">
        <f>'10'!B307</f>
        <v>Luzerne</v>
      </c>
      <c r="C307" s="97">
        <f>'10'!C307</f>
        <v>226</v>
      </c>
      <c r="D307" s="97">
        <f>'10'!D307</f>
        <v>187</v>
      </c>
      <c r="E307" s="97">
        <f>'10'!E307</f>
        <v>413</v>
      </c>
      <c r="F307" s="129" t="s">
        <v>745</v>
      </c>
      <c r="G307" s="129">
        <v>1</v>
      </c>
      <c r="H307" s="129">
        <v>0</v>
      </c>
      <c r="I307" s="129">
        <v>0</v>
      </c>
      <c r="J307" s="129">
        <v>14</v>
      </c>
      <c r="K307" s="129">
        <f t="shared" si="50"/>
        <v>14</v>
      </c>
      <c r="L307" s="129">
        <f t="shared" si="43"/>
        <v>14</v>
      </c>
      <c r="M307" s="129">
        <f t="shared" si="51"/>
        <v>14</v>
      </c>
      <c r="N307" s="130">
        <f t="shared" si="44"/>
        <v>0</v>
      </c>
      <c r="O307" s="130">
        <f t="shared" si="45"/>
        <v>0</v>
      </c>
      <c r="P307" s="140">
        <f t="shared" si="46"/>
        <v>7.4866310160427801E-2</v>
      </c>
      <c r="Q307" s="140">
        <f t="shared" si="47"/>
        <v>3.3898305084745763E-2</v>
      </c>
      <c r="R307" s="129">
        <v>59</v>
      </c>
      <c r="S307" s="140">
        <f t="shared" si="48"/>
        <v>0.23728813559322035</v>
      </c>
    </row>
    <row r="308" spans="1:19" x14ac:dyDescent="0.25">
      <c r="A308" s="9" t="str">
        <f>'10'!A308</f>
        <v>Northwestern Lehigh SD</v>
      </c>
      <c r="B308" s="10" t="str">
        <f>'10'!B308</f>
        <v>Lehigh</v>
      </c>
      <c r="C308" s="97">
        <f>'10'!C308</f>
        <v>390</v>
      </c>
      <c r="D308" s="97">
        <f>'10'!D308</f>
        <v>346</v>
      </c>
      <c r="E308" s="97">
        <f>'10'!E308</f>
        <v>736</v>
      </c>
      <c r="F308" s="129"/>
      <c r="G308" s="129"/>
      <c r="H308" s="129">
        <v>0</v>
      </c>
      <c r="I308" s="129">
        <v>0</v>
      </c>
      <c r="J308" s="129">
        <v>0</v>
      </c>
      <c r="K308" s="129">
        <f>SUM(I308:J308)</f>
        <v>0</v>
      </c>
      <c r="L308" s="129">
        <f t="shared" si="43"/>
        <v>0</v>
      </c>
      <c r="M308" s="129">
        <f t="shared" si="51"/>
        <v>0</v>
      </c>
      <c r="N308" s="130">
        <f t="shared" si="44"/>
        <v>0</v>
      </c>
      <c r="O308" s="130">
        <f t="shared" si="45"/>
        <v>0</v>
      </c>
      <c r="P308" s="140">
        <f t="shared" si="46"/>
        <v>0</v>
      </c>
      <c r="Q308" s="140">
        <f t="shared" si="47"/>
        <v>0</v>
      </c>
      <c r="R308" s="129">
        <v>52</v>
      </c>
      <c r="S308" s="140">
        <f t="shared" si="48"/>
        <v>0</v>
      </c>
    </row>
    <row r="309" spans="1:19" x14ac:dyDescent="0.25">
      <c r="A309" s="9" t="str">
        <f>'10'!A309</f>
        <v>Northwestern SD</v>
      </c>
      <c r="B309" s="10" t="str">
        <f>'10'!B309</f>
        <v>Erie</v>
      </c>
      <c r="C309" s="97">
        <f>'10'!C309</f>
        <v>322</v>
      </c>
      <c r="D309" s="97">
        <f>'10'!D309</f>
        <v>240</v>
      </c>
      <c r="E309" s="97">
        <f>'10'!E309</f>
        <v>562</v>
      </c>
      <c r="F309" s="129" t="s">
        <v>743</v>
      </c>
      <c r="G309" s="129">
        <v>1</v>
      </c>
      <c r="H309" s="129">
        <v>0</v>
      </c>
      <c r="I309" s="129">
        <v>0</v>
      </c>
      <c r="J309" s="129">
        <v>19</v>
      </c>
      <c r="K309" s="129">
        <f t="shared" ref="K309:K333" si="52">SUM(I309:J309)</f>
        <v>19</v>
      </c>
      <c r="L309" s="129">
        <f t="shared" si="43"/>
        <v>19</v>
      </c>
      <c r="M309" s="129">
        <f t="shared" si="51"/>
        <v>19</v>
      </c>
      <c r="N309" s="130">
        <f t="shared" si="44"/>
        <v>0</v>
      </c>
      <c r="O309" s="130">
        <f t="shared" si="45"/>
        <v>0</v>
      </c>
      <c r="P309" s="140">
        <f t="shared" si="46"/>
        <v>7.9166666666666663E-2</v>
      </c>
      <c r="Q309" s="140">
        <f t="shared" si="47"/>
        <v>3.3807829181494664E-2</v>
      </c>
      <c r="R309" s="129">
        <v>152</v>
      </c>
      <c r="S309" s="140">
        <f t="shared" si="48"/>
        <v>0.125</v>
      </c>
    </row>
    <row r="310" spans="1:19" ht="22.5" x14ac:dyDescent="0.25">
      <c r="A310" s="9" t="str">
        <f>'10'!A310</f>
        <v>Norwin SD</v>
      </c>
      <c r="B310" s="10" t="str">
        <f>'10'!B310</f>
        <v>Westmoreland</v>
      </c>
      <c r="C310" s="97">
        <f>'10'!C310</f>
        <v>878</v>
      </c>
      <c r="D310" s="97">
        <f>'10'!D310</f>
        <v>767</v>
      </c>
      <c r="E310" s="97">
        <f>'10'!E310</f>
        <v>1645</v>
      </c>
      <c r="F310" s="129" t="s">
        <v>757</v>
      </c>
      <c r="G310" s="129">
        <v>2</v>
      </c>
      <c r="H310" s="129">
        <v>4</v>
      </c>
      <c r="I310" s="129">
        <v>3</v>
      </c>
      <c r="J310" s="129">
        <v>37</v>
      </c>
      <c r="K310" s="129">
        <f t="shared" si="52"/>
        <v>40</v>
      </c>
      <c r="L310" s="129">
        <f t="shared" si="43"/>
        <v>41</v>
      </c>
      <c r="M310" s="129">
        <f t="shared" si="51"/>
        <v>44</v>
      </c>
      <c r="N310" s="130">
        <f t="shared" si="44"/>
        <v>2.4316109422492403E-3</v>
      </c>
      <c r="O310" s="130">
        <f t="shared" si="45"/>
        <v>3.4168564920273349E-3</v>
      </c>
      <c r="P310" s="140">
        <f t="shared" si="46"/>
        <v>5.3455019556714473E-2</v>
      </c>
      <c r="Q310" s="140">
        <f t="shared" si="47"/>
        <v>2.6747720364741642E-2</v>
      </c>
      <c r="R310" s="129">
        <v>112</v>
      </c>
      <c r="S310" s="140">
        <f t="shared" si="48"/>
        <v>0.39285714285714285</v>
      </c>
    </row>
    <row r="311" spans="1:19" x14ac:dyDescent="0.25">
      <c r="A311" s="9" t="str">
        <f>'10'!A311</f>
        <v>Octorara Area SD</v>
      </c>
      <c r="B311" s="10" t="str">
        <f>'10'!B311</f>
        <v>Chester</v>
      </c>
      <c r="C311" s="97">
        <f>'10'!C311</f>
        <v>752</v>
      </c>
      <c r="D311" s="97">
        <f>'10'!D311</f>
        <v>600</v>
      </c>
      <c r="E311" s="97">
        <f>'10'!E311</f>
        <v>1352</v>
      </c>
      <c r="F311" s="129" t="s">
        <v>712</v>
      </c>
      <c r="G311" s="129">
        <v>1</v>
      </c>
      <c r="H311" s="129">
        <v>0</v>
      </c>
      <c r="I311" s="129">
        <v>5</v>
      </c>
      <c r="J311" s="129">
        <v>17</v>
      </c>
      <c r="K311" s="129">
        <f t="shared" si="52"/>
        <v>22</v>
      </c>
      <c r="L311" s="129">
        <f t="shared" si="43"/>
        <v>17</v>
      </c>
      <c r="M311" s="129">
        <f t="shared" si="51"/>
        <v>22</v>
      </c>
      <c r="N311" s="130">
        <f t="shared" si="44"/>
        <v>0</v>
      </c>
      <c r="O311" s="130">
        <f t="shared" si="45"/>
        <v>6.648936170212766E-3</v>
      </c>
      <c r="P311" s="140">
        <f t="shared" si="46"/>
        <v>2.8333333333333332E-2</v>
      </c>
      <c r="Q311" s="140">
        <f t="shared" si="47"/>
        <v>1.6272189349112426E-2</v>
      </c>
      <c r="R311" s="129">
        <v>156</v>
      </c>
      <c r="S311" s="140">
        <f t="shared" si="48"/>
        <v>0.14102564102564102</v>
      </c>
    </row>
    <row r="312" spans="1:19" ht="22.5" x14ac:dyDescent="0.25">
      <c r="A312" s="9" t="str">
        <f>'10'!A312</f>
        <v>Oil City Area SD</v>
      </c>
      <c r="B312" s="10" t="str">
        <f>'10'!B312</f>
        <v>Venango</v>
      </c>
      <c r="C312" s="97">
        <f>'10'!C312</f>
        <v>498</v>
      </c>
      <c r="D312" s="97">
        <f>'10'!D312</f>
        <v>335</v>
      </c>
      <c r="E312" s="97">
        <f>'10'!E312</f>
        <v>833</v>
      </c>
      <c r="F312" s="129" t="s">
        <v>744</v>
      </c>
      <c r="G312" s="129">
        <v>2</v>
      </c>
      <c r="H312" s="129">
        <v>0</v>
      </c>
      <c r="I312" s="129">
        <v>52</v>
      </c>
      <c r="J312" s="129">
        <v>0</v>
      </c>
      <c r="K312" s="129">
        <f t="shared" si="52"/>
        <v>52</v>
      </c>
      <c r="L312" s="129">
        <f t="shared" si="43"/>
        <v>0</v>
      </c>
      <c r="M312" s="129">
        <f t="shared" si="51"/>
        <v>52</v>
      </c>
      <c r="N312" s="130">
        <f t="shared" si="44"/>
        <v>0</v>
      </c>
      <c r="O312" s="130">
        <f t="shared" si="45"/>
        <v>0.10441767068273092</v>
      </c>
      <c r="P312" s="140">
        <f t="shared" si="46"/>
        <v>0</v>
      </c>
      <c r="Q312" s="140">
        <f t="shared" si="47"/>
        <v>6.2424969987995196E-2</v>
      </c>
      <c r="R312" s="129">
        <v>379</v>
      </c>
      <c r="S312" s="140">
        <f t="shared" si="48"/>
        <v>0.13720316622691292</v>
      </c>
    </row>
    <row r="313" spans="1:19" x14ac:dyDescent="0.25">
      <c r="A313" s="9" t="str">
        <f>'10'!A313</f>
        <v>Old Forge SD</v>
      </c>
      <c r="B313" s="10" t="str">
        <f>'10'!B313</f>
        <v>Lackawanna</v>
      </c>
      <c r="C313" s="97">
        <f>'10'!C313</f>
        <v>203</v>
      </c>
      <c r="D313" s="97">
        <f>'10'!D313</f>
        <v>219</v>
      </c>
      <c r="E313" s="97">
        <f>'10'!E313</f>
        <v>422</v>
      </c>
      <c r="F313" s="129" t="s">
        <v>701</v>
      </c>
      <c r="G313" s="129">
        <v>1</v>
      </c>
      <c r="H313" s="129">
        <v>2</v>
      </c>
      <c r="I313" s="129">
        <v>12</v>
      </c>
      <c r="J313" s="129">
        <v>32</v>
      </c>
      <c r="K313" s="129">
        <f t="shared" si="52"/>
        <v>44</v>
      </c>
      <c r="L313" s="129">
        <f t="shared" si="43"/>
        <v>34</v>
      </c>
      <c r="M313" s="129">
        <f t="shared" si="51"/>
        <v>46</v>
      </c>
      <c r="N313" s="130">
        <f t="shared" si="44"/>
        <v>4.7393364928909956E-3</v>
      </c>
      <c r="O313" s="130">
        <f t="shared" si="45"/>
        <v>5.9113300492610835E-2</v>
      </c>
      <c r="P313" s="140">
        <f t="shared" si="46"/>
        <v>0.15525114155251141</v>
      </c>
      <c r="Q313" s="140">
        <f t="shared" si="47"/>
        <v>0.10900473933649289</v>
      </c>
      <c r="R313" s="129">
        <v>117</v>
      </c>
      <c r="S313" s="140">
        <f t="shared" si="48"/>
        <v>0.39316239316239315</v>
      </c>
    </row>
    <row r="314" spans="1:19" x14ac:dyDescent="0.25">
      <c r="A314" s="9" t="str">
        <f>'10'!A314</f>
        <v>Oley Valley SD</v>
      </c>
      <c r="B314" s="10" t="str">
        <f>'10'!B314</f>
        <v>Berks</v>
      </c>
      <c r="C314" s="97">
        <f>'10'!C314</f>
        <v>360</v>
      </c>
      <c r="D314" s="97">
        <f>'10'!D314</f>
        <v>196</v>
      </c>
      <c r="E314" s="97">
        <f>'10'!E314</f>
        <v>556</v>
      </c>
      <c r="F314" s="129" t="s">
        <v>709</v>
      </c>
      <c r="G314" s="129">
        <v>1</v>
      </c>
      <c r="H314" s="129">
        <v>0</v>
      </c>
      <c r="I314" s="129">
        <v>0</v>
      </c>
      <c r="J314" s="129">
        <v>6</v>
      </c>
      <c r="K314" s="129">
        <f t="shared" si="52"/>
        <v>6</v>
      </c>
      <c r="L314" s="129">
        <f t="shared" si="43"/>
        <v>6</v>
      </c>
      <c r="M314" s="129">
        <f t="shared" si="51"/>
        <v>6</v>
      </c>
      <c r="N314" s="130">
        <f t="shared" si="44"/>
        <v>0</v>
      </c>
      <c r="O314" s="130">
        <f t="shared" si="45"/>
        <v>0</v>
      </c>
      <c r="P314" s="140">
        <f t="shared" si="46"/>
        <v>3.0612244897959183E-2</v>
      </c>
      <c r="Q314" s="140">
        <f t="shared" si="47"/>
        <v>1.0791366906474821E-2</v>
      </c>
      <c r="R314" s="129">
        <v>29</v>
      </c>
      <c r="S314" s="140">
        <f t="shared" si="48"/>
        <v>0.20689655172413793</v>
      </c>
    </row>
    <row r="315" spans="1:19" x14ac:dyDescent="0.25">
      <c r="A315" s="9" t="str">
        <f>'10'!A315</f>
        <v>Oswayo Valley SD</v>
      </c>
      <c r="B315" s="10" t="str">
        <f>'10'!B315</f>
        <v>Potter</v>
      </c>
      <c r="C315" s="97">
        <f>'10'!C315</f>
        <v>66</v>
      </c>
      <c r="D315" s="97">
        <f>'10'!D315</f>
        <v>30</v>
      </c>
      <c r="E315" s="97">
        <f>'10'!E315</f>
        <v>96</v>
      </c>
      <c r="F315" s="129" t="s">
        <v>728</v>
      </c>
      <c r="G315" s="129">
        <v>1</v>
      </c>
      <c r="H315" s="129">
        <v>0</v>
      </c>
      <c r="I315" s="129">
        <v>0</v>
      </c>
      <c r="J315" s="129">
        <v>3</v>
      </c>
      <c r="K315" s="129">
        <f t="shared" si="52"/>
        <v>3</v>
      </c>
      <c r="L315" s="129">
        <f t="shared" si="43"/>
        <v>3</v>
      </c>
      <c r="M315" s="129">
        <f t="shared" si="51"/>
        <v>3</v>
      </c>
      <c r="N315" s="130">
        <f t="shared" si="44"/>
        <v>0</v>
      </c>
      <c r="O315" s="130">
        <f t="shared" si="45"/>
        <v>0</v>
      </c>
      <c r="P315" s="140">
        <f t="shared" si="46"/>
        <v>0.1</v>
      </c>
      <c r="Q315" s="140">
        <f t="shared" si="47"/>
        <v>3.125E-2</v>
      </c>
      <c r="R315" s="129">
        <v>33</v>
      </c>
      <c r="S315" s="140">
        <f t="shared" si="48"/>
        <v>9.0909090909090912E-2</v>
      </c>
    </row>
    <row r="316" spans="1:19" x14ac:dyDescent="0.25">
      <c r="A316" s="9" t="str">
        <f>'10'!A316</f>
        <v>Otto-Eldred SD</v>
      </c>
      <c r="B316" s="10" t="str">
        <f>'10'!B316</f>
        <v>McKean</v>
      </c>
      <c r="C316" s="97">
        <f>'10'!C316</f>
        <v>161</v>
      </c>
      <c r="D316" s="97">
        <f>'10'!D316</f>
        <v>108</v>
      </c>
      <c r="E316" s="97">
        <f>'10'!E316</f>
        <v>269</v>
      </c>
      <c r="F316" s="129" t="s">
        <v>728</v>
      </c>
      <c r="G316" s="129">
        <v>1</v>
      </c>
      <c r="H316" s="129">
        <v>0</v>
      </c>
      <c r="I316" s="129">
        <v>0</v>
      </c>
      <c r="J316" s="129">
        <v>23</v>
      </c>
      <c r="K316" s="129">
        <f t="shared" si="52"/>
        <v>23</v>
      </c>
      <c r="L316" s="129">
        <f t="shared" si="43"/>
        <v>23</v>
      </c>
      <c r="M316" s="129">
        <f t="shared" si="51"/>
        <v>23</v>
      </c>
      <c r="N316" s="130">
        <f t="shared" si="44"/>
        <v>0</v>
      </c>
      <c r="O316" s="130">
        <f t="shared" si="45"/>
        <v>0</v>
      </c>
      <c r="P316" s="140">
        <f t="shared" si="46"/>
        <v>0.21296296296296297</v>
      </c>
      <c r="Q316" s="140">
        <f t="shared" si="47"/>
        <v>8.5501858736059477E-2</v>
      </c>
      <c r="R316" s="129">
        <v>46</v>
      </c>
      <c r="S316" s="140">
        <f t="shared" si="48"/>
        <v>0.5</v>
      </c>
    </row>
    <row r="317" spans="1:19" x14ac:dyDescent="0.25">
      <c r="A317" s="9" t="str">
        <f>'10'!A317</f>
        <v>Owen J. Roberts SD</v>
      </c>
      <c r="B317" s="10" t="str">
        <f>'10'!B317</f>
        <v>Chester</v>
      </c>
      <c r="C317" s="97">
        <f>'10'!C317</f>
        <v>910</v>
      </c>
      <c r="D317" s="97">
        <f>'10'!D317</f>
        <v>643</v>
      </c>
      <c r="E317" s="97">
        <f>'10'!E317</f>
        <v>1553</v>
      </c>
      <c r="F317" s="129" t="s">
        <v>708</v>
      </c>
      <c r="G317" s="129">
        <v>1</v>
      </c>
      <c r="H317" s="129">
        <v>0</v>
      </c>
      <c r="I317" s="129">
        <v>16</v>
      </c>
      <c r="J317" s="129">
        <v>0</v>
      </c>
      <c r="K317" s="129">
        <f t="shared" si="52"/>
        <v>16</v>
      </c>
      <c r="L317" s="129">
        <f t="shared" si="43"/>
        <v>0</v>
      </c>
      <c r="M317" s="129">
        <f t="shared" si="51"/>
        <v>16</v>
      </c>
      <c r="N317" s="130">
        <f t="shared" si="44"/>
        <v>0</v>
      </c>
      <c r="O317" s="130">
        <f t="shared" si="45"/>
        <v>1.7582417582417582E-2</v>
      </c>
      <c r="P317" s="140">
        <f t="shared" si="46"/>
        <v>0</v>
      </c>
      <c r="Q317" s="140">
        <f t="shared" si="47"/>
        <v>1.03026400515132E-2</v>
      </c>
      <c r="R317" s="129">
        <v>116</v>
      </c>
      <c r="S317" s="140">
        <f t="shared" si="48"/>
        <v>0.13793103448275862</v>
      </c>
    </row>
    <row r="318" spans="1:19" x14ac:dyDescent="0.25">
      <c r="A318" s="9" t="str">
        <f>'10'!A318</f>
        <v>Oxford Area SD</v>
      </c>
      <c r="B318" s="10" t="str">
        <f>'10'!B318</f>
        <v>Chester</v>
      </c>
      <c r="C318" s="97">
        <f>'10'!C318</f>
        <v>936</v>
      </c>
      <c r="D318" s="97">
        <f>'10'!D318</f>
        <v>846</v>
      </c>
      <c r="E318" s="97">
        <f>'10'!E318</f>
        <v>1782</v>
      </c>
      <c r="F318" s="129" t="s">
        <v>712</v>
      </c>
      <c r="G318" s="129">
        <v>1</v>
      </c>
      <c r="H318" s="129">
        <v>0</v>
      </c>
      <c r="I318" s="129">
        <v>5</v>
      </c>
      <c r="J318" s="129">
        <v>17</v>
      </c>
      <c r="K318" s="129">
        <f t="shared" si="52"/>
        <v>22</v>
      </c>
      <c r="L318" s="129">
        <f t="shared" si="43"/>
        <v>17</v>
      </c>
      <c r="M318" s="129">
        <f t="shared" si="51"/>
        <v>22</v>
      </c>
      <c r="N318" s="130">
        <f t="shared" si="44"/>
        <v>0</v>
      </c>
      <c r="O318" s="130">
        <f t="shared" si="45"/>
        <v>5.341880341880342E-3</v>
      </c>
      <c r="P318" s="140">
        <f t="shared" si="46"/>
        <v>2.0094562647754138E-2</v>
      </c>
      <c r="Q318" s="140">
        <f t="shared" si="47"/>
        <v>1.2345679012345678E-2</v>
      </c>
      <c r="R318" s="129">
        <v>537</v>
      </c>
      <c r="S318" s="140">
        <f t="shared" si="48"/>
        <v>4.0968342644320296E-2</v>
      </c>
    </row>
    <row r="319" spans="1:19" x14ac:dyDescent="0.25">
      <c r="A319" s="9" t="str">
        <f>'10'!A319</f>
        <v>Palisades SD</v>
      </c>
      <c r="B319" s="10" t="str">
        <f>'10'!B319</f>
        <v>Bucks</v>
      </c>
      <c r="C319" s="97">
        <f>'10'!C319</f>
        <v>243</v>
      </c>
      <c r="D319" s="97">
        <f>'10'!D319</f>
        <v>201</v>
      </c>
      <c r="E319" s="97">
        <f>'10'!E319</f>
        <v>444</v>
      </c>
      <c r="F319" s="129"/>
      <c r="G319" s="129"/>
      <c r="H319" s="129">
        <v>0</v>
      </c>
      <c r="I319" s="129">
        <v>0</v>
      </c>
      <c r="J319" s="129">
        <v>0</v>
      </c>
      <c r="K319" s="129">
        <f t="shared" si="52"/>
        <v>0</v>
      </c>
      <c r="L319" s="129">
        <f t="shared" si="43"/>
        <v>0</v>
      </c>
      <c r="M319" s="129">
        <f t="shared" si="51"/>
        <v>0</v>
      </c>
      <c r="N319" s="130">
        <f t="shared" si="44"/>
        <v>0</v>
      </c>
      <c r="O319" s="130">
        <f t="shared" si="45"/>
        <v>0</v>
      </c>
      <c r="P319" s="140">
        <f t="shared" si="46"/>
        <v>0</v>
      </c>
      <c r="Q319" s="140">
        <f t="shared" si="47"/>
        <v>0</v>
      </c>
      <c r="R319" s="129">
        <v>105</v>
      </c>
      <c r="S319" s="140">
        <f t="shared" si="48"/>
        <v>0</v>
      </c>
    </row>
    <row r="320" spans="1:19" x14ac:dyDescent="0.25">
      <c r="A320" s="9" t="str">
        <f>'10'!A320</f>
        <v>Palmerton Area SD</v>
      </c>
      <c r="B320" s="10" t="str">
        <f>'10'!B320</f>
        <v>Carbon</v>
      </c>
      <c r="C320" s="97">
        <f>'10'!C320</f>
        <v>366</v>
      </c>
      <c r="D320" s="97">
        <f>'10'!D320</f>
        <v>319</v>
      </c>
      <c r="E320" s="97">
        <f>'10'!E320</f>
        <v>685</v>
      </c>
      <c r="F320" s="129"/>
      <c r="G320" s="129"/>
      <c r="H320" s="129">
        <v>0</v>
      </c>
      <c r="I320" s="129">
        <v>0</v>
      </c>
      <c r="J320" s="129">
        <v>0</v>
      </c>
      <c r="K320" s="129">
        <f t="shared" si="52"/>
        <v>0</v>
      </c>
      <c r="L320" s="129">
        <f t="shared" si="43"/>
        <v>0</v>
      </c>
      <c r="M320" s="129">
        <f t="shared" si="51"/>
        <v>0</v>
      </c>
      <c r="N320" s="130">
        <f t="shared" si="44"/>
        <v>0</v>
      </c>
      <c r="O320" s="130">
        <f t="shared" si="45"/>
        <v>0</v>
      </c>
      <c r="P320" s="140">
        <f t="shared" si="46"/>
        <v>0</v>
      </c>
      <c r="Q320" s="140">
        <f t="shared" si="47"/>
        <v>0</v>
      </c>
      <c r="R320" s="129">
        <v>158</v>
      </c>
      <c r="S320" s="140">
        <f t="shared" si="48"/>
        <v>0</v>
      </c>
    </row>
    <row r="321" spans="1:19" ht="22.5" x14ac:dyDescent="0.25">
      <c r="A321" s="9" t="str">
        <f>'10'!A321</f>
        <v>Palmyra Area SD</v>
      </c>
      <c r="B321" s="10" t="str">
        <f>'10'!B321</f>
        <v>Lebanon</v>
      </c>
      <c r="C321" s="97">
        <f>'10'!C321</f>
        <v>631</v>
      </c>
      <c r="D321" s="97">
        <f>'10'!D321</f>
        <v>542</v>
      </c>
      <c r="E321" s="97">
        <f>'10'!E321</f>
        <v>1173</v>
      </c>
      <c r="F321" s="129" t="s">
        <v>764</v>
      </c>
      <c r="G321" s="129">
        <v>2</v>
      </c>
      <c r="H321" s="129">
        <v>0</v>
      </c>
      <c r="I321" s="129">
        <v>5</v>
      </c>
      <c r="J321" s="129">
        <v>24</v>
      </c>
      <c r="K321" s="129">
        <f t="shared" si="52"/>
        <v>29</v>
      </c>
      <c r="L321" s="129">
        <f t="shared" si="43"/>
        <v>24</v>
      </c>
      <c r="M321" s="129">
        <f>SUM(H321+K321)</f>
        <v>29</v>
      </c>
      <c r="N321" s="130">
        <f t="shared" si="44"/>
        <v>0</v>
      </c>
      <c r="O321" s="130">
        <f t="shared" si="45"/>
        <v>7.9239302694136295E-3</v>
      </c>
      <c r="P321" s="140">
        <f t="shared" si="46"/>
        <v>4.4280442804428041E-2</v>
      </c>
      <c r="Q321" s="140">
        <f t="shared" si="47"/>
        <v>2.4722932651321399E-2</v>
      </c>
      <c r="R321" s="129">
        <v>6</v>
      </c>
      <c r="S321" s="140">
        <f t="shared" si="48"/>
        <v>4.833333333333333</v>
      </c>
    </row>
    <row r="322" spans="1:19" x14ac:dyDescent="0.25">
      <c r="A322" s="9" t="str">
        <f>'10'!A322</f>
        <v>Panther Valley SD</v>
      </c>
      <c r="B322" s="10" t="str">
        <f>'10'!B322</f>
        <v>Carbon</v>
      </c>
      <c r="C322" s="97">
        <f>'10'!C322</f>
        <v>479</v>
      </c>
      <c r="D322" s="97">
        <f>'10'!D322</f>
        <v>345</v>
      </c>
      <c r="E322" s="97">
        <f>'10'!E322</f>
        <v>824</v>
      </c>
      <c r="F322" s="129"/>
      <c r="G322" s="129"/>
      <c r="H322" s="129">
        <v>0</v>
      </c>
      <c r="I322" s="129">
        <v>0</v>
      </c>
      <c r="J322" s="129">
        <v>0</v>
      </c>
      <c r="K322" s="129">
        <f t="shared" si="52"/>
        <v>0</v>
      </c>
      <c r="L322" s="129">
        <f t="shared" si="43"/>
        <v>0</v>
      </c>
      <c r="M322" s="129">
        <f t="shared" ref="M322:M345" si="53">SUM(H322+K322)</f>
        <v>0</v>
      </c>
      <c r="N322" s="130">
        <f t="shared" si="44"/>
        <v>0</v>
      </c>
      <c r="O322" s="130">
        <f t="shared" si="45"/>
        <v>0</v>
      </c>
      <c r="P322" s="140">
        <f t="shared" si="46"/>
        <v>0</v>
      </c>
      <c r="Q322" s="140">
        <f t="shared" si="47"/>
        <v>0</v>
      </c>
      <c r="R322" s="129">
        <v>267</v>
      </c>
      <c r="S322" s="140">
        <f t="shared" si="48"/>
        <v>0</v>
      </c>
    </row>
    <row r="323" spans="1:19" x14ac:dyDescent="0.25">
      <c r="A323" s="9" t="str">
        <f>'10'!A323</f>
        <v>Parkland SD</v>
      </c>
      <c r="B323" s="10" t="str">
        <f>'10'!B323</f>
        <v>Lehigh</v>
      </c>
      <c r="C323" s="97">
        <f>'10'!C323</f>
        <v>1639</v>
      </c>
      <c r="D323" s="97">
        <f>'10'!D323</f>
        <v>1131</v>
      </c>
      <c r="E323" s="97">
        <f>'10'!E323</f>
        <v>2770</v>
      </c>
      <c r="F323" s="129"/>
      <c r="G323" s="129"/>
      <c r="H323" s="129">
        <v>0</v>
      </c>
      <c r="I323" s="129">
        <v>0</v>
      </c>
      <c r="J323" s="129">
        <v>0</v>
      </c>
      <c r="K323" s="129">
        <f t="shared" si="52"/>
        <v>0</v>
      </c>
      <c r="L323" s="129">
        <f t="shared" si="43"/>
        <v>0</v>
      </c>
      <c r="M323" s="129">
        <f t="shared" si="53"/>
        <v>0</v>
      </c>
      <c r="N323" s="130">
        <f t="shared" si="44"/>
        <v>0</v>
      </c>
      <c r="O323" s="130">
        <f t="shared" si="45"/>
        <v>0</v>
      </c>
      <c r="P323" s="140">
        <f t="shared" si="46"/>
        <v>0</v>
      </c>
      <c r="Q323" s="140">
        <f t="shared" si="47"/>
        <v>0</v>
      </c>
      <c r="R323" s="129">
        <v>198</v>
      </c>
      <c r="S323" s="140">
        <f t="shared" si="48"/>
        <v>0</v>
      </c>
    </row>
    <row r="324" spans="1:19" x14ac:dyDescent="0.25">
      <c r="A324" s="9" t="str">
        <f>'10'!A324</f>
        <v>Pen Argyl Area SD</v>
      </c>
      <c r="B324" s="10" t="str">
        <f>'10'!B324</f>
        <v>Northampton</v>
      </c>
      <c r="C324" s="97">
        <f>'10'!C324</f>
        <v>318</v>
      </c>
      <c r="D324" s="97">
        <f>'10'!D324</f>
        <v>229</v>
      </c>
      <c r="E324" s="97">
        <f>'10'!E324</f>
        <v>547</v>
      </c>
      <c r="F324" s="129"/>
      <c r="G324" s="129"/>
      <c r="H324" s="129">
        <v>0</v>
      </c>
      <c r="I324" s="129">
        <v>0</v>
      </c>
      <c r="J324" s="129">
        <v>0</v>
      </c>
      <c r="K324" s="129">
        <f t="shared" si="52"/>
        <v>0</v>
      </c>
      <c r="L324" s="129">
        <f t="shared" si="43"/>
        <v>0</v>
      </c>
      <c r="M324" s="129">
        <f t="shared" si="53"/>
        <v>0</v>
      </c>
      <c r="N324" s="130">
        <f t="shared" si="44"/>
        <v>0</v>
      </c>
      <c r="O324" s="130">
        <f t="shared" si="45"/>
        <v>0</v>
      </c>
      <c r="P324" s="140">
        <f t="shared" si="46"/>
        <v>0</v>
      </c>
      <c r="Q324" s="140">
        <f t="shared" si="47"/>
        <v>0</v>
      </c>
      <c r="R324" s="129">
        <v>59</v>
      </c>
      <c r="S324" s="140">
        <f t="shared" si="48"/>
        <v>0</v>
      </c>
    </row>
    <row r="325" spans="1:19" ht="22.5" x14ac:dyDescent="0.25">
      <c r="A325" s="9" t="str">
        <f>'10'!A325</f>
        <v>Penn Cambria SD</v>
      </c>
      <c r="B325" s="10" t="str">
        <f>'10'!B325</f>
        <v>Cambria</v>
      </c>
      <c r="C325" s="97">
        <f>'10'!C325</f>
        <v>421</v>
      </c>
      <c r="D325" s="97">
        <f>'10'!D325</f>
        <v>311</v>
      </c>
      <c r="E325" s="97">
        <f>'10'!E325</f>
        <v>732</v>
      </c>
      <c r="F325" s="129" t="s">
        <v>731</v>
      </c>
      <c r="G325" s="129">
        <v>2</v>
      </c>
      <c r="H325" s="129">
        <v>0</v>
      </c>
      <c r="I325" s="129">
        <v>26</v>
      </c>
      <c r="J325" s="129">
        <v>66</v>
      </c>
      <c r="K325" s="129">
        <f t="shared" si="52"/>
        <v>92</v>
      </c>
      <c r="L325" s="129">
        <f t="shared" ref="L325:L388" si="54">H325+J325</f>
        <v>66</v>
      </c>
      <c r="M325" s="129">
        <f t="shared" si="53"/>
        <v>92</v>
      </c>
      <c r="N325" s="130">
        <f t="shared" ref="N325:N388" si="55">H325/E325</f>
        <v>0</v>
      </c>
      <c r="O325" s="130">
        <f t="shared" ref="O325:O388" si="56">I325/C325</f>
        <v>6.1757719714964368E-2</v>
      </c>
      <c r="P325" s="140">
        <f t="shared" ref="P325:P388" si="57">L325/D325</f>
        <v>0.21221864951768488</v>
      </c>
      <c r="Q325" s="140">
        <f t="shared" ref="Q325:Q388" si="58">M325/E325</f>
        <v>0.12568306010928962</v>
      </c>
      <c r="R325" s="129">
        <v>151</v>
      </c>
      <c r="S325" s="140">
        <f t="shared" ref="S325:S388" si="59">M325/R325</f>
        <v>0.60927152317880795</v>
      </c>
    </row>
    <row r="326" spans="1:19" ht="22.5" x14ac:dyDescent="0.25">
      <c r="A326" s="9" t="str">
        <f>'10'!A326</f>
        <v>Penn Hills SD</v>
      </c>
      <c r="B326" s="10" t="str">
        <f>'10'!B326</f>
        <v>Allegheny</v>
      </c>
      <c r="C326" s="97">
        <f>'10'!C326</f>
        <v>1009</v>
      </c>
      <c r="D326" s="97">
        <f>'10'!D326</f>
        <v>714</v>
      </c>
      <c r="E326" s="97">
        <f>'10'!E326</f>
        <v>1723</v>
      </c>
      <c r="F326" s="129" t="s">
        <v>748</v>
      </c>
      <c r="G326" s="129">
        <v>2</v>
      </c>
      <c r="H326" s="129">
        <v>18</v>
      </c>
      <c r="I326" s="129">
        <v>14</v>
      </c>
      <c r="J326" s="129">
        <v>47</v>
      </c>
      <c r="K326" s="129">
        <f t="shared" si="52"/>
        <v>61</v>
      </c>
      <c r="L326" s="129">
        <f t="shared" si="54"/>
        <v>65</v>
      </c>
      <c r="M326" s="129">
        <f t="shared" si="53"/>
        <v>79</v>
      </c>
      <c r="N326" s="130">
        <f t="shared" si="55"/>
        <v>1.0446894950667441E-2</v>
      </c>
      <c r="O326" s="130">
        <f t="shared" si="56"/>
        <v>1.3875123885034688E-2</v>
      </c>
      <c r="P326" s="140">
        <f t="shared" si="57"/>
        <v>9.1036414565826326E-2</v>
      </c>
      <c r="Q326" s="140">
        <f t="shared" si="58"/>
        <v>4.5850261172373764E-2</v>
      </c>
      <c r="R326" s="129">
        <v>408</v>
      </c>
      <c r="S326" s="140">
        <f t="shared" si="59"/>
        <v>0.19362745098039216</v>
      </c>
    </row>
    <row r="327" spans="1:19" x14ac:dyDescent="0.25">
      <c r="A327" s="9" t="str">
        <f>'10'!A327</f>
        <v>Penn Manor SD</v>
      </c>
      <c r="B327" s="10" t="str">
        <f>'10'!B327</f>
        <v>Lancaster</v>
      </c>
      <c r="C327" s="97">
        <f>'10'!C327</f>
        <v>1179</v>
      </c>
      <c r="D327" s="97">
        <f>'10'!D327</f>
        <v>950</v>
      </c>
      <c r="E327" s="97">
        <f>'10'!E327</f>
        <v>2129</v>
      </c>
      <c r="F327" s="129"/>
      <c r="G327" s="129"/>
      <c r="H327" s="129">
        <v>0</v>
      </c>
      <c r="I327" s="129">
        <v>0</v>
      </c>
      <c r="J327" s="129">
        <v>0</v>
      </c>
      <c r="K327" s="129">
        <f t="shared" si="52"/>
        <v>0</v>
      </c>
      <c r="L327" s="129">
        <f t="shared" si="54"/>
        <v>0</v>
      </c>
      <c r="M327" s="129">
        <f t="shared" si="53"/>
        <v>0</v>
      </c>
      <c r="N327" s="130">
        <f t="shared" si="55"/>
        <v>0</v>
      </c>
      <c r="O327" s="130">
        <f t="shared" si="56"/>
        <v>0</v>
      </c>
      <c r="P327" s="140">
        <f t="shared" si="57"/>
        <v>0</v>
      </c>
      <c r="Q327" s="140">
        <f t="shared" si="58"/>
        <v>0</v>
      </c>
      <c r="R327" s="129">
        <v>404</v>
      </c>
      <c r="S327" s="140">
        <f t="shared" si="59"/>
        <v>0</v>
      </c>
    </row>
    <row r="328" spans="1:19" ht="22.5" x14ac:dyDescent="0.25">
      <c r="A328" s="9" t="str">
        <f>'10'!A328</f>
        <v>Penncrest SD</v>
      </c>
      <c r="B328" s="10" t="str">
        <f>'10'!B328</f>
        <v>Crawford</v>
      </c>
      <c r="C328" s="97">
        <f>'10'!C328</f>
        <v>650</v>
      </c>
      <c r="D328" s="97">
        <f>'10'!D328</f>
        <v>512</v>
      </c>
      <c r="E328" s="97">
        <f>'10'!E328</f>
        <v>1162</v>
      </c>
      <c r="F328" s="129" t="s">
        <v>773</v>
      </c>
      <c r="G328" s="129">
        <v>2</v>
      </c>
      <c r="H328" s="129">
        <v>18</v>
      </c>
      <c r="I328" s="129">
        <v>5</v>
      </c>
      <c r="J328" s="129">
        <v>0</v>
      </c>
      <c r="K328" s="129">
        <f t="shared" si="52"/>
        <v>5</v>
      </c>
      <c r="L328" s="129">
        <f t="shared" si="54"/>
        <v>18</v>
      </c>
      <c r="M328" s="129">
        <f t="shared" si="53"/>
        <v>23</v>
      </c>
      <c r="N328" s="130">
        <f t="shared" si="55"/>
        <v>1.549053356282272E-2</v>
      </c>
      <c r="O328" s="130">
        <f t="shared" si="56"/>
        <v>7.6923076923076927E-3</v>
      </c>
      <c r="P328" s="140">
        <f t="shared" si="57"/>
        <v>3.515625E-2</v>
      </c>
      <c r="Q328" s="140">
        <f t="shared" si="58"/>
        <v>1.9793459552495698E-2</v>
      </c>
      <c r="R328" s="129">
        <v>259</v>
      </c>
      <c r="S328" s="140">
        <f t="shared" si="59"/>
        <v>8.8803088803088806E-2</v>
      </c>
    </row>
    <row r="329" spans="1:19" x14ac:dyDescent="0.25">
      <c r="A329" s="9" t="str">
        <f>'10'!A329</f>
        <v>Penn-Delco SD</v>
      </c>
      <c r="B329" s="10" t="str">
        <f>'10'!B329</f>
        <v>Delaware</v>
      </c>
      <c r="C329" s="97">
        <f>'10'!C329</f>
        <v>1100</v>
      </c>
      <c r="D329" s="97">
        <f>'10'!D329</f>
        <v>501</v>
      </c>
      <c r="E329" s="97">
        <f>'10'!E329</f>
        <v>1601</v>
      </c>
      <c r="F329" s="129"/>
      <c r="G329" s="129"/>
      <c r="H329" s="129">
        <v>0</v>
      </c>
      <c r="I329" s="129">
        <v>0</v>
      </c>
      <c r="J329" s="129">
        <v>0</v>
      </c>
      <c r="K329" s="129">
        <f t="shared" si="52"/>
        <v>0</v>
      </c>
      <c r="L329" s="129">
        <f t="shared" si="54"/>
        <v>0</v>
      </c>
      <c r="M329" s="129">
        <f t="shared" si="53"/>
        <v>0</v>
      </c>
      <c r="N329" s="130">
        <f t="shared" si="55"/>
        <v>0</v>
      </c>
      <c r="O329" s="130">
        <f t="shared" si="56"/>
        <v>0</v>
      </c>
      <c r="P329" s="140">
        <f t="shared" si="57"/>
        <v>0</v>
      </c>
      <c r="Q329" s="140">
        <f t="shared" si="58"/>
        <v>0</v>
      </c>
      <c r="R329" s="129">
        <v>90</v>
      </c>
      <c r="S329" s="140">
        <f t="shared" si="59"/>
        <v>0</v>
      </c>
    </row>
    <row r="330" spans="1:19" x14ac:dyDescent="0.25">
      <c r="A330" s="9" t="str">
        <f>'10'!A330</f>
        <v>Pennridge SD</v>
      </c>
      <c r="B330" s="10" t="str">
        <f>'10'!B330</f>
        <v>Bucks</v>
      </c>
      <c r="C330" s="97">
        <f>'10'!C330</f>
        <v>1476</v>
      </c>
      <c r="D330" s="97">
        <f>'10'!D330</f>
        <v>1031</v>
      </c>
      <c r="E330" s="97">
        <f>'10'!E330</f>
        <v>2507</v>
      </c>
      <c r="F330" s="129"/>
      <c r="G330" s="129"/>
      <c r="H330" s="129">
        <v>0</v>
      </c>
      <c r="I330" s="129">
        <v>0</v>
      </c>
      <c r="J330" s="129">
        <v>0</v>
      </c>
      <c r="K330" s="129">
        <f t="shared" si="52"/>
        <v>0</v>
      </c>
      <c r="L330" s="129">
        <f t="shared" si="54"/>
        <v>0</v>
      </c>
      <c r="M330" s="129">
        <f t="shared" si="53"/>
        <v>0</v>
      </c>
      <c r="N330" s="130">
        <f t="shared" si="55"/>
        <v>0</v>
      </c>
      <c r="O330" s="130">
        <f t="shared" si="56"/>
        <v>0</v>
      </c>
      <c r="P330" s="140">
        <f t="shared" si="57"/>
        <v>0</v>
      </c>
      <c r="Q330" s="140">
        <f t="shared" si="58"/>
        <v>0</v>
      </c>
      <c r="R330" s="129">
        <v>229</v>
      </c>
      <c r="S330" s="140">
        <f t="shared" si="59"/>
        <v>0</v>
      </c>
    </row>
    <row r="331" spans="1:19" x14ac:dyDescent="0.25">
      <c r="A331" s="9" t="str">
        <f>'10'!A331</f>
        <v>Penns Manor Area SD</v>
      </c>
      <c r="B331" s="10" t="str">
        <f>'10'!B331</f>
        <v>Indiana</v>
      </c>
      <c r="C331" s="97">
        <f>'10'!C331</f>
        <v>170</v>
      </c>
      <c r="D331" s="97">
        <f>'10'!D331</f>
        <v>143</v>
      </c>
      <c r="E331" s="97">
        <f>'10'!E331</f>
        <v>313</v>
      </c>
      <c r="F331" s="129" t="s">
        <v>723</v>
      </c>
      <c r="G331" s="129">
        <v>1</v>
      </c>
      <c r="H331" s="129">
        <v>0</v>
      </c>
      <c r="I331" s="129">
        <v>2</v>
      </c>
      <c r="J331" s="129">
        <v>56</v>
      </c>
      <c r="K331" s="129">
        <f t="shared" si="52"/>
        <v>58</v>
      </c>
      <c r="L331" s="129">
        <f t="shared" si="54"/>
        <v>56</v>
      </c>
      <c r="M331" s="129">
        <f t="shared" si="53"/>
        <v>58</v>
      </c>
      <c r="N331" s="130">
        <f t="shared" si="55"/>
        <v>0</v>
      </c>
      <c r="O331" s="130">
        <f t="shared" si="56"/>
        <v>1.1764705882352941E-2</v>
      </c>
      <c r="P331" s="140">
        <f t="shared" si="57"/>
        <v>0.39160839160839161</v>
      </c>
      <c r="Q331" s="140">
        <f t="shared" si="58"/>
        <v>0.1853035143769968</v>
      </c>
      <c r="R331" s="129">
        <v>77</v>
      </c>
      <c r="S331" s="140">
        <f t="shared" si="59"/>
        <v>0.75324675324675328</v>
      </c>
    </row>
    <row r="332" spans="1:19" x14ac:dyDescent="0.25">
      <c r="A332" s="9" t="str">
        <f>'10'!A332</f>
        <v>Penns Valley Area SD</v>
      </c>
      <c r="B332" s="10" t="str">
        <f>'10'!B332</f>
        <v>Centre</v>
      </c>
      <c r="C332" s="97">
        <f>'10'!C332</f>
        <v>492</v>
      </c>
      <c r="D332" s="97">
        <f>'10'!D332</f>
        <v>247</v>
      </c>
      <c r="E332" s="97">
        <f>'10'!E332</f>
        <v>739</v>
      </c>
      <c r="F332" s="129" t="s">
        <v>713</v>
      </c>
      <c r="G332" s="129">
        <v>1</v>
      </c>
      <c r="H332" s="129">
        <v>0</v>
      </c>
      <c r="I332" s="129">
        <v>7</v>
      </c>
      <c r="J332" s="129">
        <v>34</v>
      </c>
      <c r="K332" s="129">
        <f t="shared" si="52"/>
        <v>41</v>
      </c>
      <c r="L332" s="129">
        <f t="shared" si="54"/>
        <v>34</v>
      </c>
      <c r="M332" s="129">
        <f t="shared" si="53"/>
        <v>41</v>
      </c>
      <c r="N332" s="130">
        <f t="shared" si="55"/>
        <v>0</v>
      </c>
      <c r="O332" s="130">
        <f t="shared" si="56"/>
        <v>1.4227642276422764E-2</v>
      </c>
      <c r="P332" s="140">
        <f t="shared" si="57"/>
        <v>0.13765182186234817</v>
      </c>
      <c r="Q332" s="140">
        <f t="shared" si="58"/>
        <v>5.5480378890392423E-2</v>
      </c>
      <c r="R332" s="129">
        <v>222</v>
      </c>
      <c r="S332" s="140">
        <f t="shared" si="59"/>
        <v>0.18468468468468469</v>
      </c>
    </row>
    <row r="333" spans="1:19" x14ac:dyDescent="0.25">
      <c r="A333" s="9" t="str">
        <f>'10'!A333</f>
        <v>Pennsbury SD</v>
      </c>
      <c r="B333" s="10" t="str">
        <f>'10'!B333</f>
        <v>Bucks</v>
      </c>
      <c r="C333" s="97">
        <f>'10'!C333</f>
        <v>1830</v>
      </c>
      <c r="D333" s="97">
        <f>'10'!D333</f>
        <v>1816</v>
      </c>
      <c r="E333" s="97">
        <f>'10'!E333</f>
        <v>3646</v>
      </c>
      <c r="F333" s="129"/>
      <c r="G333" s="129"/>
      <c r="H333" s="129">
        <v>0</v>
      </c>
      <c r="I333" s="129">
        <v>0</v>
      </c>
      <c r="J333" s="129">
        <v>0</v>
      </c>
      <c r="K333" s="129">
        <f t="shared" si="52"/>
        <v>0</v>
      </c>
      <c r="L333" s="129">
        <f t="shared" si="54"/>
        <v>0</v>
      </c>
      <c r="M333" s="129">
        <f t="shared" si="53"/>
        <v>0</v>
      </c>
      <c r="N333" s="130">
        <f t="shared" si="55"/>
        <v>0</v>
      </c>
      <c r="O333" s="130">
        <f t="shared" si="56"/>
        <v>0</v>
      </c>
      <c r="P333" s="140">
        <f t="shared" si="57"/>
        <v>0</v>
      </c>
      <c r="Q333" s="140">
        <f t="shared" si="58"/>
        <v>0</v>
      </c>
      <c r="R333" s="129">
        <v>173</v>
      </c>
      <c r="S333" s="140">
        <f t="shared" si="59"/>
        <v>0</v>
      </c>
    </row>
    <row r="334" spans="1:19" x14ac:dyDescent="0.25">
      <c r="A334" s="9" t="str">
        <f>'10'!A334</f>
        <v>Penn-Trafford SD</v>
      </c>
      <c r="B334" s="10" t="str">
        <f>'10'!B334</f>
        <v>Westmoreland</v>
      </c>
      <c r="C334" s="97">
        <f>'10'!C334</f>
        <v>712</v>
      </c>
      <c r="D334" s="97">
        <f>'10'!D334</f>
        <v>628</v>
      </c>
      <c r="E334" s="97">
        <f>'10'!E334</f>
        <v>1340</v>
      </c>
      <c r="F334" s="129"/>
      <c r="G334" s="129"/>
      <c r="H334" s="129">
        <v>0</v>
      </c>
      <c r="I334" s="129">
        <v>0</v>
      </c>
      <c r="J334" s="129">
        <v>0</v>
      </c>
      <c r="K334" s="129">
        <f>SUM(I334:J334)</f>
        <v>0</v>
      </c>
      <c r="L334" s="129">
        <f t="shared" si="54"/>
        <v>0</v>
      </c>
      <c r="M334" s="129">
        <f t="shared" si="53"/>
        <v>0</v>
      </c>
      <c r="N334" s="130">
        <f t="shared" si="55"/>
        <v>0</v>
      </c>
      <c r="O334" s="130">
        <f t="shared" si="56"/>
        <v>0</v>
      </c>
      <c r="P334" s="140">
        <f t="shared" si="57"/>
        <v>0</v>
      </c>
      <c r="Q334" s="140">
        <f t="shared" si="58"/>
        <v>0</v>
      </c>
      <c r="R334" s="129">
        <v>111</v>
      </c>
      <c r="S334" s="140">
        <f t="shared" si="59"/>
        <v>0</v>
      </c>
    </row>
    <row r="335" spans="1:19" x14ac:dyDescent="0.25">
      <c r="A335" s="9" t="str">
        <f>'10'!A335</f>
        <v>Pequea Valley SD</v>
      </c>
      <c r="B335" s="10" t="str">
        <f>'10'!B335</f>
        <v>Lancaster</v>
      </c>
      <c r="C335" s="97">
        <f>'10'!C335</f>
        <v>1188</v>
      </c>
      <c r="D335" s="97">
        <f>'10'!D335</f>
        <v>837</v>
      </c>
      <c r="E335" s="97">
        <f>'10'!E335</f>
        <v>2025</v>
      </c>
      <c r="F335" s="129"/>
      <c r="G335" s="129"/>
      <c r="H335" s="129">
        <v>0</v>
      </c>
      <c r="I335" s="129">
        <v>0</v>
      </c>
      <c r="J335" s="129">
        <v>0</v>
      </c>
      <c r="K335" s="129">
        <f>SUM(I335:J335)</f>
        <v>0</v>
      </c>
      <c r="L335" s="129">
        <f t="shared" si="54"/>
        <v>0</v>
      </c>
      <c r="M335" s="129">
        <f t="shared" si="53"/>
        <v>0</v>
      </c>
      <c r="N335" s="130">
        <f t="shared" si="55"/>
        <v>0</v>
      </c>
      <c r="O335" s="130">
        <f t="shared" si="56"/>
        <v>0</v>
      </c>
      <c r="P335" s="140">
        <f t="shared" si="57"/>
        <v>0</v>
      </c>
      <c r="Q335" s="140">
        <f t="shared" si="58"/>
        <v>0</v>
      </c>
      <c r="R335" s="129">
        <v>269</v>
      </c>
      <c r="S335" s="140">
        <f t="shared" si="59"/>
        <v>0</v>
      </c>
    </row>
    <row r="336" spans="1:19" x14ac:dyDescent="0.25">
      <c r="A336" s="9" t="str">
        <f>'10'!A336</f>
        <v>Perkiomen Valley SD</v>
      </c>
      <c r="B336" s="10" t="str">
        <f>'10'!B336</f>
        <v>Montgomery</v>
      </c>
      <c r="C336" s="97">
        <f>'10'!C336</f>
        <v>1189</v>
      </c>
      <c r="D336" s="97">
        <f>'10'!D336</f>
        <v>978</v>
      </c>
      <c r="E336" s="97">
        <f>'10'!E336</f>
        <v>2167</v>
      </c>
      <c r="F336" s="129"/>
      <c r="G336" s="129"/>
      <c r="H336" s="129">
        <v>0</v>
      </c>
      <c r="I336" s="129">
        <v>0</v>
      </c>
      <c r="J336" s="129">
        <v>0</v>
      </c>
      <c r="K336" s="129">
        <f t="shared" ref="K336:K354" si="60">SUM(I336:J336)</f>
        <v>0</v>
      </c>
      <c r="L336" s="129">
        <f t="shared" si="54"/>
        <v>0</v>
      </c>
      <c r="M336" s="129">
        <f t="shared" si="53"/>
        <v>0</v>
      </c>
      <c r="N336" s="130">
        <f t="shared" si="55"/>
        <v>0</v>
      </c>
      <c r="O336" s="130">
        <f t="shared" si="56"/>
        <v>0</v>
      </c>
      <c r="P336" s="140">
        <f t="shared" si="57"/>
        <v>0</v>
      </c>
      <c r="Q336" s="140">
        <f t="shared" si="58"/>
        <v>0</v>
      </c>
      <c r="R336" s="129">
        <v>159</v>
      </c>
      <c r="S336" s="140">
        <f t="shared" si="59"/>
        <v>0</v>
      </c>
    </row>
    <row r="337" spans="1:19" x14ac:dyDescent="0.25">
      <c r="A337" s="9" t="str">
        <f>'10'!A337</f>
        <v>Peters Township SD</v>
      </c>
      <c r="B337" s="10" t="str">
        <f>'10'!B337</f>
        <v>Washington</v>
      </c>
      <c r="C337" s="97">
        <f>'10'!C337</f>
        <v>610</v>
      </c>
      <c r="D337" s="97">
        <f>'10'!D337</f>
        <v>530</v>
      </c>
      <c r="E337" s="97">
        <f>'10'!E337</f>
        <v>1140</v>
      </c>
      <c r="F337" s="129"/>
      <c r="G337" s="129"/>
      <c r="H337" s="129">
        <v>0</v>
      </c>
      <c r="I337" s="129">
        <v>0</v>
      </c>
      <c r="J337" s="129">
        <v>0</v>
      </c>
      <c r="K337" s="129">
        <f t="shared" si="60"/>
        <v>0</v>
      </c>
      <c r="L337" s="129">
        <f t="shared" si="54"/>
        <v>0</v>
      </c>
      <c r="M337" s="129">
        <f t="shared" si="53"/>
        <v>0</v>
      </c>
      <c r="N337" s="130">
        <f t="shared" si="55"/>
        <v>0</v>
      </c>
      <c r="O337" s="130">
        <f t="shared" si="56"/>
        <v>0</v>
      </c>
      <c r="P337" s="140">
        <f t="shared" si="57"/>
        <v>0</v>
      </c>
      <c r="Q337" s="140">
        <f t="shared" si="58"/>
        <v>0</v>
      </c>
      <c r="R337" s="129">
        <v>24</v>
      </c>
      <c r="S337" s="140">
        <f t="shared" si="59"/>
        <v>0</v>
      </c>
    </row>
    <row r="338" spans="1:19" ht="45" x14ac:dyDescent="0.25">
      <c r="A338" s="9" t="str">
        <f>'10'!A338</f>
        <v>Philadelphia City SD</v>
      </c>
      <c r="B338" s="10" t="str">
        <f>'10'!B338</f>
        <v>Philadelphia</v>
      </c>
      <c r="C338" s="97">
        <f>'10'!C338</f>
        <v>63216</v>
      </c>
      <c r="D338" s="97">
        <f>'10'!D338</f>
        <v>44480</v>
      </c>
      <c r="E338" s="97">
        <f>'10'!E338</f>
        <v>107696</v>
      </c>
      <c r="F338" s="129" t="s">
        <v>774</v>
      </c>
      <c r="G338" s="129">
        <v>6</v>
      </c>
      <c r="H338" s="129">
        <v>1626</v>
      </c>
      <c r="I338" s="129">
        <v>591</v>
      </c>
      <c r="J338" s="129">
        <v>5216</v>
      </c>
      <c r="K338" s="129">
        <f t="shared" si="60"/>
        <v>5807</v>
      </c>
      <c r="L338" s="129">
        <f t="shared" si="54"/>
        <v>6842</v>
      </c>
      <c r="M338" s="129">
        <f t="shared" si="53"/>
        <v>7433</v>
      </c>
      <c r="N338" s="130">
        <f t="shared" si="55"/>
        <v>1.5098053781013223E-2</v>
      </c>
      <c r="O338" s="130">
        <f t="shared" si="56"/>
        <v>9.348899012908125E-3</v>
      </c>
      <c r="P338" s="140">
        <f t="shared" si="57"/>
        <v>0.15382194244604316</v>
      </c>
      <c r="Q338" s="140">
        <f t="shared" si="58"/>
        <v>6.9018347942356256E-2</v>
      </c>
      <c r="R338" s="129">
        <v>39880</v>
      </c>
      <c r="S338" s="140">
        <f t="shared" si="59"/>
        <v>0.18638415245737211</v>
      </c>
    </row>
    <row r="339" spans="1:19" x14ac:dyDescent="0.25">
      <c r="A339" s="9" t="str">
        <f>'10'!A339</f>
        <v>Philipsburg-Osceola Area SD</v>
      </c>
      <c r="B339" s="10" t="str">
        <f>'10'!B339</f>
        <v>Clearfield</v>
      </c>
      <c r="C339" s="97">
        <f>'10'!C339</f>
        <v>410</v>
      </c>
      <c r="D339" s="97">
        <f>'10'!D339</f>
        <v>222</v>
      </c>
      <c r="E339" s="97">
        <f>'10'!E339</f>
        <v>632</v>
      </c>
      <c r="F339" s="129" t="s">
        <v>713</v>
      </c>
      <c r="G339" s="129">
        <v>1</v>
      </c>
      <c r="H339" s="129">
        <v>0</v>
      </c>
      <c r="I339" s="129">
        <v>24</v>
      </c>
      <c r="J339" s="129">
        <v>32</v>
      </c>
      <c r="K339" s="129">
        <f t="shared" si="60"/>
        <v>56</v>
      </c>
      <c r="L339" s="129">
        <f t="shared" si="54"/>
        <v>32</v>
      </c>
      <c r="M339" s="129">
        <f t="shared" si="53"/>
        <v>56</v>
      </c>
      <c r="N339" s="130">
        <f t="shared" si="55"/>
        <v>0</v>
      </c>
      <c r="O339" s="130">
        <f t="shared" si="56"/>
        <v>5.8536585365853662E-2</v>
      </c>
      <c r="P339" s="140">
        <f t="shared" si="57"/>
        <v>0.14414414414414414</v>
      </c>
      <c r="Q339" s="140">
        <f t="shared" si="58"/>
        <v>8.8607594936708861E-2</v>
      </c>
      <c r="R339" s="129">
        <v>229</v>
      </c>
      <c r="S339" s="140">
        <f t="shared" si="59"/>
        <v>0.24454148471615719</v>
      </c>
    </row>
    <row r="340" spans="1:19" x14ac:dyDescent="0.25">
      <c r="A340" s="9" t="str">
        <f>'10'!A340</f>
        <v>Phoenixville Area SD</v>
      </c>
      <c r="B340" s="10" t="str">
        <f>'10'!B340</f>
        <v>Chester</v>
      </c>
      <c r="C340" s="97">
        <f>'10'!C340</f>
        <v>1316</v>
      </c>
      <c r="D340" s="97">
        <f>'10'!D340</f>
        <v>767</v>
      </c>
      <c r="E340" s="97">
        <f>'10'!E340</f>
        <v>2083</v>
      </c>
      <c r="F340" s="129" t="s">
        <v>712</v>
      </c>
      <c r="G340" s="129">
        <v>1</v>
      </c>
      <c r="H340" s="129">
        <v>14</v>
      </c>
      <c r="I340" s="129">
        <v>5</v>
      </c>
      <c r="J340" s="129">
        <v>17</v>
      </c>
      <c r="K340" s="129">
        <f t="shared" si="60"/>
        <v>22</v>
      </c>
      <c r="L340" s="129">
        <f t="shared" si="54"/>
        <v>31</v>
      </c>
      <c r="M340" s="129">
        <f t="shared" si="53"/>
        <v>36</v>
      </c>
      <c r="N340" s="130">
        <f t="shared" si="55"/>
        <v>6.7210753720595299E-3</v>
      </c>
      <c r="O340" s="130">
        <f t="shared" si="56"/>
        <v>3.7993920972644378E-3</v>
      </c>
      <c r="P340" s="140">
        <f t="shared" si="57"/>
        <v>4.0417209908735333E-2</v>
      </c>
      <c r="Q340" s="140">
        <f t="shared" si="58"/>
        <v>1.728276524243879E-2</v>
      </c>
      <c r="R340" s="129">
        <v>126</v>
      </c>
      <c r="S340" s="140">
        <f t="shared" si="59"/>
        <v>0.2857142857142857</v>
      </c>
    </row>
    <row r="341" spans="1:19" x14ac:dyDescent="0.25">
      <c r="A341" s="9" t="str">
        <f>'10'!A341</f>
        <v>Pine Grove Area SD</v>
      </c>
      <c r="B341" s="10" t="str">
        <f>'10'!B341</f>
        <v>Schuylkill</v>
      </c>
      <c r="C341" s="97">
        <f>'10'!C341</f>
        <v>373</v>
      </c>
      <c r="D341" s="97">
        <f>'10'!D341</f>
        <v>263</v>
      </c>
      <c r="E341" s="97">
        <f>'10'!E341</f>
        <v>636</v>
      </c>
      <c r="F341" s="129" t="s">
        <v>769</v>
      </c>
      <c r="G341" s="129">
        <v>1</v>
      </c>
      <c r="H341" s="129">
        <v>0</v>
      </c>
      <c r="I341" s="129">
        <v>0</v>
      </c>
      <c r="J341" s="129">
        <v>2</v>
      </c>
      <c r="K341" s="129">
        <f t="shared" si="60"/>
        <v>2</v>
      </c>
      <c r="L341" s="129">
        <f t="shared" si="54"/>
        <v>2</v>
      </c>
      <c r="M341" s="129">
        <f t="shared" si="53"/>
        <v>2</v>
      </c>
      <c r="N341" s="130">
        <f t="shared" si="55"/>
        <v>0</v>
      </c>
      <c r="O341" s="130">
        <f t="shared" si="56"/>
        <v>0</v>
      </c>
      <c r="P341" s="140">
        <f t="shared" si="57"/>
        <v>7.6045627376425855E-3</v>
      </c>
      <c r="Q341" s="140">
        <f t="shared" si="58"/>
        <v>3.1446540880503146E-3</v>
      </c>
      <c r="R341" s="129">
        <v>149</v>
      </c>
      <c r="S341" s="140">
        <f t="shared" si="59"/>
        <v>1.3422818791946308E-2</v>
      </c>
    </row>
    <row r="342" spans="1:19" x14ac:dyDescent="0.25">
      <c r="A342" s="9" t="str">
        <f>'10'!A342</f>
        <v>Pine-Richland SD</v>
      </c>
      <c r="B342" s="10" t="str">
        <f>'10'!B342</f>
        <v>Allegheny</v>
      </c>
      <c r="C342" s="97">
        <f>'10'!C342</f>
        <v>778</v>
      </c>
      <c r="D342" s="97">
        <f>'10'!D342</f>
        <v>622</v>
      </c>
      <c r="E342" s="97">
        <f>'10'!E342</f>
        <v>1400</v>
      </c>
      <c r="F342" s="129" t="s">
        <v>704</v>
      </c>
      <c r="G342" s="129">
        <v>1</v>
      </c>
      <c r="H342" s="129">
        <v>0</v>
      </c>
      <c r="I342" s="129">
        <v>0</v>
      </c>
      <c r="J342" s="129">
        <v>3</v>
      </c>
      <c r="K342" s="129">
        <f t="shared" si="60"/>
        <v>3</v>
      </c>
      <c r="L342" s="129">
        <f t="shared" si="54"/>
        <v>3</v>
      </c>
      <c r="M342" s="129">
        <f t="shared" si="53"/>
        <v>3</v>
      </c>
      <c r="N342" s="130">
        <f t="shared" si="55"/>
        <v>0</v>
      </c>
      <c r="O342" s="130">
        <f t="shared" si="56"/>
        <v>0</v>
      </c>
      <c r="P342" s="140">
        <f t="shared" si="57"/>
        <v>4.8231511254019296E-3</v>
      </c>
      <c r="Q342" s="140">
        <f t="shared" si="58"/>
        <v>2.142857142857143E-3</v>
      </c>
      <c r="R342" s="129">
        <v>50</v>
      </c>
      <c r="S342" s="140">
        <f t="shared" si="59"/>
        <v>0.06</v>
      </c>
    </row>
    <row r="343" spans="1:19" ht="22.5" x14ac:dyDescent="0.25">
      <c r="A343" s="9" t="str">
        <f>'10'!A343</f>
        <v>Pittsburgh SD</v>
      </c>
      <c r="B343" s="10" t="str">
        <f>'10'!B343</f>
        <v>Allegheny</v>
      </c>
      <c r="C343" s="97">
        <f>'10'!C343</f>
        <v>9308</v>
      </c>
      <c r="D343" s="97">
        <f>'10'!D343</f>
        <v>6270</v>
      </c>
      <c r="E343" s="97">
        <f>'10'!E343</f>
        <v>15578</v>
      </c>
      <c r="F343" s="129" t="s">
        <v>775</v>
      </c>
      <c r="G343" s="129">
        <v>3</v>
      </c>
      <c r="H343" s="129">
        <v>312</v>
      </c>
      <c r="I343" s="129">
        <v>227</v>
      </c>
      <c r="J343" s="129">
        <v>1606</v>
      </c>
      <c r="K343" s="129">
        <f t="shared" si="60"/>
        <v>1833</v>
      </c>
      <c r="L343" s="129">
        <f t="shared" si="54"/>
        <v>1918</v>
      </c>
      <c r="M343" s="129">
        <f t="shared" si="53"/>
        <v>2145</v>
      </c>
      <c r="N343" s="130">
        <f t="shared" si="55"/>
        <v>2.0028244960842212E-2</v>
      </c>
      <c r="O343" s="130">
        <f t="shared" si="56"/>
        <v>2.4387623549634724E-2</v>
      </c>
      <c r="P343" s="140">
        <f t="shared" si="57"/>
        <v>0.30590111642743223</v>
      </c>
      <c r="Q343" s="140">
        <f t="shared" si="58"/>
        <v>0.13769418410579021</v>
      </c>
      <c r="R343" s="129">
        <v>5184</v>
      </c>
      <c r="S343" s="140">
        <f t="shared" si="59"/>
        <v>0.41377314814814814</v>
      </c>
    </row>
    <row r="344" spans="1:19" x14ac:dyDescent="0.25">
      <c r="A344" s="9" t="str">
        <f>'10'!A344</f>
        <v>Pittston Area SD</v>
      </c>
      <c r="B344" s="10" t="str">
        <f>'10'!B344</f>
        <v>Luzerne</v>
      </c>
      <c r="C344" s="97">
        <f>'10'!C344</f>
        <v>809</v>
      </c>
      <c r="D344" s="97">
        <f>'10'!D344</f>
        <v>592</v>
      </c>
      <c r="E344" s="97">
        <f>'10'!E344</f>
        <v>1401</v>
      </c>
      <c r="F344" s="129" t="s">
        <v>745</v>
      </c>
      <c r="G344" s="129">
        <v>1</v>
      </c>
      <c r="H344" s="129">
        <v>0</v>
      </c>
      <c r="I344" s="129">
        <v>13</v>
      </c>
      <c r="J344" s="129">
        <v>21</v>
      </c>
      <c r="K344" s="129">
        <f t="shared" si="60"/>
        <v>34</v>
      </c>
      <c r="L344" s="129">
        <f t="shared" si="54"/>
        <v>21</v>
      </c>
      <c r="M344" s="129">
        <f t="shared" si="53"/>
        <v>34</v>
      </c>
      <c r="N344" s="130">
        <f t="shared" si="55"/>
        <v>0</v>
      </c>
      <c r="O344" s="130">
        <f t="shared" si="56"/>
        <v>1.6069221260815822E-2</v>
      </c>
      <c r="P344" s="140">
        <f t="shared" si="57"/>
        <v>3.5472972972972971E-2</v>
      </c>
      <c r="Q344" s="140">
        <f t="shared" si="58"/>
        <v>2.4268379728765169E-2</v>
      </c>
      <c r="R344" s="129">
        <v>525</v>
      </c>
      <c r="S344" s="140">
        <f t="shared" si="59"/>
        <v>6.4761904761904757E-2</v>
      </c>
    </row>
    <row r="345" spans="1:19" x14ac:dyDescent="0.25">
      <c r="A345" s="9" t="str">
        <f>'10'!A345</f>
        <v>Pleasant Valley SD</v>
      </c>
      <c r="B345" s="10" t="str">
        <f>'10'!B345</f>
        <v>Monroe</v>
      </c>
      <c r="C345" s="97">
        <f>'10'!C345</f>
        <v>673</v>
      </c>
      <c r="D345" s="97">
        <f>'10'!D345</f>
        <v>628</v>
      </c>
      <c r="E345" s="97">
        <f>'10'!E345</f>
        <v>1301</v>
      </c>
      <c r="F345" s="129" t="s">
        <v>776</v>
      </c>
      <c r="G345" s="129">
        <v>1</v>
      </c>
      <c r="H345" s="129">
        <v>0</v>
      </c>
      <c r="I345" s="129">
        <v>0</v>
      </c>
      <c r="J345" s="129">
        <v>5</v>
      </c>
      <c r="K345" s="129">
        <f t="shared" si="60"/>
        <v>5</v>
      </c>
      <c r="L345" s="129">
        <f t="shared" si="54"/>
        <v>5</v>
      </c>
      <c r="M345" s="129">
        <f t="shared" si="53"/>
        <v>5</v>
      </c>
      <c r="N345" s="130">
        <f t="shared" si="55"/>
        <v>0</v>
      </c>
      <c r="O345" s="130">
        <f t="shared" si="56"/>
        <v>0</v>
      </c>
      <c r="P345" s="140">
        <f t="shared" si="57"/>
        <v>7.9617834394904458E-3</v>
      </c>
      <c r="Q345" s="140">
        <f t="shared" si="58"/>
        <v>3.843197540353574E-3</v>
      </c>
      <c r="R345" s="129">
        <v>109</v>
      </c>
      <c r="S345" s="140">
        <f t="shared" si="59"/>
        <v>4.5871559633027525E-2</v>
      </c>
    </row>
    <row r="346" spans="1:19" x14ac:dyDescent="0.25">
      <c r="A346" s="9" t="str">
        <f>'10'!A346</f>
        <v>Plum Borough SD</v>
      </c>
      <c r="B346" s="10" t="str">
        <f>'10'!B346</f>
        <v>Allegheny</v>
      </c>
      <c r="C346" s="97">
        <f>'10'!C346</f>
        <v>816</v>
      </c>
      <c r="D346" s="97">
        <f>'10'!D346</f>
        <v>627</v>
      </c>
      <c r="E346" s="97">
        <f>'10'!E346</f>
        <v>1443</v>
      </c>
      <c r="F346" s="129" t="s">
        <v>704</v>
      </c>
      <c r="G346" s="129">
        <v>1</v>
      </c>
      <c r="H346" s="129">
        <v>0</v>
      </c>
      <c r="I346" s="129">
        <v>0</v>
      </c>
      <c r="J346" s="129">
        <v>21</v>
      </c>
      <c r="K346" s="129">
        <f t="shared" si="60"/>
        <v>21</v>
      </c>
      <c r="L346" s="129">
        <f t="shared" si="54"/>
        <v>21</v>
      </c>
      <c r="M346" s="129">
        <f>SUM(H346+K346)</f>
        <v>21</v>
      </c>
      <c r="N346" s="130">
        <f t="shared" si="55"/>
        <v>0</v>
      </c>
      <c r="O346" s="130">
        <f t="shared" si="56"/>
        <v>0</v>
      </c>
      <c r="P346" s="140">
        <f t="shared" si="57"/>
        <v>3.3492822966507178E-2</v>
      </c>
      <c r="Q346" s="140">
        <f t="shared" si="58"/>
        <v>1.4553014553014554E-2</v>
      </c>
      <c r="R346" s="129">
        <v>72</v>
      </c>
      <c r="S346" s="140">
        <f t="shared" si="59"/>
        <v>0.29166666666666669</v>
      </c>
    </row>
    <row r="347" spans="1:19" x14ac:dyDescent="0.25">
      <c r="A347" s="9" t="str">
        <f>'10'!A347</f>
        <v>Pocono Mountain SD</v>
      </c>
      <c r="B347" s="10" t="str">
        <f>'10'!B347</f>
        <v>Monroe</v>
      </c>
      <c r="C347" s="97">
        <f>'10'!C347</f>
        <v>1538</v>
      </c>
      <c r="D347" s="97">
        <f>'10'!D347</f>
        <v>1698</v>
      </c>
      <c r="E347" s="97">
        <f>'10'!E347</f>
        <v>3236</v>
      </c>
      <c r="F347" s="129" t="s">
        <v>776</v>
      </c>
      <c r="G347" s="129">
        <v>1</v>
      </c>
      <c r="H347" s="129">
        <v>24</v>
      </c>
      <c r="I347" s="129">
        <v>0</v>
      </c>
      <c r="J347" s="129">
        <v>31</v>
      </c>
      <c r="K347" s="129">
        <f t="shared" si="60"/>
        <v>31</v>
      </c>
      <c r="L347" s="129">
        <f t="shared" si="54"/>
        <v>55</v>
      </c>
      <c r="M347" s="129">
        <f t="shared" ref="M347:M370" si="61">SUM(H347+K347)</f>
        <v>55</v>
      </c>
      <c r="N347" s="130">
        <f t="shared" si="55"/>
        <v>7.4165636588380719E-3</v>
      </c>
      <c r="O347" s="130">
        <f t="shared" si="56"/>
        <v>0</v>
      </c>
      <c r="P347" s="140">
        <f t="shared" si="57"/>
        <v>3.2391048292108364E-2</v>
      </c>
      <c r="Q347" s="140">
        <f t="shared" si="58"/>
        <v>1.6996291718170582E-2</v>
      </c>
      <c r="R347" s="129">
        <v>552</v>
      </c>
      <c r="S347" s="140">
        <f t="shared" si="59"/>
        <v>9.9637681159420288E-2</v>
      </c>
    </row>
    <row r="348" spans="1:19" x14ac:dyDescent="0.25">
      <c r="A348" s="9" t="str">
        <f>'10'!A348</f>
        <v>Port Allegany SD</v>
      </c>
      <c r="B348" s="10" t="str">
        <f>'10'!B348</f>
        <v>McKean</v>
      </c>
      <c r="C348" s="97">
        <f>'10'!C348</f>
        <v>146</v>
      </c>
      <c r="D348" s="97">
        <f>'10'!D348</f>
        <v>184</v>
      </c>
      <c r="E348" s="97">
        <f>'10'!E348</f>
        <v>330</v>
      </c>
      <c r="F348" s="129" t="s">
        <v>728</v>
      </c>
      <c r="G348" s="129">
        <v>1</v>
      </c>
      <c r="H348" s="129">
        <v>0</v>
      </c>
      <c r="I348" s="129">
        <v>0</v>
      </c>
      <c r="J348" s="129">
        <v>29</v>
      </c>
      <c r="K348" s="129">
        <f t="shared" si="60"/>
        <v>29</v>
      </c>
      <c r="L348" s="129">
        <f t="shared" si="54"/>
        <v>29</v>
      </c>
      <c r="M348" s="129">
        <f t="shared" si="61"/>
        <v>29</v>
      </c>
      <c r="N348" s="130">
        <f t="shared" si="55"/>
        <v>0</v>
      </c>
      <c r="O348" s="130">
        <f t="shared" si="56"/>
        <v>0</v>
      </c>
      <c r="P348" s="140">
        <f t="shared" si="57"/>
        <v>0.15760869565217392</v>
      </c>
      <c r="Q348" s="140">
        <f t="shared" si="58"/>
        <v>8.7878787878787876E-2</v>
      </c>
      <c r="R348" s="129">
        <v>117</v>
      </c>
      <c r="S348" s="140">
        <f t="shared" si="59"/>
        <v>0.24786324786324787</v>
      </c>
    </row>
    <row r="349" spans="1:19" x14ac:dyDescent="0.25">
      <c r="A349" s="9" t="str">
        <f>'10'!A349</f>
        <v>Portage Area SD</v>
      </c>
      <c r="B349" s="10" t="str">
        <f>'10'!B349</f>
        <v>Cambria</v>
      </c>
      <c r="C349" s="97">
        <f>'10'!C349</f>
        <v>181</v>
      </c>
      <c r="D349" s="97">
        <f>'10'!D349</f>
        <v>88</v>
      </c>
      <c r="E349" s="97">
        <f>'10'!E349</f>
        <v>269</v>
      </c>
      <c r="F349" s="129" t="s">
        <v>740</v>
      </c>
      <c r="G349" s="129">
        <v>1</v>
      </c>
      <c r="H349" s="129">
        <v>0</v>
      </c>
      <c r="I349" s="129">
        <v>8</v>
      </c>
      <c r="J349" s="129">
        <v>0</v>
      </c>
      <c r="K349" s="129">
        <f t="shared" si="60"/>
        <v>8</v>
      </c>
      <c r="L349" s="129">
        <f t="shared" si="54"/>
        <v>0</v>
      </c>
      <c r="M349" s="129">
        <f t="shared" si="61"/>
        <v>8</v>
      </c>
      <c r="N349" s="130">
        <f t="shared" si="55"/>
        <v>0</v>
      </c>
      <c r="O349" s="130">
        <f t="shared" si="56"/>
        <v>4.4198895027624308E-2</v>
      </c>
      <c r="P349" s="140">
        <f t="shared" si="57"/>
        <v>0</v>
      </c>
      <c r="Q349" s="140">
        <f t="shared" si="58"/>
        <v>2.9739776951672861E-2</v>
      </c>
      <c r="R349" s="129">
        <v>65</v>
      </c>
      <c r="S349" s="140">
        <f t="shared" si="59"/>
        <v>0.12307692307692308</v>
      </c>
    </row>
    <row r="350" spans="1:19" x14ac:dyDescent="0.25">
      <c r="A350" s="9" t="str">
        <f>'10'!A350</f>
        <v>Pottsgrove SD</v>
      </c>
      <c r="B350" s="10" t="str">
        <f>'10'!B350</f>
        <v>Montgomery</v>
      </c>
      <c r="C350" s="97">
        <f>'10'!C350</f>
        <v>845</v>
      </c>
      <c r="D350" s="97">
        <f>'10'!D350</f>
        <v>582</v>
      </c>
      <c r="E350" s="97">
        <f>'10'!E350</f>
        <v>1427</v>
      </c>
      <c r="F350" s="129"/>
      <c r="G350" s="129"/>
      <c r="H350" s="129">
        <v>0</v>
      </c>
      <c r="I350" s="129">
        <v>0</v>
      </c>
      <c r="J350" s="129">
        <v>0</v>
      </c>
      <c r="K350" s="129">
        <f t="shared" si="60"/>
        <v>0</v>
      </c>
      <c r="L350" s="129">
        <f t="shared" si="54"/>
        <v>0</v>
      </c>
      <c r="M350" s="129">
        <f t="shared" si="61"/>
        <v>0</v>
      </c>
      <c r="N350" s="130">
        <f t="shared" si="55"/>
        <v>0</v>
      </c>
      <c r="O350" s="130">
        <f t="shared" si="56"/>
        <v>0</v>
      </c>
      <c r="P350" s="140">
        <f t="shared" si="57"/>
        <v>0</v>
      </c>
      <c r="Q350" s="140">
        <f t="shared" si="58"/>
        <v>0</v>
      </c>
      <c r="R350" s="129">
        <v>112</v>
      </c>
      <c r="S350" s="140">
        <f t="shared" si="59"/>
        <v>0</v>
      </c>
    </row>
    <row r="351" spans="1:19" ht="22.5" x14ac:dyDescent="0.25">
      <c r="A351" s="9" t="str">
        <f>'10'!A351</f>
        <v>Pottstown SD</v>
      </c>
      <c r="B351" s="10" t="str">
        <f>'10'!B351</f>
        <v>Montgomery</v>
      </c>
      <c r="C351" s="97">
        <f>'10'!C351</f>
        <v>1207</v>
      </c>
      <c r="D351" s="97">
        <f>'10'!D351</f>
        <v>816</v>
      </c>
      <c r="E351" s="97">
        <f>'10'!E351</f>
        <v>2023</v>
      </c>
      <c r="F351" s="129" t="s">
        <v>772</v>
      </c>
      <c r="G351" s="129">
        <v>2</v>
      </c>
      <c r="H351" s="129">
        <v>0</v>
      </c>
      <c r="I351" s="129">
        <v>82</v>
      </c>
      <c r="J351" s="129">
        <v>0</v>
      </c>
      <c r="K351" s="129">
        <f t="shared" si="60"/>
        <v>82</v>
      </c>
      <c r="L351" s="129">
        <f t="shared" si="54"/>
        <v>0</v>
      </c>
      <c r="M351" s="129">
        <f t="shared" si="61"/>
        <v>82</v>
      </c>
      <c r="N351" s="130">
        <f t="shared" si="55"/>
        <v>0</v>
      </c>
      <c r="O351" s="130">
        <f t="shared" si="56"/>
        <v>6.7937033968516983E-2</v>
      </c>
      <c r="P351" s="140">
        <f t="shared" si="57"/>
        <v>0</v>
      </c>
      <c r="Q351" s="140">
        <f t="shared" si="58"/>
        <v>4.0533860603064756E-2</v>
      </c>
      <c r="R351" s="129">
        <v>671</v>
      </c>
      <c r="S351" s="140">
        <f t="shared" si="59"/>
        <v>0.12220566318926974</v>
      </c>
    </row>
    <row r="352" spans="1:19" x14ac:dyDescent="0.25">
      <c r="A352" s="9" t="str">
        <f>'10'!A352</f>
        <v>Pottsville Area SD</v>
      </c>
      <c r="B352" s="10" t="str">
        <f>'10'!B352</f>
        <v>Schuylkill</v>
      </c>
      <c r="C352" s="97">
        <f>'10'!C352</f>
        <v>538</v>
      </c>
      <c r="D352" s="97">
        <f>'10'!D352</f>
        <v>278</v>
      </c>
      <c r="E352" s="97">
        <f>'10'!E352</f>
        <v>816</v>
      </c>
      <c r="F352" s="129" t="s">
        <v>769</v>
      </c>
      <c r="G352" s="129">
        <v>1</v>
      </c>
      <c r="H352" s="129">
        <v>41</v>
      </c>
      <c r="I352" s="129">
        <v>0</v>
      </c>
      <c r="J352" s="129">
        <v>74</v>
      </c>
      <c r="K352" s="129">
        <f t="shared" si="60"/>
        <v>74</v>
      </c>
      <c r="L352" s="129">
        <f t="shared" si="54"/>
        <v>115</v>
      </c>
      <c r="M352" s="129">
        <f t="shared" si="61"/>
        <v>115</v>
      </c>
      <c r="N352" s="130">
        <f t="shared" si="55"/>
        <v>5.0245098039215688E-2</v>
      </c>
      <c r="O352" s="130">
        <f t="shared" si="56"/>
        <v>0</v>
      </c>
      <c r="P352" s="140">
        <f t="shared" si="57"/>
        <v>0.41366906474820142</v>
      </c>
      <c r="Q352" s="140">
        <f t="shared" si="58"/>
        <v>0.14093137254901961</v>
      </c>
      <c r="R352" s="129">
        <v>258</v>
      </c>
      <c r="S352" s="140">
        <f t="shared" si="59"/>
        <v>0.44573643410852715</v>
      </c>
    </row>
    <row r="353" spans="1:19" x14ac:dyDescent="0.25">
      <c r="A353" s="9" t="str">
        <f>'10'!A353</f>
        <v>Punxsutawney Area SD</v>
      </c>
      <c r="B353" s="10" t="str">
        <f>'10'!B353</f>
        <v>Jefferson</v>
      </c>
      <c r="C353" s="97">
        <f>'10'!C353</f>
        <v>841</v>
      </c>
      <c r="D353" s="97">
        <f>'10'!D353</f>
        <v>579</v>
      </c>
      <c r="E353" s="97">
        <f>'10'!E353</f>
        <v>1420</v>
      </c>
      <c r="F353" s="129" t="s">
        <v>725</v>
      </c>
      <c r="G353" s="129">
        <v>1</v>
      </c>
      <c r="H353" s="129">
        <v>15</v>
      </c>
      <c r="I353" s="129">
        <v>12</v>
      </c>
      <c r="J353" s="129">
        <v>36</v>
      </c>
      <c r="K353" s="129">
        <f t="shared" si="60"/>
        <v>48</v>
      </c>
      <c r="L353" s="129">
        <f t="shared" si="54"/>
        <v>51</v>
      </c>
      <c r="M353" s="129">
        <f t="shared" si="61"/>
        <v>63</v>
      </c>
      <c r="N353" s="130">
        <f t="shared" si="55"/>
        <v>1.0563380281690141E-2</v>
      </c>
      <c r="O353" s="130">
        <f t="shared" si="56"/>
        <v>1.4268727705112961E-2</v>
      </c>
      <c r="P353" s="140">
        <f t="shared" si="57"/>
        <v>8.8082901554404139E-2</v>
      </c>
      <c r="Q353" s="140">
        <f t="shared" si="58"/>
        <v>4.4366197183098595E-2</v>
      </c>
      <c r="R353" s="129">
        <v>396</v>
      </c>
      <c r="S353" s="140">
        <f t="shared" si="59"/>
        <v>0.15909090909090909</v>
      </c>
    </row>
    <row r="354" spans="1:19" x14ac:dyDescent="0.25">
      <c r="A354" s="9" t="str">
        <f>'10'!A354</f>
        <v>Purchase Line SD</v>
      </c>
      <c r="B354" s="10" t="str">
        <f>'10'!B354</f>
        <v>Indiana</v>
      </c>
      <c r="C354" s="97">
        <f>'10'!C354</f>
        <v>218</v>
      </c>
      <c r="D354" s="97">
        <f>'10'!D354</f>
        <v>200</v>
      </c>
      <c r="E354" s="97">
        <f>'10'!E354</f>
        <v>418</v>
      </c>
      <c r="F354" s="129" t="s">
        <v>777</v>
      </c>
      <c r="G354" s="129">
        <v>2</v>
      </c>
      <c r="H354" s="129">
        <v>0</v>
      </c>
      <c r="I354" s="129">
        <v>6</v>
      </c>
      <c r="J354" s="129">
        <v>5</v>
      </c>
      <c r="K354" s="129">
        <f t="shared" si="60"/>
        <v>11</v>
      </c>
      <c r="L354" s="129">
        <f t="shared" si="54"/>
        <v>5</v>
      </c>
      <c r="M354" s="129">
        <f t="shared" si="61"/>
        <v>11</v>
      </c>
      <c r="N354" s="130">
        <f t="shared" si="55"/>
        <v>0</v>
      </c>
      <c r="O354" s="130">
        <f t="shared" si="56"/>
        <v>2.7522935779816515E-2</v>
      </c>
      <c r="P354" s="140">
        <f t="shared" si="57"/>
        <v>2.5000000000000001E-2</v>
      </c>
      <c r="Q354" s="140">
        <f t="shared" si="58"/>
        <v>2.6315789473684209E-2</v>
      </c>
      <c r="R354" s="129">
        <v>138</v>
      </c>
      <c r="S354" s="140">
        <f t="shared" si="59"/>
        <v>7.9710144927536225E-2</v>
      </c>
    </row>
    <row r="355" spans="1:19" x14ac:dyDescent="0.25">
      <c r="A355" s="9" t="str">
        <f>'10'!A355</f>
        <v>Quaker Valley SD</v>
      </c>
      <c r="B355" s="10" t="str">
        <f>'10'!B355</f>
        <v>Allegheny</v>
      </c>
      <c r="C355" s="97">
        <f>'10'!C355</f>
        <v>374</v>
      </c>
      <c r="D355" s="97">
        <f>'10'!D355</f>
        <v>393</v>
      </c>
      <c r="E355" s="97">
        <f>'10'!E355</f>
        <v>767</v>
      </c>
      <c r="F355" s="129" t="s">
        <v>367</v>
      </c>
      <c r="G355" s="129">
        <v>1</v>
      </c>
      <c r="H355" s="129">
        <v>3</v>
      </c>
      <c r="I355" s="129">
        <v>0</v>
      </c>
      <c r="J355" s="129">
        <v>0</v>
      </c>
      <c r="K355" s="129">
        <f>SUM(I355:J355)</f>
        <v>0</v>
      </c>
      <c r="L355" s="129">
        <f t="shared" si="54"/>
        <v>3</v>
      </c>
      <c r="M355" s="129">
        <f t="shared" si="61"/>
        <v>3</v>
      </c>
      <c r="N355" s="130">
        <f t="shared" si="55"/>
        <v>3.9113428943937422E-3</v>
      </c>
      <c r="O355" s="130">
        <f t="shared" si="56"/>
        <v>0</v>
      </c>
      <c r="P355" s="140">
        <f t="shared" si="57"/>
        <v>7.6335877862595417E-3</v>
      </c>
      <c r="Q355" s="140">
        <f t="shared" si="58"/>
        <v>3.9113428943937422E-3</v>
      </c>
      <c r="R355" s="129">
        <v>35</v>
      </c>
      <c r="S355" s="140">
        <f t="shared" si="59"/>
        <v>8.5714285714285715E-2</v>
      </c>
    </row>
    <row r="356" spans="1:19" x14ac:dyDescent="0.25">
      <c r="A356" s="9" t="str">
        <f>'10'!A356</f>
        <v>Quakertown Community SD</v>
      </c>
      <c r="B356" s="10" t="str">
        <f>'10'!B356</f>
        <v>Bucks</v>
      </c>
      <c r="C356" s="97">
        <f>'10'!C356</f>
        <v>1131</v>
      </c>
      <c r="D356" s="97">
        <f>'10'!D356</f>
        <v>764</v>
      </c>
      <c r="E356" s="97">
        <f>'10'!E356</f>
        <v>1895</v>
      </c>
      <c r="F356" s="129"/>
      <c r="G356" s="129"/>
      <c r="H356" s="129">
        <v>0</v>
      </c>
      <c r="I356" s="129">
        <v>0</v>
      </c>
      <c r="J356" s="129">
        <v>0</v>
      </c>
      <c r="K356" s="129">
        <f t="shared" ref="K356:K377" si="62">SUM(I356:J356)</f>
        <v>0</v>
      </c>
      <c r="L356" s="129">
        <f t="shared" si="54"/>
        <v>0</v>
      </c>
      <c r="M356" s="129">
        <f t="shared" si="61"/>
        <v>0</v>
      </c>
      <c r="N356" s="130">
        <f t="shared" si="55"/>
        <v>0</v>
      </c>
      <c r="O356" s="130">
        <f t="shared" si="56"/>
        <v>0</v>
      </c>
      <c r="P356" s="140">
        <f t="shared" si="57"/>
        <v>0</v>
      </c>
      <c r="Q356" s="140">
        <f t="shared" si="58"/>
        <v>0</v>
      </c>
      <c r="R356" s="129">
        <v>236</v>
      </c>
      <c r="S356" s="140">
        <f t="shared" si="59"/>
        <v>0</v>
      </c>
    </row>
    <row r="357" spans="1:19" x14ac:dyDescent="0.25">
      <c r="A357" s="9" t="str">
        <f>'10'!A357</f>
        <v>Radnor Township SD</v>
      </c>
      <c r="B357" s="10" t="str">
        <f>'10'!B357</f>
        <v>Delaware</v>
      </c>
      <c r="C357" s="97">
        <f>'10'!C357</f>
        <v>616</v>
      </c>
      <c r="D357" s="97">
        <f>'10'!D357</f>
        <v>723</v>
      </c>
      <c r="E357" s="97">
        <f>'10'!E357</f>
        <v>1339</v>
      </c>
      <c r="F357" s="129"/>
      <c r="G357" s="129"/>
      <c r="H357" s="129">
        <v>0</v>
      </c>
      <c r="I357" s="129">
        <v>0</v>
      </c>
      <c r="J357" s="129">
        <v>0</v>
      </c>
      <c r="K357" s="129">
        <f t="shared" si="62"/>
        <v>0</v>
      </c>
      <c r="L357" s="129">
        <f t="shared" si="54"/>
        <v>0</v>
      </c>
      <c r="M357" s="129">
        <f t="shared" si="61"/>
        <v>0</v>
      </c>
      <c r="N357" s="130">
        <f t="shared" si="55"/>
        <v>0</v>
      </c>
      <c r="O357" s="130">
        <f t="shared" si="56"/>
        <v>0</v>
      </c>
      <c r="P357" s="140">
        <f t="shared" si="57"/>
        <v>0</v>
      </c>
      <c r="Q357" s="140">
        <f t="shared" si="58"/>
        <v>0</v>
      </c>
      <c r="R357" s="129">
        <v>133</v>
      </c>
      <c r="S357" s="140">
        <f t="shared" si="59"/>
        <v>0</v>
      </c>
    </row>
    <row r="358" spans="1:19" ht="22.5" x14ac:dyDescent="0.25">
      <c r="A358" s="9" t="str">
        <f>'10'!A358</f>
        <v>Reading SD</v>
      </c>
      <c r="B358" s="10" t="str">
        <f>'10'!B358</f>
        <v>Berks</v>
      </c>
      <c r="C358" s="97">
        <f>'10'!C358</f>
        <v>4740</v>
      </c>
      <c r="D358" s="97">
        <f>'10'!D358</f>
        <v>3042</v>
      </c>
      <c r="E358" s="97">
        <f>'10'!E358</f>
        <v>7782</v>
      </c>
      <c r="F358" s="129" t="s">
        <v>778</v>
      </c>
      <c r="G358" s="129">
        <v>2</v>
      </c>
      <c r="H358" s="129">
        <v>15</v>
      </c>
      <c r="I358" s="129">
        <v>13</v>
      </c>
      <c r="J358" s="129">
        <v>422</v>
      </c>
      <c r="K358" s="129">
        <f t="shared" si="62"/>
        <v>435</v>
      </c>
      <c r="L358" s="129">
        <f t="shared" si="54"/>
        <v>437</v>
      </c>
      <c r="M358" s="129">
        <f t="shared" si="61"/>
        <v>450</v>
      </c>
      <c r="N358" s="130">
        <f t="shared" si="55"/>
        <v>1.9275250578257518E-3</v>
      </c>
      <c r="O358" s="130">
        <f t="shared" si="56"/>
        <v>2.7426160337552744E-3</v>
      </c>
      <c r="P358" s="140">
        <f t="shared" si="57"/>
        <v>0.14365548980933596</v>
      </c>
      <c r="Q358" s="140">
        <f t="shared" si="58"/>
        <v>5.782575173477255E-2</v>
      </c>
      <c r="R358" s="129">
        <v>4256</v>
      </c>
      <c r="S358" s="140">
        <f t="shared" si="59"/>
        <v>0.10573308270676691</v>
      </c>
    </row>
    <row r="359" spans="1:19" ht="22.5" x14ac:dyDescent="0.25">
      <c r="A359" s="9" t="str">
        <f>'10'!A359</f>
        <v>Red Lion Area SD</v>
      </c>
      <c r="B359" s="10" t="str">
        <f>'10'!B359</f>
        <v>York</v>
      </c>
      <c r="C359" s="97">
        <f>'10'!C359</f>
        <v>1440</v>
      </c>
      <c r="D359" s="97">
        <f>'10'!D359</f>
        <v>987</v>
      </c>
      <c r="E359" s="97">
        <f>'10'!E359</f>
        <v>2427</v>
      </c>
      <c r="F359" s="129" t="s">
        <v>734</v>
      </c>
      <c r="G359" s="129">
        <v>1</v>
      </c>
      <c r="H359" s="129">
        <v>0</v>
      </c>
      <c r="I359" s="129">
        <v>8</v>
      </c>
      <c r="J359" s="129">
        <v>39</v>
      </c>
      <c r="K359" s="129">
        <f t="shared" si="62"/>
        <v>47</v>
      </c>
      <c r="L359" s="129">
        <f t="shared" si="54"/>
        <v>39</v>
      </c>
      <c r="M359" s="129">
        <f t="shared" si="61"/>
        <v>47</v>
      </c>
      <c r="N359" s="130">
        <f t="shared" si="55"/>
        <v>0</v>
      </c>
      <c r="O359" s="130">
        <f t="shared" si="56"/>
        <v>5.5555555555555558E-3</v>
      </c>
      <c r="P359" s="140">
        <f t="shared" si="57"/>
        <v>3.9513677811550151E-2</v>
      </c>
      <c r="Q359" s="140">
        <f t="shared" si="58"/>
        <v>1.9365471775854966E-2</v>
      </c>
      <c r="R359" s="129">
        <v>306</v>
      </c>
      <c r="S359" s="140">
        <f t="shared" si="59"/>
        <v>0.15359477124183007</v>
      </c>
    </row>
    <row r="360" spans="1:19" x14ac:dyDescent="0.25">
      <c r="A360" s="9" t="str">
        <f>'10'!A360</f>
        <v>Redbank Valley SD</v>
      </c>
      <c r="B360" s="10" t="str">
        <f>'10'!B360</f>
        <v>Clarion</v>
      </c>
      <c r="C360" s="97">
        <f>'10'!C360</f>
        <v>235</v>
      </c>
      <c r="D360" s="97">
        <f>'10'!D360</f>
        <v>247</v>
      </c>
      <c r="E360" s="97">
        <f>'10'!E360</f>
        <v>482</v>
      </c>
      <c r="F360" s="129" t="s">
        <v>725</v>
      </c>
      <c r="G360" s="129">
        <v>1</v>
      </c>
      <c r="H360" s="129">
        <v>0</v>
      </c>
      <c r="I360" s="129">
        <v>0</v>
      </c>
      <c r="J360" s="129">
        <v>18</v>
      </c>
      <c r="K360" s="129">
        <f t="shared" si="62"/>
        <v>18</v>
      </c>
      <c r="L360" s="129">
        <f t="shared" si="54"/>
        <v>18</v>
      </c>
      <c r="M360" s="129">
        <f t="shared" si="61"/>
        <v>18</v>
      </c>
      <c r="N360" s="130">
        <f t="shared" si="55"/>
        <v>0</v>
      </c>
      <c r="O360" s="130">
        <f t="shared" si="56"/>
        <v>0</v>
      </c>
      <c r="P360" s="140">
        <f t="shared" si="57"/>
        <v>7.28744939271255E-2</v>
      </c>
      <c r="Q360" s="140">
        <f t="shared" si="58"/>
        <v>3.7344398340248962E-2</v>
      </c>
      <c r="R360" s="129">
        <v>117</v>
      </c>
      <c r="S360" s="140">
        <f t="shared" si="59"/>
        <v>0.15384615384615385</v>
      </c>
    </row>
    <row r="361" spans="1:19" x14ac:dyDescent="0.25">
      <c r="A361" s="9" t="str">
        <f>'10'!A361</f>
        <v>Reynolds SD</v>
      </c>
      <c r="B361" s="10" t="str">
        <f>'10'!B361</f>
        <v>Mercer</v>
      </c>
      <c r="C361" s="97">
        <f>'10'!C361</f>
        <v>224</v>
      </c>
      <c r="D361" s="97">
        <f>'10'!D361</f>
        <v>147</v>
      </c>
      <c r="E361" s="97">
        <f>'10'!E361</f>
        <v>371</v>
      </c>
      <c r="F361" s="129" t="s">
        <v>739</v>
      </c>
      <c r="G361" s="129">
        <v>1</v>
      </c>
      <c r="H361" s="129">
        <v>0</v>
      </c>
      <c r="I361" s="129">
        <v>3</v>
      </c>
      <c r="J361" s="129">
        <v>17</v>
      </c>
      <c r="K361" s="129">
        <f t="shared" si="62"/>
        <v>20</v>
      </c>
      <c r="L361" s="129">
        <f t="shared" si="54"/>
        <v>17</v>
      </c>
      <c r="M361" s="129">
        <f t="shared" si="61"/>
        <v>20</v>
      </c>
      <c r="N361" s="130">
        <f t="shared" si="55"/>
        <v>0</v>
      </c>
      <c r="O361" s="130">
        <f t="shared" si="56"/>
        <v>1.3392857142857142E-2</v>
      </c>
      <c r="P361" s="140">
        <f t="shared" si="57"/>
        <v>0.11564625850340136</v>
      </c>
      <c r="Q361" s="140">
        <f t="shared" si="58"/>
        <v>5.3908355795148251E-2</v>
      </c>
      <c r="R361" s="129">
        <v>90</v>
      </c>
      <c r="S361" s="140">
        <f t="shared" si="59"/>
        <v>0.22222222222222221</v>
      </c>
    </row>
    <row r="362" spans="1:19" x14ac:dyDescent="0.25">
      <c r="A362" s="9" t="str">
        <f>'10'!A362</f>
        <v>Richland SD</v>
      </c>
      <c r="B362" s="10" t="str">
        <f>'10'!B362</f>
        <v>Cambria</v>
      </c>
      <c r="C362" s="97">
        <f>'10'!C362</f>
        <v>346</v>
      </c>
      <c r="D362" s="97">
        <f>'10'!D362</f>
        <v>257</v>
      </c>
      <c r="E362" s="97">
        <f>'10'!E362</f>
        <v>603</v>
      </c>
      <c r="F362" s="129"/>
      <c r="G362" s="129"/>
      <c r="H362" s="129">
        <v>0</v>
      </c>
      <c r="I362" s="129">
        <v>0</v>
      </c>
      <c r="J362" s="129">
        <v>0</v>
      </c>
      <c r="K362" s="129">
        <f t="shared" si="62"/>
        <v>0</v>
      </c>
      <c r="L362" s="129">
        <f t="shared" si="54"/>
        <v>0</v>
      </c>
      <c r="M362" s="129">
        <f t="shared" si="61"/>
        <v>0</v>
      </c>
      <c r="N362" s="130">
        <f t="shared" si="55"/>
        <v>0</v>
      </c>
      <c r="O362" s="130">
        <f t="shared" si="56"/>
        <v>0</v>
      </c>
      <c r="P362" s="140">
        <f t="shared" si="57"/>
        <v>0</v>
      </c>
      <c r="Q362" s="140">
        <f t="shared" si="58"/>
        <v>0</v>
      </c>
      <c r="R362" s="129">
        <v>112</v>
      </c>
      <c r="S362" s="140">
        <f t="shared" si="59"/>
        <v>0</v>
      </c>
    </row>
    <row r="363" spans="1:19" x14ac:dyDescent="0.25">
      <c r="A363" s="9" t="str">
        <f>'10'!A363</f>
        <v>Ridgway Area SD</v>
      </c>
      <c r="B363" s="10" t="str">
        <f>'10'!B363</f>
        <v>Elk</v>
      </c>
      <c r="C363" s="97">
        <f>'10'!C363</f>
        <v>218</v>
      </c>
      <c r="D363" s="97">
        <f>'10'!D363</f>
        <v>114</v>
      </c>
      <c r="E363" s="97">
        <f>'10'!E363</f>
        <v>332</v>
      </c>
      <c r="F363" s="129" t="s">
        <v>728</v>
      </c>
      <c r="G363" s="129">
        <v>1</v>
      </c>
      <c r="H363" s="129">
        <v>0</v>
      </c>
      <c r="I363" s="129">
        <v>0</v>
      </c>
      <c r="J363" s="129">
        <v>19</v>
      </c>
      <c r="K363" s="129">
        <f t="shared" si="62"/>
        <v>19</v>
      </c>
      <c r="L363" s="129">
        <f t="shared" si="54"/>
        <v>19</v>
      </c>
      <c r="M363" s="129">
        <f t="shared" si="61"/>
        <v>19</v>
      </c>
      <c r="N363" s="130">
        <f t="shared" si="55"/>
        <v>0</v>
      </c>
      <c r="O363" s="130">
        <f t="shared" si="56"/>
        <v>0</v>
      </c>
      <c r="P363" s="140">
        <f t="shared" si="57"/>
        <v>0.16666666666666666</v>
      </c>
      <c r="Q363" s="140">
        <f t="shared" si="58"/>
        <v>5.7228915662650599E-2</v>
      </c>
      <c r="R363" s="129">
        <v>34</v>
      </c>
      <c r="S363" s="140">
        <f t="shared" si="59"/>
        <v>0.55882352941176472</v>
      </c>
    </row>
    <row r="364" spans="1:19" x14ac:dyDescent="0.25">
      <c r="A364" s="9" t="str">
        <f>'10'!A364</f>
        <v>Ridley SD</v>
      </c>
      <c r="B364" s="10" t="str">
        <f>'10'!B364</f>
        <v>Delaware</v>
      </c>
      <c r="C364" s="97">
        <f>'10'!C364</f>
        <v>1400</v>
      </c>
      <c r="D364" s="97">
        <f>'10'!D364</f>
        <v>829</v>
      </c>
      <c r="E364" s="97">
        <f>'10'!E364</f>
        <v>2229</v>
      </c>
      <c r="F364" s="129" t="s">
        <v>736</v>
      </c>
      <c r="G364" s="129">
        <v>1</v>
      </c>
      <c r="H364" s="129">
        <v>0</v>
      </c>
      <c r="I364" s="129">
        <v>0</v>
      </c>
      <c r="J364" s="129">
        <v>36</v>
      </c>
      <c r="K364" s="129">
        <f t="shared" si="62"/>
        <v>36</v>
      </c>
      <c r="L364" s="129">
        <f t="shared" si="54"/>
        <v>36</v>
      </c>
      <c r="M364" s="129">
        <f t="shared" si="61"/>
        <v>36</v>
      </c>
      <c r="N364" s="130">
        <f t="shared" si="55"/>
        <v>0</v>
      </c>
      <c r="O364" s="130">
        <f t="shared" si="56"/>
        <v>0</v>
      </c>
      <c r="P364" s="140">
        <f t="shared" si="57"/>
        <v>4.3425814234016889E-2</v>
      </c>
      <c r="Q364" s="140">
        <f t="shared" si="58"/>
        <v>1.6150740242261104E-2</v>
      </c>
      <c r="R364" s="129">
        <v>389</v>
      </c>
      <c r="S364" s="140">
        <f t="shared" si="59"/>
        <v>9.2544987146529561E-2</v>
      </c>
    </row>
    <row r="365" spans="1:19" ht="22.5" x14ac:dyDescent="0.25">
      <c r="A365" s="9" t="str">
        <f>'10'!A365</f>
        <v>Ringgold SD</v>
      </c>
      <c r="B365" s="10" t="str">
        <f>'10'!B365</f>
        <v>Washington</v>
      </c>
      <c r="C365" s="97">
        <f>'10'!C365</f>
        <v>749</v>
      </c>
      <c r="D365" s="97">
        <f>'10'!D365</f>
        <v>584</v>
      </c>
      <c r="E365" s="97">
        <f>'10'!E365</f>
        <v>1333</v>
      </c>
      <c r="F365" s="129" t="s">
        <v>729</v>
      </c>
      <c r="G365" s="129">
        <v>2</v>
      </c>
      <c r="H365" s="129">
        <v>2</v>
      </c>
      <c r="I365" s="129">
        <v>16</v>
      </c>
      <c r="J365" s="129">
        <v>67</v>
      </c>
      <c r="K365" s="129">
        <f t="shared" si="62"/>
        <v>83</v>
      </c>
      <c r="L365" s="129">
        <f t="shared" si="54"/>
        <v>69</v>
      </c>
      <c r="M365" s="129">
        <f t="shared" si="61"/>
        <v>85</v>
      </c>
      <c r="N365" s="130">
        <f t="shared" si="55"/>
        <v>1.5003750937734434E-3</v>
      </c>
      <c r="O365" s="130">
        <f t="shared" si="56"/>
        <v>2.1361815754339118E-2</v>
      </c>
      <c r="P365" s="140">
        <f t="shared" si="57"/>
        <v>0.11815068493150685</v>
      </c>
      <c r="Q365" s="140">
        <f t="shared" si="58"/>
        <v>6.3765941485371347E-2</v>
      </c>
      <c r="R365" s="129">
        <v>278</v>
      </c>
      <c r="S365" s="140">
        <f t="shared" si="59"/>
        <v>0.30575539568345322</v>
      </c>
    </row>
    <row r="366" spans="1:19" ht="22.5" x14ac:dyDescent="0.25">
      <c r="A366" s="9" t="str">
        <f>'10'!A366</f>
        <v>Riverside Beaver County SD</v>
      </c>
      <c r="B366" s="10" t="str">
        <f>'10'!B366</f>
        <v>Beaver</v>
      </c>
      <c r="C366" s="97">
        <f>'10'!C366</f>
        <v>320</v>
      </c>
      <c r="D366" s="97">
        <f>'10'!D366</f>
        <v>279</v>
      </c>
      <c r="E366" s="97">
        <f>'10'!E366</f>
        <v>599</v>
      </c>
      <c r="F366" s="129" t="s">
        <v>703</v>
      </c>
      <c r="G366" s="129">
        <v>2</v>
      </c>
      <c r="H366" s="129">
        <v>2</v>
      </c>
      <c r="I366" s="129">
        <v>1</v>
      </c>
      <c r="J366" s="129">
        <v>20</v>
      </c>
      <c r="K366" s="129">
        <f t="shared" si="62"/>
        <v>21</v>
      </c>
      <c r="L366" s="129">
        <f t="shared" si="54"/>
        <v>22</v>
      </c>
      <c r="M366" s="129">
        <f t="shared" si="61"/>
        <v>23</v>
      </c>
      <c r="N366" s="130">
        <f t="shared" si="55"/>
        <v>3.3388981636060101E-3</v>
      </c>
      <c r="O366" s="130">
        <f t="shared" si="56"/>
        <v>3.1250000000000002E-3</v>
      </c>
      <c r="P366" s="140">
        <f t="shared" si="57"/>
        <v>7.8853046594982074E-2</v>
      </c>
      <c r="Q366" s="140">
        <f t="shared" si="58"/>
        <v>3.8397328881469114E-2</v>
      </c>
      <c r="R366" s="129">
        <v>151</v>
      </c>
      <c r="S366" s="140">
        <f t="shared" si="59"/>
        <v>0.15231788079470199</v>
      </c>
    </row>
    <row r="367" spans="1:19" x14ac:dyDescent="0.25">
      <c r="A367" s="9" t="str">
        <f>'10'!A367</f>
        <v>Riverside SD</v>
      </c>
      <c r="B367" s="10" t="str">
        <f>'10'!B367</f>
        <v>Lackawanna</v>
      </c>
      <c r="C367" s="97">
        <f>'10'!C367</f>
        <v>384</v>
      </c>
      <c r="D367" s="97">
        <f>'10'!D367</f>
        <v>287</v>
      </c>
      <c r="E367" s="97">
        <f>'10'!E367</f>
        <v>671</v>
      </c>
      <c r="F367" s="129" t="s">
        <v>701</v>
      </c>
      <c r="G367" s="129">
        <v>1</v>
      </c>
      <c r="H367" s="129">
        <v>0</v>
      </c>
      <c r="I367" s="129">
        <v>16</v>
      </c>
      <c r="J367" s="129">
        <v>45</v>
      </c>
      <c r="K367" s="129">
        <f t="shared" si="62"/>
        <v>61</v>
      </c>
      <c r="L367" s="129">
        <f t="shared" si="54"/>
        <v>45</v>
      </c>
      <c r="M367" s="129">
        <f t="shared" si="61"/>
        <v>61</v>
      </c>
      <c r="N367" s="130">
        <f t="shared" si="55"/>
        <v>0</v>
      </c>
      <c r="O367" s="130">
        <f t="shared" si="56"/>
        <v>4.1666666666666664E-2</v>
      </c>
      <c r="P367" s="140">
        <f t="shared" si="57"/>
        <v>0.156794425087108</v>
      </c>
      <c r="Q367" s="140">
        <f t="shared" si="58"/>
        <v>9.0909090909090912E-2</v>
      </c>
      <c r="R367" s="129">
        <v>53</v>
      </c>
      <c r="S367" s="140">
        <f t="shared" si="59"/>
        <v>1.1509433962264151</v>
      </c>
    </row>
    <row r="368" spans="1:19" ht="22.5" x14ac:dyDescent="0.25">
      <c r="A368" s="9" t="str">
        <f>'10'!A368</f>
        <v>Riverview SD</v>
      </c>
      <c r="B368" s="10" t="str">
        <f>'10'!B368</f>
        <v>Allegheny</v>
      </c>
      <c r="C368" s="97">
        <f>'10'!C368</f>
        <v>269</v>
      </c>
      <c r="D368" s="97">
        <f>'10'!D368</f>
        <v>89</v>
      </c>
      <c r="E368" s="97">
        <f>'10'!E368</f>
        <v>358</v>
      </c>
      <c r="F368" s="129" t="s">
        <v>748</v>
      </c>
      <c r="G368" s="129">
        <v>2</v>
      </c>
      <c r="H368" s="129">
        <v>0</v>
      </c>
      <c r="I368" s="129">
        <v>5</v>
      </c>
      <c r="J368" s="129">
        <v>1</v>
      </c>
      <c r="K368" s="129">
        <f t="shared" si="62"/>
        <v>6</v>
      </c>
      <c r="L368" s="129">
        <f t="shared" si="54"/>
        <v>1</v>
      </c>
      <c r="M368" s="129">
        <f t="shared" si="61"/>
        <v>6</v>
      </c>
      <c r="N368" s="130">
        <f t="shared" si="55"/>
        <v>0</v>
      </c>
      <c r="O368" s="130">
        <f t="shared" si="56"/>
        <v>1.858736059479554E-2</v>
      </c>
      <c r="P368" s="140">
        <f t="shared" si="57"/>
        <v>1.1235955056179775E-2</v>
      </c>
      <c r="Q368" s="140">
        <f t="shared" si="58"/>
        <v>1.6759776536312849E-2</v>
      </c>
      <c r="R368" s="129">
        <v>97</v>
      </c>
      <c r="S368" s="140">
        <f t="shared" si="59"/>
        <v>6.1855670103092786E-2</v>
      </c>
    </row>
    <row r="369" spans="1:19" ht="22.5" x14ac:dyDescent="0.25">
      <c r="A369" s="9" t="str">
        <f>'10'!A369</f>
        <v>Rochester Area SD</v>
      </c>
      <c r="B369" s="10" t="str">
        <f>'10'!B369</f>
        <v>Beaver</v>
      </c>
      <c r="C369" s="97">
        <f>'10'!C369</f>
        <v>184</v>
      </c>
      <c r="D369" s="97">
        <f>'10'!D369</f>
        <v>86</v>
      </c>
      <c r="E369" s="97">
        <f>'10'!E369</f>
        <v>270</v>
      </c>
      <c r="F369" s="129" t="s">
        <v>703</v>
      </c>
      <c r="G369" s="129">
        <v>2</v>
      </c>
      <c r="H369" s="129">
        <v>0</v>
      </c>
      <c r="I369" s="129">
        <v>10</v>
      </c>
      <c r="J369" s="129">
        <v>43</v>
      </c>
      <c r="K369" s="129">
        <f t="shared" si="62"/>
        <v>53</v>
      </c>
      <c r="L369" s="129">
        <f t="shared" si="54"/>
        <v>43</v>
      </c>
      <c r="M369" s="129">
        <f t="shared" si="61"/>
        <v>53</v>
      </c>
      <c r="N369" s="130">
        <f t="shared" si="55"/>
        <v>0</v>
      </c>
      <c r="O369" s="130">
        <f t="shared" si="56"/>
        <v>5.434782608695652E-2</v>
      </c>
      <c r="P369" s="140">
        <f t="shared" si="57"/>
        <v>0.5</v>
      </c>
      <c r="Q369" s="140">
        <f t="shared" si="58"/>
        <v>0.1962962962962963</v>
      </c>
      <c r="R369" s="129">
        <v>69</v>
      </c>
      <c r="S369" s="140">
        <f t="shared" si="59"/>
        <v>0.76811594202898548</v>
      </c>
    </row>
    <row r="370" spans="1:19" x14ac:dyDescent="0.25">
      <c r="A370" s="9" t="str">
        <f>'10'!A370</f>
        <v>Rockwood Area SD</v>
      </c>
      <c r="B370" s="10" t="str">
        <f>'10'!B370</f>
        <v>Somerset</v>
      </c>
      <c r="C370" s="97">
        <f>'10'!C370</f>
        <v>104</v>
      </c>
      <c r="D370" s="97">
        <f>'10'!D370</f>
        <v>89</v>
      </c>
      <c r="E370" s="97">
        <f>'10'!E370</f>
        <v>193</v>
      </c>
      <c r="F370" s="129" t="s">
        <v>718</v>
      </c>
      <c r="G370" s="129">
        <v>1</v>
      </c>
      <c r="H370" s="129">
        <v>0</v>
      </c>
      <c r="I370" s="129">
        <v>2</v>
      </c>
      <c r="J370" s="129">
        <v>2</v>
      </c>
      <c r="K370" s="129">
        <f t="shared" si="62"/>
        <v>4</v>
      </c>
      <c r="L370" s="129">
        <f t="shared" si="54"/>
        <v>2</v>
      </c>
      <c r="M370" s="129">
        <f t="shared" si="61"/>
        <v>4</v>
      </c>
      <c r="N370" s="130">
        <f t="shared" si="55"/>
        <v>0</v>
      </c>
      <c r="O370" s="130">
        <f t="shared" si="56"/>
        <v>1.9230769230769232E-2</v>
      </c>
      <c r="P370" s="140">
        <f t="shared" si="57"/>
        <v>2.247191011235955E-2</v>
      </c>
      <c r="Q370" s="140">
        <f t="shared" si="58"/>
        <v>2.072538860103627E-2</v>
      </c>
      <c r="R370" s="129">
        <v>32</v>
      </c>
      <c r="S370" s="140">
        <f t="shared" si="59"/>
        <v>0.125</v>
      </c>
    </row>
    <row r="371" spans="1:19" x14ac:dyDescent="0.25">
      <c r="A371" s="9" t="str">
        <f>'10'!A371</f>
        <v>Rose Tree Media SD</v>
      </c>
      <c r="B371" s="10" t="str">
        <f>'10'!B371</f>
        <v>Delaware</v>
      </c>
      <c r="C371" s="97">
        <f>'10'!C371</f>
        <v>842</v>
      </c>
      <c r="D371" s="97">
        <f>'10'!D371</f>
        <v>730</v>
      </c>
      <c r="E371" s="97">
        <f>'10'!E371</f>
        <v>1572</v>
      </c>
      <c r="F371" s="129"/>
      <c r="G371" s="129"/>
      <c r="H371" s="129">
        <v>0</v>
      </c>
      <c r="I371" s="129">
        <v>0</v>
      </c>
      <c r="J371" s="129">
        <v>0</v>
      </c>
      <c r="K371" s="129">
        <f t="shared" si="62"/>
        <v>0</v>
      </c>
      <c r="L371" s="129">
        <f t="shared" si="54"/>
        <v>0</v>
      </c>
      <c r="M371" s="129">
        <f>SUM(H371+K371)</f>
        <v>0</v>
      </c>
      <c r="N371" s="130">
        <f t="shared" si="55"/>
        <v>0</v>
      </c>
      <c r="O371" s="130">
        <f t="shared" si="56"/>
        <v>0</v>
      </c>
      <c r="P371" s="140">
        <f t="shared" si="57"/>
        <v>0</v>
      </c>
      <c r="Q371" s="140">
        <f t="shared" si="58"/>
        <v>0</v>
      </c>
      <c r="R371" s="129">
        <v>46</v>
      </c>
      <c r="S371" s="140">
        <f t="shared" si="59"/>
        <v>0</v>
      </c>
    </row>
    <row r="372" spans="1:19" x14ac:dyDescent="0.25">
      <c r="A372" s="9" t="str">
        <f>'10'!A372</f>
        <v>Saint Clair Area SD</v>
      </c>
      <c r="B372" s="10" t="str">
        <f>'10'!B372</f>
        <v>Schuylkill</v>
      </c>
      <c r="C372" s="97">
        <f>'10'!C372</f>
        <v>139</v>
      </c>
      <c r="D372" s="97">
        <f>'10'!D372</f>
        <v>180</v>
      </c>
      <c r="E372" s="97">
        <f>'10'!E372</f>
        <v>319</v>
      </c>
      <c r="F372" s="129" t="s">
        <v>724</v>
      </c>
      <c r="G372" s="129">
        <v>1</v>
      </c>
      <c r="H372" s="129">
        <v>0</v>
      </c>
      <c r="I372" s="129">
        <v>0</v>
      </c>
      <c r="J372" s="129">
        <v>40</v>
      </c>
      <c r="K372" s="129">
        <f t="shared" si="62"/>
        <v>40</v>
      </c>
      <c r="L372" s="129">
        <f t="shared" si="54"/>
        <v>40</v>
      </c>
      <c r="M372" s="129">
        <f t="shared" ref="M372:M389" si="63">SUM(H372+K372)</f>
        <v>40</v>
      </c>
      <c r="N372" s="130">
        <f t="shared" si="55"/>
        <v>0</v>
      </c>
      <c r="O372" s="130">
        <f t="shared" si="56"/>
        <v>0</v>
      </c>
      <c r="P372" s="140">
        <f t="shared" si="57"/>
        <v>0.22222222222222221</v>
      </c>
      <c r="Q372" s="140">
        <f t="shared" si="58"/>
        <v>0.12539184952978055</v>
      </c>
      <c r="R372" s="129">
        <v>61</v>
      </c>
      <c r="S372" s="140">
        <f t="shared" si="59"/>
        <v>0.65573770491803274</v>
      </c>
    </row>
    <row r="373" spans="1:19" x14ac:dyDescent="0.25">
      <c r="A373" s="9" t="str">
        <f>'10'!A373</f>
        <v>Salisbury Township SD</v>
      </c>
      <c r="B373" s="10" t="str">
        <f>'10'!B373</f>
        <v>Lehigh</v>
      </c>
      <c r="C373" s="97">
        <f>'10'!C373</f>
        <v>412</v>
      </c>
      <c r="D373" s="97">
        <f>'10'!D373</f>
        <v>330</v>
      </c>
      <c r="E373" s="97">
        <f>'10'!E373</f>
        <v>742</v>
      </c>
      <c r="F373" s="129" t="s">
        <v>706</v>
      </c>
      <c r="G373" s="129">
        <v>1</v>
      </c>
      <c r="H373" s="129">
        <v>20</v>
      </c>
      <c r="I373" s="129">
        <v>0</v>
      </c>
      <c r="J373" s="129">
        <v>0</v>
      </c>
      <c r="K373" s="129">
        <f t="shared" si="62"/>
        <v>0</v>
      </c>
      <c r="L373" s="129">
        <f t="shared" si="54"/>
        <v>20</v>
      </c>
      <c r="M373" s="129">
        <f t="shared" si="63"/>
        <v>20</v>
      </c>
      <c r="N373" s="130">
        <f t="shared" si="55"/>
        <v>2.6954177897574125E-2</v>
      </c>
      <c r="O373" s="130">
        <f t="shared" si="56"/>
        <v>0</v>
      </c>
      <c r="P373" s="140">
        <f t="shared" si="57"/>
        <v>6.0606060606060608E-2</v>
      </c>
      <c r="Q373" s="140">
        <f t="shared" si="58"/>
        <v>2.6954177897574125E-2</v>
      </c>
      <c r="R373" s="129">
        <v>74</v>
      </c>
      <c r="S373" s="140">
        <f t="shared" si="59"/>
        <v>0.27027027027027029</v>
      </c>
    </row>
    <row r="374" spans="1:19" x14ac:dyDescent="0.25">
      <c r="A374" s="9" t="str">
        <f>'10'!A374</f>
        <v>Salisbury-Elk Lick SD</v>
      </c>
      <c r="B374" s="10" t="str">
        <f>'10'!B374</f>
        <v>Somerset</v>
      </c>
      <c r="C374" s="97">
        <f>'10'!C374</f>
        <v>130</v>
      </c>
      <c r="D374" s="97">
        <f>'10'!D374</f>
        <v>93</v>
      </c>
      <c r="E374" s="97">
        <f>'10'!E374</f>
        <v>223</v>
      </c>
      <c r="F374" s="129"/>
      <c r="G374" s="129"/>
      <c r="H374" s="129">
        <v>0</v>
      </c>
      <c r="I374" s="129">
        <v>0</v>
      </c>
      <c r="J374" s="129">
        <v>0</v>
      </c>
      <c r="K374" s="129">
        <f t="shared" si="62"/>
        <v>0</v>
      </c>
      <c r="L374" s="129">
        <f t="shared" si="54"/>
        <v>0</v>
      </c>
      <c r="M374" s="129">
        <f t="shared" si="63"/>
        <v>0</v>
      </c>
      <c r="N374" s="130">
        <f t="shared" si="55"/>
        <v>0</v>
      </c>
      <c r="O374" s="130">
        <f t="shared" si="56"/>
        <v>0</v>
      </c>
      <c r="P374" s="140">
        <f t="shared" si="57"/>
        <v>0</v>
      </c>
      <c r="Q374" s="140">
        <f t="shared" si="58"/>
        <v>0</v>
      </c>
      <c r="R374" s="129">
        <v>54</v>
      </c>
      <c r="S374" s="140">
        <f t="shared" si="59"/>
        <v>0</v>
      </c>
    </row>
    <row r="375" spans="1:19" x14ac:dyDescent="0.25">
      <c r="A375" s="9" t="str">
        <f>'10'!A375</f>
        <v>Saucon Valley SD</v>
      </c>
      <c r="B375" s="10" t="str">
        <f>'10'!B375</f>
        <v>Northampton</v>
      </c>
      <c r="C375" s="97">
        <f>'10'!C375</f>
        <v>474</v>
      </c>
      <c r="D375" s="97">
        <f>'10'!D375</f>
        <v>393</v>
      </c>
      <c r="E375" s="97">
        <f>'10'!E375</f>
        <v>867</v>
      </c>
      <c r="F375" s="129" t="s">
        <v>706</v>
      </c>
      <c r="G375" s="129">
        <v>1</v>
      </c>
      <c r="H375" s="129">
        <v>0</v>
      </c>
      <c r="I375" s="129">
        <v>1</v>
      </c>
      <c r="J375" s="129">
        <v>0</v>
      </c>
      <c r="K375" s="129">
        <f t="shared" si="62"/>
        <v>1</v>
      </c>
      <c r="L375" s="129">
        <f t="shared" si="54"/>
        <v>0</v>
      </c>
      <c r="M375" s="129">
        <f t="shared" si="63"/>
        <v>1</v>
      </c>
      <c r="N375" s="130">
        <f t="shared" si="55"/>
        <v>0</v>
      </c>
      <c r="O375" s="130">
        <f t="shared" si="56"/>
        <v>2.1097046413502108E-3</v>
      </c>
      <c r="P375" s="140">
        <f t="shared" si="57"/>
        <v>0</v>
      </c>
      <c r="Q375" s="140">
        <f t="shared" si="58"/>
        <v>1.1534025374855825E-3</v>
      </c>
      <c r="R375" s="129">
        <v>46</v>
      </c>
      <c r="S375" s="140">
        <f t="shared" si="59"/>
        <v>2.1739130434782608E-2</v>
      </c>
    </row>
    <row r="376" spans="1:19" ht="22.5" x14ac:dyDescent="0.25">
      <c r="A376" s="9" t="str">
        <f>'10'!A376</f>
        <v>Sayre Area SD</v>
      </c>
      <c r="B376" s="10" t="str">
        <f>'10'!B376</f>
        <v>Bradford</v>
      </c>
      <c r="C376" s="97">
        <f>'10'!C376</f>
        <v>199</v>
      </c>
      <c r="D376" s="97">
        <f>'10'!D376</f>
        <v>67</v>
      </c>
      <c r="E376" s="97">
        <f>'10'!E376</f>
        <v>266</v>
      </c>
      <c r="F376" s="129" t="s">
        <v>711</v>
      </c>
      <c r="G376" s="129">
        <v>1</v>
      </c>
      <c r="H376" s="129">
        <v>0</v>
      </c>
      <c r="I376" s="129">
        <v>2</v>
      </c>
      <c r="J376" s="129">
        <v>14</v>
      </c>
      <c r="K376" s="129">
        <f t="shared" si="62"/>
        <v>16</v>
      </c>
      <c r="L376" s="129">
        <f t="shared" si="54"/>
        <v>14</v>
      </c>
      <c r="M376" s="129">
        <f t="shared" si="63"/>
        <v>16</v>
      </c>
      <c r="N376" s="130">
        <f t="shared" si="55"/>
        <v>0</v>
      </c>
      <c r="O376" s="130">
        <f t="shared" si="56"/>
        <v>1.0050251256281407E-2</v>
      </c>
      <c r="P376" s="140">
        <f t="shared" si="57"/>
        <v>0.20895522388059701</v>
      </c>
      <c r="Q376" s="140">
        <f t="shared" si="58"/>
        <v>6.0150375939849621E-2</v>
      </c>
      <c r="R376" s="129">
        <v>62</v>
      </c>
      <c r="S376" s="140">
        <f t="shared" si="59"/>
        <v>0.25806451612903225</v>
      </c>
    </row>
    <row r="377" spans="1:19" x14ac:dyDescent="0.25">
      <c r="A377" s="9" t="str">
        <f>'10'!A377</f>
        <v>Schuylkill Haven Area SD</v>
      </c>
      <c r="B377" s="10" t="str">
        <f>'10'!B377</f>
        <v>Schuylkill</v>
      </c>
      <c r="C377" s="97">
        <f>'10'!C377</f>
        <v>211</v>
      </c>
      <c r="D377" s="97">
        <f>'10'!D377</f>
        <v>199</v>
      </c>
      <c r="E377" s="97">
        <f>'10'!E377</f>
        <v>410</v>
      </c>
      <c r="F377" s="129"/>
      <c r="G377" s="129"/>
      <c r="H377" s="129">
        <v>0</v>
      </c>
      <c r="I377" s="129">
        <v>0</v>
      </c>
      <c r="J377" s="129">
        <v>0</v>
      </c>
      <c r="K377" s="129">
        <f t="shared" si="62"/>
        <v>0</v>
      </c>
      <c r="L377" s="129">
        <f t="shared" si="54"/>
        <v>0</v>
      </c>
      <c r="M377" s="129">
        <f t="shared" si="63"/>
        <v>0</v>
      </c>
      <c r="N377" s="130">
        <f t="shared" si="55"/>
        <v>0</v>
      </c>
      <c r="O377" s="130">
        <f t="shared" si="56"/>
        <v>0</v>
      </c>
      <c r="P377" s="140">
        <f t="shared" si="57"/>
        <v>0</v>
      </c>
      <c r="Q377" s="140">
        <f t="shared" si="58"/>
        <v>0</v>
      </c>
      <c r="R377" s="129">
        <v>93</v>
      </c>
      <c r="S377" s="140">
        <f t="shared" si="59"/>
        <v>0</v>
      </c>
    </row>
    <row r="378" spans="1:19" x14ac:dyDescent="0.25">
      <c r="A378" s="9" t="str">
        <f>'10'!A378</f>
        <v>Schuylkill Valley SD</v>
      </c>
      <c r="B378" s="10" t="str">
        <f>'10'!B378</f>
        <v>Berks</v>
      </c>
      <c r="C378" s="97">
        <f>'10'!C378</f>
        <v>416</v>
      </c>
      <c r="D378" s="97">
        <f>'10'!D378</f>
        <v>305</v>
      </c>
      <c r="E378" s="97">
        <f>'10'!E378</f>
        <v>721</v>
      </c>
      <c r="F378" s="129" t="s">
        <v>709</v>
      </c>
      <c r="G378" s="129">
        <v>1</v>
      </c>
      <c r="H378" s="129">
        <v>0</v>
      </c>
      <c r="I378" s="129">
        <v>0</v>
      </c>
      <c r="J378" s="129">
        <v>13</v>
      </c>
      <c r="K378" s="129">
        <f>SUM(I378:J378)</f>
        <v>13</v>
      </c>
      <c r="L378" s="129">
        <f t="shared" si="54"/>
        <v>13</v>
      </c>
      <c r="M378" s="129">
        <f t="shared" si="63"/>
        <v>13</v>
      </c>
      <c r="N378" s="130">
        <f t="shared" si="55"/>
        <v>0</v>
      </c>
      <c r="O378" s="130">
        <f t="shared" si="56"/>
        <v>0</v>
      </c>
      <c r="P378" s="140">
        <f t="shared" si="57"/>
        <v>4.2622950819672129E-2</v>
      </c>
      <c r="Q378" s="140">
        <f t="shared" si="58"/>
        <v>1.8030513176144243E-2</v>
      </c>
      <c r="R378" s="129">
        <v>55</v>
      </c>
      <c r="S378" s="140">
        <f t="shared" si="59"/>
        <v>0.23636363636363636</v>
      </c>
    </row>
    <row r="379" spans="1:19" x14ac:dyDescent="0.25">
      <c r="A379" s="9" t="str">
        <f>'10'!A379</f>
        <v>Scranton SD</v>
      </c>
      <c r="B379" s="10" t="str">
        <f>'10'!B379</f>
        <v>Lackawanna</v>
      </c>
      <c r="C379" s="97">
        <f>'10'!C379</f>
        <v>2633</v>
      </c>
      <c r="D379" s="97">
        <f>'10'!D379</f>
        <v>1993</v>
      </c>
      <c r="E379" s="97">
        <f>'10'!E379</f>
        <v>4626</v>
      </c>
      <c r="F379" s="129" t="s">
        <v>701</v>
      </c>
      <c r="G379" s="129">
        <v>1</v>
      </c>
      <c r="H379" s="129">
        <v>104</v>
      </c>
      <c r="I379" s="129">
        <v>162</v>
      </c>
      <c r="J379" s="129">
        <v>544</v>
      </c>
      <c r="K379" s="129">
        <f t="shared" ref="K379:K399" si="64">SUM(I379:J379)</f>
        <v>706</v>
      </c>
      <c r="L379" s="129">
        <f t="shared" si="54"/>
        <v>648</v>
      </c>
      <c r="M379" s="129">
        <f t="shared" si="63"/>
        <v>810</v>
      </c>
      <c r="N379" s="130">
        <f t="shared" si="55"/>
        <v>2.2481625594466061E-2</v>
      </c>
      <c r="O379" s="130">
        <f t="shared" si="56"/>
        <v>6.1526775541207751E-2</v>
      </c>
      <c r="P379" s="140">
        <f t="shared" si="57"/>
        <v>0.325137982940291</v>
      </c>
      <c r="Q379" s="140">
        <f t="shared" si="58"/>
        <v>0.17509727626459143</v>
      </c>
      <c r="R379" s="129">
        <v>1604</v>
      </c>
      <c r="S379" s="140">
        <f t="shared" si="59"/>
        <v>0.50498753117206985</v>
      </c>
    </row>
    <row r="380" spans="1:19" x14ac:dyDescent="0.25">
      <c r="A380" s="9" t="str">
        <f>'10'!A380</f>
        <v>Selinsgrove Area SD</v>
      </c>
      <c r="B380" s="10" t="str">
        <f>'10'!B380</f>
        <v>Snyder</v>
      </c>
      <c r="C380" s="97">
        <f>'10'!C380</f>
        <v>844</v>
      </c>
      <c r="D380" s="97">
        <f>'10'!D380</f>
        <v>396</v>
      </c>
      <c r="E380" s="97">
        <f>'10'!E380</f>
        <v>1240</v>
      </c>
      <c r="F380" s="129" t="s">
        <v>766</v>
      </c>
      <c r="G380" s="129">
        <v>1</v>
      </c>
      <c r="H380" s="129">
        <v>0</v>
      </c>
      <c r="I380" s="129">
        <v>17</v>
      </c>
      <c r="J380" s="129">
        <v>32</v>
      </c>
      <c r="K380" s="129">
        <f t="shared" si="64"/>
        <v>49</v>
      </c>
      <c r="L380" s="129">
        <f t="shared" si="54"/>
        <v>32</v>
      </c>
      <c r="M380" s="129">
        <f t="shared" si="63"/>
        <v>49</v>
      </c>
      <c r="N380" s="130">
        <f t="shared" si="55"/>
        <v>0</v>
      </c>
      <c r="O380" s="130">
        <f t="shared" si="56"/>
        <v>2.014218009478673E-2</v>
      </c>
      <c r="P380" s="140">
        <f t="shared" si="57"/>
        <v>8.0808080808080815E-2</v>
      </c>
      <c r="Q380" s="140">
        <f t="shared" si="58"/>
        <v>3.9516129032258061E-2</v>
      </c>
      <c r="R380" s="129">
        <v>182</v>
      </c>
      <c r="S380" s="140">
        <f t="shared" si="59"/>
        <v>0.26923076923076922</v>
      </c>
    </row>
    <row r="381" spans="1:19" ht="22.5" x14ac:dyDescent="0.25">
      <c r="A381" s="9" t="str">
        <f>'10'!A381</f>
        <v>Seneca Valley SD</v>
      </c>
      <c r="B381" s="10" t="str">
        <f>'10'!B381</f>
        <v>Butler</v>
      </c>
      <c r="C381" s="97">
        <f>'10'!C381</f>
        <v>1581</v>
      </c>
      <c r="D381" s="97">
        <f>'10'!D381</f>
        <v>1172</v>
      </c>
      <c r="E381" s="97">
        <f>'10'!E381</f>
        <v>2753</v>
      </c>
      <c r="F381" s="129" t="s">
        <v>780</v>
      </c>
      <c r="G381" s="129">
        <v>2</v>
      </c>
      <c r="H381" s="129">
        <v>19</v>
      </c>
      <c r="I381" s="129">
        <v>4</v>
      </c>
      <c r="J381" s="129">
        <v>14</v>
      </c>
      <c r="K381" s="129">
        <f t="shared" si="64"/>
        <v>18</v>
      </c>
      <c r="L381" s="129">
        <f t="shared" si="54"/>
        <v>33</v>
      </c>
      <c r="M381" s="129">
        <f t="shared" si="63"/>
        <v>37</v>
      </c>
      <c r="N381" s="130">
        <f t="shared" si="55"/>
        <v>6.9015619324373414E-3</v>
      </c>
      <c r="O381" s="130">
        <f t="shared" si="56"/>
        <v>2.5300442757748261E-3</v>
      </c>
      <c r="P381" s="140">
        <f t="shared" si="57"/>
        <v>2.8156996587030716E-2</v>
      </c>
      <c r="Q381" s="140">
        <f t="shared" si="58"/>
        <v>1.3439883763167454E-2</v>
      </c>
      <c r="R381" s="129">
        <v>82</v>
      </c>
      <c r="S381" s="140">
        <f t="shared" si="59"/>
        <v>0.45121951219512196</v>
      </c>
    </row>
    <row r="382" spans="1:19" x14ac:dyDescent="0.25">
      <c r="A382" s="9" t="str">
        <f>'10'!A382</f>
        <v>Shade-Central City SD</v>
      </c>
      <c r="B382" s="10" t="str">
        <f>'10'!B382</f>
        <v>Somerset</v>
      </c>
      <c r="C382" s="97">
        <f>'10'!C382</f>
        <v>59</v>
      </c>
      <c r="D382" s="97">
        <f>'10'!D382</f>
        <v>38</v>
      </c>
      <c r="E382" s="97">
        <f>'10'!E382</f>
        <v>97</v>
      </c>
      <c r="F382" s="129" t="s">
        <v>718</v>
      </c>
      <c r="G382" s="129">
        <v>1</v>
      </c>
      <c r="H382" s="129">
        <v>0</v>
      </c>
      <c r="I382" s="129">
        <v>2</v>
      </c>
      <c r="J382" s="129">
        <v>0</v>
      </c>
      <c r="K382" s="129">
        <f t="shared" si="64"/>
        <v>2</v>
      </c>
      <c r="L382" s="129">
        <f t="shared" si="54"/>
        <v>0</v>
      </c>
      <c r="M382" s="129">
        <f t="shared" si="63"/>
        <v>2</v>
      </c>
      <c r="N382" s="130">
        <f t="shared" si="55"/>
        <v>0</v>
      </c>
      <c r="O382" s="130">
        <f t="shared" si="56"/>
        <v>3.3898305084745763E-2</v>
      </c>
      <c r="P382" s="140">
        <f t="shared" si="57"/>
        <v>0</v>
      </c>
      <c r="Q382" s="140">
        <f t="shared" si="58"/>
        <v>2.0618556701030927E-2</v>
      </c>
      <c r="R382" s="129">
        <v>16</v>
      </c>
      <c r="S382" s="140">
        <f t="shared" si="59"/>
        <v>0.125</v>
      </c>
    </row>
    <row r="383" spans="1:19" ht="22.5" x14ac:dyDescent="0.25">
      <c r="A383" s="9" t="str">
        <f>'10'!A383</f>
        <v>Shaler Area SD</v>
      </c>
      <c r="B383" s="10" t="str">
        <f>'10'!B383</f>
        <v>Allegheny</v>
      </c>
      <c r="C383" s="97">
        <f>'10'!C383</f>
        <v>1106</v>
      </c>
      <c r="D383" s="97">
        <f>'10'!D383</f>
        <v>707</v>
      </c>
      <c r="E383" s="97">
        <f>'10'!E383</f>
        <v>1813</v>
      </c>
      <c r="F383" s="129" t="s">
        <v>748</v>
      </c>
      <c r="G383" s="129">
        <v>2</v>
      </c>
      <c r="H383" s="129">
        <v>0</v>
      </c>
      <c r="I383" s="129">
        <v>2</v>
      </c>
      <c r="J383" s="129">
        <v>11</v>
      </c>
      <c r="K383" s="129">
        <f t="shared" si="64"/>
        <v>13</v>
      </c>
      <c r="L383" s="129">
        <f t="shared" si="54"/>
        <v>11</v>
      </c>
      <c r="M383" s="129">
        <f t="shared" si="63"/>
        <v>13</v>
      </c>
      <c r="N383" s="130">
        <f t="shared" si="55"/>
        <v>0</v>
      </c>
      <c r="O383" s="130">
        <f t="shared" si="56"/>
        <v>1.8083182640144665E-3</v>
      </c>
      <c r="P383" s="140">
        <f t="shared" si="57"/>
        <v>1.5558698727015558E-2</v>
      </c>
      <c r="Q383" s="140">
        <f t="shared" si="58"/>
        <v>7.1704357418643132E-3</v>
      </c>
      <c r="R383" s="129">
        <v>92</v>
      </c>
      <c r="S383" s="140">
        <f t="shared" si="59"/>
        <v>0.14130434782608695</v>
      </c>
    </row>
    <row r="384" spans="1:19" x14ac:dyDescent="0.25">
      <c r="A384" s="9" t="str">
        <f>'10'!A384</f>
        <v>Shamokin Area SD</v>
      </c>
      <c r="B384" s="10" t="str">
        <f>'10'!B384</f>
        <v>Northumberland</v>
      </c>
      <c r="C384" s="97">
        <f>'10'!C384</f>
        <v>559</v>
      </c>
      <c r="D384" s="97">
        <f>'10'!D384</f>
        <v>529</v>
      </c>
      <c r="E384" s="97">
        <f>'10'!E384</f>
        <v>1088</v>
      </c>
      <c r="F384" s="129" t="s">
        <v>768</v>
      </c>
      <c r="G384" s="129">
        <v>1</v>
      </c>
      <c r="H384" s="129">
        <v>24</v>
      </c>
      <c r="I384" s="129">
        <v>0</v>
      </c>
      <c r="J384" s="129">
        <v>52</v>
      </c>
      <c r="K384" s="129">
        <f t="shared" si="64"/>
        <v>52</v>
      </c>
      <c r="L384" s="129">
        <f t="shared" si="54"/>
        <v>76</v>
      </c>
      <c r="M384" s="129">
        <f t="shared" si="63"/>
        <v>76</v>
      </c>
      <c r="N384" s="130">
        <f t="shared" si="55"/>
        <v>2.2058823529411766E-2</v>
      </c>
      <c r="O384" s="130">
        <f t="shared" si="56"/>
        <v>0</v>
      </c>
      <c r="P384" s="140">
        <f t="shared" si="57"/>
        <v>0.14366729678638943</v>
      </c>
      <c r="Q384" s="140">
        <f t="shared" si="58"/>
        <v>6.985294117647059E-2</v>
      </c>
      <c r="R384" s="129">
        <v>214</v>
      </c>
      <c r="S384" s="140">
        <f t="shared" si="59"/>
        <v>0.35514018691588783</v>
      </c>
    </row>
    <row r="385" spans="1:19" x14ac:dyDescent="0.25">
      <c r="A385" s="9" t="str">
        <f>'10'!A385</f>
        <v>Shanksville-Stonycreek SD</v>
      </c>
      <c r="B385" s="10" t="str">
        <f>'10'!B385</f>
        <v>Somerset</v>
      </c>
      <c r="C385" s="97">
        <f>'10'!C385</f>
        <v>114</v>
      </c>
      <c r="D385" s="97">
        <f>'10'!D385</f>
        <v>66</v>
      </c>
      <c r="E385" s="97">
        <f>'10'!E385</f>
        <v>180</v>
      </c>
      <c r="F385" s="129"/>
      <c r="G385" s="129"/>
      <c r="H385" s="129">
        <v>0</v>
      </c>
      <c r="I385" s="129">
        <v>0</v>
      </c>
      <c r="J385" s="129">
        <v>0</v>
      </c>
      <c r="K385" s="129">
        <f t="shared" si="64"/>
        <v>0</v>
      </c>
      <c r="L385" s="129">
        <f t="shared" si="54"/>
        <v>0</v>
      </c>
      <c r="M385" s="129">
        <f t="shared" si="63"/>
        <v>0</v>
      </c>
      <c r="N385" s="130">
        <f t="shared" si="55"/>
        <v>0</v>
      </c>
      <c r="O385" s="130">
        <f t="shared" si="56"/>
        <v>0</v>
      </c>
      <c r="P385" s="140">
        <f t="shared" si="57"/>
        <v>0</v>
      </c>
      <c r="Q385" s="140">
        <f t="shared" si="58"/>
        <v>0</v>
      </c>
      <c r="R385" s="129">
        <v>45</v>
      </c>
      <c r="S385" s="140">
        <f t="shared" si="59"/>
        <v>0</v>
      </c>
    </row>
    <row r="386" spans="1:19" x14ac:dyDescent="0.25">
      <c r="A386" s="9" t="str">
        <f>'10'!A386</f>
        <v>Sharon City SD</v>
      </c>
      <c r="B386" s="10" t="str">
        <f>'10'!B386</f>
        <v>Mercer</v>
      </c>
      <c r="C386" s="97">
        <f>'10'!C386</f>
        <v>339</v>
      </c>
      <c r="D386" s="97">
        <f>'10'!D386</f>
        <v>511</v>
      </c>
      <c r="E386" s="97">
        <f>'10'!E386</f>
        <v>850</v>
      </c>
      <c r="F386" s="129" t="s">
        <v>739</v>
      </c>
      <c r="G386" s="129">
        <v>1</v>
      </c>
      <c r="H386" s="129">
        <v>0</v>
      </c>
      <c r="I386" s="129">
        <v>14</v>
      </c>
      <c r="J386" s="129">
        <v>105</v>
      </c>
      <c r="K386" s="129">
        <f t="shared" si="64"/>
        <v>119</v>
      </c>
      <c r="L386" s="129">
        <f t="shared" si="54"/>
        <v>105</v>
      </c>
      <c r="M386" s="129">
        <f t="shared" si="63"/>
        <v>119</v>
      </c>
      <c r="N386" s="130">
        <f t="shared" si="55"/>
        <v>0</v>
      </c>
      <c r="O386" s="130">
        <f t="shared" si="56"/>
        <v>4.1297935103244837E-2</v>
      </c>
      <c r="P386" s="140">
        <f t="shared" si="57"/>
        <v>0.20547945205479451</v>
      </c>
      <c r="Q386" s="140">
        <f t="shared" si="58"/>
        <v>0.14000000000000001</v>
      </c>
      <c r="R386" s="129">
        <v>291</v>
      </c>
      <c r="S386" s="140">
        <f t="shared" si="59"/>
        <v>0.40893470790378006</v>
      </c>
    </row>
    <row r="387" spans="1:19" x14ac:dyDescent="0.25">
      <c r="A387" s="9" t="str">
        <f>'10'!A387</f>
        <v>Sharpsville Area SD</v>
      </c>
      <c r="B387" s="10" t="str">
        <f>'10'!B387</f>
        <v>Mercer</v>
      </c>
      <c r="C387" s="97">
        <f>'10'!C387</f>
        <v>253</v>
      </c>
      <c r="D387" s="97">
        <f>'10'!D387</f>
        <v>232</v>
      </c>
      <c r="E387" s="97">
        <f>'10'!E387</f>
        <v>485</v>
      </c>
      <c r="F387" s="129" t="s">
        <v>739</v>
      </c>
      <c r="G387" s="129">
        <v>1</v>
      </c>
      <c r="H387" s="129">
        <v>0</v>
      </c>
      <c r="I387" s="129">
        <v>4</v>
      </c>
      <c r="J387" s="129">
        <v>35</v>
      </c>
      <c r="K387" s="129">
        <f t="shared" si="64"/>
        <v>39</v>
      </c>
      <c r="L387" s="129">
        <f t="shared" si="54"/>
        <v>35</v>
      </c>
      <c r="M387" s="129">
        <f t="shared" si="63"/>
        <v>39</v>
      </c>
      <c r="N387" s="130">
        <f t="shared" si="55"/>
        <v>0</v>
      </c>
      <c r="O387" s="130">
        <f t="shared" si="56"/>
        <v>1.5810276679841896E-2</v>
      </c>
      <c r="P387" s="140">
        <f t="shared" si="57"/>
        <v>0.15086206896551724</v>
      </c>
      <c r="Q387" s="140">
        <f t="shared" si="58"/>
        <v>8.0412371134020624E-2</v>
      </c>
      <c r="R387" s="129">
        <v>49</v>
      </c>
      <c r="S387" s="140">
        <f t="shared" si="59"/>
        <v>0.79591836734693877</v>
      </c>
    </row>
    <row r="388" spans="1:19" x14ac:dyDescent="0.25">
      <c r="A388" s="9" t="str">
        <f>'10'!A388</f>
        <v>Shenandoah Valley SD</v>
      </c>
      <c r="B388" s="10" t="str">
        <f>'10'!B388</f>
        <v>Schuylkill</v>
      </c>
      <c r="C388" s="97">
        <f>'10'!C388</f>
        <v>282</v>
      </c>
      <c r="D388" s="97">
        <f>'10'!D388</f>
        <v>113</v>
      </c>
      <c r="E388" s="97">
        <f>'10'!E388</f>
        <v>395</v>
      </c>
      <c r="F388" s="129" t="s">
        <v>724</v>
      </c>
      <c r="G388" s="129">
        <v>1</v>
      </c>
      <c r="H388" s="129">
        <v>0</v>
      </c>
      <c r="I388" s="129">
        <v>0</v>
      </c>
      <c r="J388" s="129">
        <v>17</v>
      </c>
      <c r="K388" s="129">
        <f t="shared" si="64"/>
        <v>17</v>
      </c>
      <c r="L388" s="129">
        <f t="shared" si="54"/>
        <v>17</v>
      </c>
      <c r="M388" s="129">
        <f t="shared" si="63"/>
        <v>17</v>
      </c>
      <c r="N388" s="130">
        <f t="shared" si="55"/>
        <v>0</v>
      </c>
      <c r="O388" s="130">
        <f t="shared" si="56"/>
        <v>0</v>
      </c>
      <c r="P388" s="140">
        <f t="shared" si="57"/>
        <v>0.15044247787610621</v>
      </c>
      <c r="Q388" s="140">
        <f t="shared" si="58"/>
        <v>4.3037974683544304E-2</v>
      </c>
      <c r="R388" s="129">
        <v>126</v>
      </c>
      <c r="S388" s="140">
        <f t="shared" si="59"/>
        <v>0.13492063492063491</v>
      </c>
    </row>
    <row r="389" spans="1:19" x14ac:dyDescent="0.25">
      <c r="A389" s="9" t="str">
        <f>'10'!A389</f>
        <v>Shenango Area SD</v>
      </c>
      <c r="B389" s="10" t="str">
        <f>'10'!B389</f>
        <v>Lawrence</v>
      </c>
      <c r="C389" s="97">
        <f>'10'!C389</f>
        <v>239</v>
      </c>
      <c r="D389" s="97">
        <f>'10'!D389</f>
        <v>132</v>
      </c>
      <c r="E389" s="97">
        <f>'10'!E389</f>
        <v>371</v>
      </c>
      <c r="F389" s="129" t="s">
        <v>708</v>
      </c>
      <c r="G389" s="129">
        <v>1</v>
      </c>
      <c r="H389" s="129">
        <v>0</v>
      </c>
      <c r="I389" s="129">
        <v>3</v>
      </c>
      <c r="J389" s="129">
        <v>0</v>
      </c>
      <c r="K389" s="129">
        <f t="shared" si="64"/>
        <v>3</v>
      </c>
      <c r="L389" s="129">
        <f t="shared" ref="L389:L452" si="65">H389+J389</f>
        <v>0</v>
      </c>
      <c r="M389" s="129">
        <f t="shared" si="63"/>
        <v>3</v>
      </c>
      <c r="N389" s="130">
        <f t="shared" ref="N389:N452" si="66">H389/E389</f>
        <v>0</v>
      </c>
      <c r="O389" s="130">
        <f t="shared" ref="O389:O452" si="67">I389/C389</f>
        <v>1.2552301255230125E-2</v>
      </c>
      <c r="P389" s="140">
        <f t="shared" ref="P389:P452" si="68">L389/D389</f>
        <v>0</v>
      </c>
      <c r="Q389" s="140">
        <f t="shared" ref="Q389:Q452" si="69">M389/E389</f>
        <v>8.0862533692722376E-3</v>
      </c>
      <c r="R389" s="129">
        <v>110</v>
      </c>
      <c r="S389" s="140">
        <f t="shared" ref="S389:S452" si="70">M389/R389</f>
        <v>2.7272727272727271E-2</v>
      </c>
    </row>
    <row r="390" spans="1:19" x14ac:dyDescent="0.25">
      <c r="A390" s="9" t="str">
        <f>'10'!A390</f>
        <v>Shikellamy SD</v>
      </c>
      <c r="B390" s="10" t="str">
        <f>'10'!B390</f>
        <v>Northumberland</v>
      </c>
      <c r="C390" s="97">
        <f>'10'!C390</f>
        <v>732</v>
      </c>
      <c r="D390" s="97">
        <f>'10'!D390</f>
        <v>575</v>
      </c>
      <c r="E390" s="97">
        <f>'10'!E390</f>
        <v>1307</v>
      </c>
      <c r="F390" s="129" t="s">
        <v>768</v>
      </c>
      <c r="G390" s="129">
        <v>1</v>
      </c>
      <c r="H390" s="129">
        <v>18</v>
      </c>
      <c r="I390" s="129">
        <v>83</v>
      </c>
      <c r="J390" s="129">
        <v>68</v>
      </c>
      <c r="K390" s="129">
        <f t="shared" si="64"/>
        <v>151</v>
      </c>
      <c r="L390" s="129">
        <f t="shared" si="65"/>
        <v>86</v>
      </c>
      <c r="M390" s="129">
        <f>SUM(H390+K390)</f>
        <v>169</v>
      </c>
      <c r="N390" s="130">
        <f t="shared" si="66"/>
        <v>1.3771996939556235E-2</v>
      </c>
      <c r="O390" s="130">
        <f t="shared" si="67"/>
        <v>0.1133879781420765</v>
      </c>
      <c r="P390" s="140">
        <f t="shared" si="68"/>
        <v>0.14956521739130435</v>
      </c>
      <c r="Q390" s="140">
        <f t="shared" si="69"/>
        <v>0.12930374904361133</v>
      </c>
      <c r="R390" s="129">
        <v>418</v>
      </c>
      <c r="S390" s="140">
        <f t="shared" si="70"/>
        <v>0.40430622009569378</v>
      </c>
    </row>
    <row r="391" spans="1:19" x14ac:dyDescent="0.25">
      <c r="A391" s="9" t="str">
        <f>'10'!A391</f>
        <v>Shippensburg Area SD</v>
      </c>
      <c r="B391" s="10" t="str">
        <f>'10'!B391</f>
        <v>Cumberland</v>
      </c>
      <c r="C391" s="97">
        <f>'10'!C391</f>
        <v>1126</v>
      </c>
      <c r="D391" s="97">
        <f>'10'!D391</f>
        <v>734</v>
      </c>
      <c r="E391" s="97">
        <f>'10'!E391</f>
        <v>1860</v>
      </c>
      <c r="F391" s="129" t="s">
        <v>722</v>
      </c>
      <c r="G391" s="129">
        <v>1</v>
      </c>
      <c r="H391" s="129">
        <v>0</v>
      </c>
      <c r="I391" s="129">
        <v>26</v>
      </c>
      <c r="J391" s="129">
        <v>33</v>
      </c>
      <c r="K391" s="129">
        <f t="shared" si="64"/>
        <v>59</v>
      </c>
      <c r="L391" s="129">
        <f t="shared" si="65"/>
        <v>33</v>
      </c>
      <c r="M391" s="129">
        <f t="shared" ref="M391:M396" si="71">SUM(H391+K391)</f>
        <v>59</v>
      </c>
      <c r="N391" s="130">
        <f t="shared" si="66"/>
        <v>0</v>
      </c>
      <c r="O391" s="130">
        <f t="shared" si="67"/>
        <v>2.3090586145648313E-2</v>
      </c>
      <c r="P391" s="140">
        <f t="shared" si="68"/>
        <v>4.4959128065395093E-2</v>
      </c>
      <c r="Q391" s="140">
        <f t="shared" si="69"/>
        <v>3.1720430107526884E-2</v>
      </c>
      <c r="R391" s="129">
        <v>584</v>
      </c>
      <c r="S391" s="140">
        <f t="shared" si="70"/>
        <v>0.10102739726027397</v>
      </c>
    </row>
    <row r="392" spans="1:19" x14ac:dyDescent="0.25">
      <c r="A392" s="9" t="str">
        <f>'10'!A392</f>
        <v>Slippery Rock Area SD</v>
      </c>
      <c r="B392" s="10" t="str">
        <f>'10'!B392</f>
        <v>Butler</v>
      </c>
      <c r="C392" s="97">
        <f>'10'!C392</f>
        <v>453</v>
      </c>
      <c r="D392" s="97">
        <f>'10'!D392</f>
        <v>301</v>
      </c>
      <c r="E392" s="97">
        <f>'10'!E392</f>
        <v>754</v>
      </c>
      <c r="F392" s="129" t="s">
        <v>727</v>
      </c>
      <c r="G392" s="129">
        <v>1</v>
      </c>
      <c r="H392" s="129">
        <v>0</v>
      </c>
      <c r="I392" s="129">
        <v>13</v>
      </c>
      <c r="J392" s="129">
        <v>46</v>
      </c>
      <c r="K392" s="129">
        <f t="shared" si="64"/>
        <v>59</v>
      </c>
      <c r="L392" s="129">
        <f t="shared" si="65"/>
        <v>46</v>
      </c>
      <c r="M392" s="129">
        <f t="shared" si="71"/>
        <v>59</v>
      </c>
      <c r="N392" s="130">
        <f t="shared" si="66"/>
        <v>0</v>
      </c>
      <c r="O392" s="130">
        <f t="shared" si="67"/>
        <v>2.8697571743929361E-2</v>
      </c>
      <c r="P392" s="140">
        <f t="shared" si="68"/>
        <v>0.15282392026578073</v>
      </c>
      <c r="Q392" s="140">
        <f t="shared" si="69"/>
        <v>7.8249336870026526E-2</v>
      </c>
      <c r="R392" s="129">
        <v>124</v>
      </c>
      <c r="S392" s="140">
        <f t="shared" si="70"/>
        <v>0.47580645161290325</v>
      </c>
    </row>
    <row r="393" spans="1:19" x14ac:dyDescent="0.25">
      <c r="A393" s="9" t="str">
        <f>'10'!A393</f>
        <v>Smethport Area SD</v>
      </c>
      <c r="B393" s="10" t="str">
        <f>'10'!B393</f>
        <v>McKean</v>
      </c>
      <c r="C393" s="97">
        <f>'10'!C393</f>
        <v>139</v>
      </c>
      <c r="D393" s="97">
        <f>'10'!D393</f>
        <v>76</v>
      </c>
      <c r="E393" s="97">
        <f>'10'!E393</f>
        <v>215</v>
      </c>
      <c r="F393" s="129" t="s">
        <v>728</v>
      </c>
      <c r="G393" s="129">
        <v>1</v>
      </c>
      <c r="H393" s="129">
        <v>0</v>
      </c>
      <c r="I393" s="129">
        <v>0</v>
      </c>
      <c r="J393" s="129">
        <v>17</v>
      </c>
      <c r="K393" s="129">
        <f t="shared" si="64"/>
        <v>17</v>
      </c>
      <c r="L393" s="129">
        <f t="shared" si="65"/>
        <v>17</v>
      </c>
      <c r="M393" s="129">
        <f t="shared" si="71"/>
        <v>17</v>
      </c>
      <c r="N393" s="130">
        <f t="shared" si="66"/>
        <v>0</v>
      </c>
      <c r="O393" s="130">
        <f t="shared" si="67"/>
        <v>0</v>
      </c>
      <c r="P393" s="140">
        <f t="shared" si="68"/>
        <v>0.22368421052631579</v>
      </c>
      <c r="Q393" s="140">
        <f t="shared" si="69"/>
        <v>7.9069767441860464E-2</v>
      </c>
      <c r="R393" s="129">
        <v>57</v>
      </c>
      <c r="S393" s="140">
        <f t="shared" si="70"/>
        <v>0.2982456140350877</v>
      </c>
    </row>
    <row r="394" spans="1:19" x14ac:dyDescent="0.25">
      <c r="A394" s="9" t="str">
        <f>'10'!A394</f>
        <v>Solanco SD</v>
      </c>
      <c r="B394" s="10" t="str">
        <f>'10'!B394</f>
        <v>Lancaster</v>
      </c>
      <c r="C394" s="97">
        <f>'10'!C394</f>
        <v>1615</v>
      </c>
      <c r="D394" s="97">
        <f>'10'!D394</f>
        <v>962</v>
      </c>
      <c r="E394" s="97">
        <f>'10'!E394</f>
        <v>2577</v>
      </c>
      <c r="F394" s="129" t="s">
        <v>746</v>
      </c>
      <c r="G394" s="129">
        <v>1</v>
      </c>
      <c r="H394" s="129">
        <v>18</v>
      </c>
      <c r="I394" s="129">
        <v>0</v>
      </c>
      <c r="J394" s="129">
        <v>0</v>
      </c>
      <c r="K394" s="129">
        <f t="shared" si="64"/>
        <v>0</v>
      </c>
      <c r="L394" s="129">
        <f t="shared" si="65"/>
        <v>18</v>
      </c>
      <c r="M394" s="129">
        <f t="shared" si="71"/>
        <v>18</v>
      </c>
      <c r="N394" s="130">
        <f t="shared" si="66"/>
        <v>6.9848661233993014E-3</v>
      </c>
      <c r="O394" s="130">
        <f t="shared" si="67"/>
        <v>0</v>
      </c>
      <c r="P394" s="140">
        <f t="shared" si="68"/>
        <v>1.8711018711018712E-2</v>
      </c>
      <c r="Q394" s="140">
        <f t="shared" si="69"/>
        <v>6.9848661233993014E-3</v>
      </c>
      <c r="R394" s="129">
        <v>528</v>
      </c>
      <c r="S394" s="140">
        <f t="shared" si="70"/>
        <v>3.4090909090909088E-2</v>
      </c>
    </row>
    <row r="395" spans="1:19" x14ac:dyDescent="0.25">
      <c r="A395" s="9" t="str">
        <f>'10'!A395</f>
        <v>Somerset Area SD</v>
      </c>
      <c r="B395" s="10" t="str">
        <f>'10'!B395</f>
        <v>Somerset</v>
      </c>
      <c r="C395" s="97">
        <f>'10'!C395</f>
        <v>586</v>
      </c>
      <c r="D395" s="97">
        <f>'10'!D395</f>
        <v>365</v>
      </c>
      <c r="E395" s="97">
        <f>'10'!E395</f>
        <v>951</v>
      </c>
      <c r="F395" s="129" t="s">
        <v>718</v>
      </c>
      <c r="G395" s="129">
        <v>1</v>
      </c>
      <c r="H395" s="129">
        <v>0</v>
      </c>
      <c r="I395" s="129">
        <v>21</v>
      </c>
      <c r="J395" s="129">
        <v>29</v>
      </c>
      <c r="K395" s="129">
        <f t="shared" si="64"/>
        <v>50</v>
      </c>
      <c r="L395" s="129">
        <f t="shared" si="65"/>
        <v>29</v>
      </c>
      <c r="M395" s="129">
        <f t="shared" si="71"/>
        <v>50</v>
      </c>
      <c r="N395" s="130">
        <f t="shared" si="66"/>
        <v>0</v>
      </c>
      <c r="O395" s="130">
        <f t="shared" si="67"/>
        <v>3.5836177474402729E-2</v>
      </c>
      <c r="P395" s="140">
        <f t="shared" si="68"/>
        <v>7.9452054794520555E-2</v>
      </c>
      <c r="Q395" s="140">
        <f t="shared" si="69"/>
        <v>5.2576235541535225E-2</v>
      </c>
      <c r="R395" s="129">
        <v>251</v>
      </c>
      <c r="S395" s="140">
        <f t="shared" si="70"/>
        <v>0.19920318725099601</v>
      </c>
    </row>
    <row r="396" spans="1:19" x14ac:dyDescent="0.25">
      <c r="A396" s="9" t="str">
        <f>'10'!A396</f>
        <v>Souderton Area SD</v>
      </c>
      <c r="B396" s="10" t="str">
        <f>'10'!B396</f>
        <v>Montgomery</v>
      </c>
      <c r="C396" s="97">
        <f>'10'!C396</f>
        <v>1339</v>
      </c>
      <c r="D396" s="97">
        <f>'10'!D396</f>
        <v>1103</v>
      </c>
      <c r="E396" s="97">
        <f>'10'!E396</f>
        <v>2442</v>
      </c>
      <c r="F396" s="129"/>
      <c r="G396" s="129"/>
      <c r="H396" s="129">
        <v>0</v>
      </c>
      <c r="I396" s="129">
        <v>0</v>
      </c>
      <c r="J396" s="129">
        <v>0</v>
      </c>
      <c r="K396" s="129">
        <f t="shared" si="64"/>
        <v>0</v>
      </c>
      <c r="L396" s="129">
        <f t="shared" si="65"/>
        <v>0</v>
      </c>
      <c r="M396" s="129">
        <f t="shared" si="71"/>
        <v>0</v>
      </c>
      <c r="N396" s="130">
        <f t="shared" si="66"/>
        <v>0</v>
      </c>
      <c r="O396" s="130">
        <f t="shared" si="67"/>
        <v>0</v>
      </c>
      <c r="P396" s="140">
        <f t="shared" si="68"/>
        <v>0</v>
      </c>
      <c r="Q396" s="140">
        <f t="shared" si="69"/>
        <v>0</v>
      </c>
      <c r="R396" s="129">
        <v>123</v>
      </c>
      <c r="S396" s="140">
        <f t="shared" si="70"/>
        <v>0</v>
      </c>
    </row>
    <row r="397" spans="1:19" x14ac:dyDescent="0.25">
      <c r="A397" s="9" t="str">
        <f>'10'!A397</f>
        <v>South Allegheny SD</v>
      </c>
      <c r="B397" s="10" t="str">
        <f>'10'!B397</f>
        <v>Allegheny</v>
      </c>
      <c r="C397" s="97">
        <f>'10'!C397</f>
        <v>340</v>
      </c>
      <c r="D397" s="97">
        <f>'10'!D397</f>
        <v>353</v>
      </c>
      <c r="E397" s="97">
        <f>'10'!E397</f>
        <v>693</v>
      </c>
      <c r="F397" s="129" t="s">
        <v>704</v>
      </c>
      <c r="G397" s="129">
        <v>1</v>
      </c>
      <c r="H397" s="129">
        <v>0</v>
      </c>
      <c r="I397" s="129">
        <v>0</v>
      </c>
      <c r="J397" s="129">
        <v>4</v>
      </c>
      <c r="K397" s="129">
        <f t="shared" si="64"/>
        <v>4</v>
      </c>
      <c r="L397" s="129">
        <f t="shared" si="65"/>
        <v>4</v>
      </c>
      <c r="M397" s="129">
        <f>SUM(H397+K397)</f>
        <v>4</v>
      </c>
      <c r="N397" s="130">
        <f t="shared" si="66"/>
        <v>0</v>
      </c>
      <c r="O397" s="130">
        <f t="shared" si="67"/>
        <v>0</v>
      </c>
      <c r="P397" s="140">
        <f t="shared" si="68"/>
        <v>1.1331444759206799E-2</v>
      </c>
      <c r="Q397" s="140">
        <f t="shared" si="69"/>
        <v>5.772005772005772E-3</v>
      </c>
      <c r="R397" s="129">
        <v>85</v>
      </c>
      <c r="S397" s="140">
        <f t="shared" si="70"/>
        <v>4.7058823529411764E-2</v>
      </c>
    </row>
    <row r="398" spans="1:19" x14ac:dyDescent="0.25">
      <c r="A398" s="9" t="str">
        <f>'10'!A398</f>
        <v>South Butler County SD</v>
      </c>
      <c r="B398" s="10" t="str">
        <f>'10'!B398</f>
        <v>Butler</v>
      </c>
      <c r="C398" s="97">
        <f>'10'!C398</f>
        <v>316</v>
      </c>
      <c r="D398" s="97">
        <f>'10'!D398</f>
        <v>236</v>
      </c>
      <c r="E398" s="97">
        <f>'10'!E398</f>
        <v>552</v>
      </c>
      <c r="F398" s="129" t="s">
        <v>727</v>
      </c>
      <c r="G398" s="129">
        <v>1</v>
      </c>
      <c r="H398" s="129">
        <v>0</v>
      </c>
      <c r="I398" s="129">
        <v>0</v>
      </c>
      <c r="J398" s="129">
        <v>22</v>
      </c>
      <c r="K398" s="129">
        <f t="shared" si="64"/>
        <v>22</v>
      </c>
      <c r="L398" s="129">
        <f t="shared" si="65"/>
        <v>22</v>
      </c>
      <c r="M398" s="129">
        <f t="shared" ref="M398:M461" si="72">SUM(H398+K398)</f>
        <v>22</v>
      </c>
      <c r="N398" s="130">
        <f t="shared" si="66"/>
        <v>0</v>
      </c>
      <c r="O398" s="130">
        <f t="shared" si="67"/>
        <v>0</v>
      </c>
      <c r="P398" s="140">
        <f t="shared" si="68"/>
        <v>9.3220338983050849E-2</v>
      </c>
      <c r="Q398" s="140">
        <f t="shared" si="69"/>
        <v>3.9855072463768113E-2</v>
      </c>
      <c r="R398" s="129">
        <v>40</v>
      </c>
      <c r="S398" s="140">
        <f t="shared" si="70"/>
        <v>0.55000000000000004</v>
      </c>
    </row>
    <row r="399" spans="1:19" ht="22.5" x14ac:dyDescent="0.25">
      <c r="A399" s="9" t="str">
        <f>'10'!A399</f>
        <v>South Eastern SD</v>
      </c>
      <c r="B399" s="10" t="str">
        <f>'10'!B399</f>
        <v>York</v>
      </c>
      <c r="C399" s="97">
        <f>'10'!C399</f>
        <v>622</v>
      </c>
      <c r="D399" s="97">
        <f>'10'!D399</f>
        <v>461</v>
      </c>
      <c r="E399" s="97">
        <f>'10'!E399</f>
        <v>1083</v>
      </c>
      <c r="F399" s="129" t="s">
        <v>734</v>
      </c>
      <c r="G399" s="129">
        <v>1</v>
      </c>
      <c r="H399" s="129">
        <v>0</v>
      </c>
      <c r="I399" s="129">
        <v>4</v>
      </c>
      <c r="J399" s="129">
        <v>18</v>
      </c>
      <c r="K399" s="129">
        <f t="shared" si="64"/>
        <v>22</v>
      </c>
      <c r="L399" s="129">
        <f t="shared" si="65"/>
        <v>18</v>
      </c>
      <c r="M399" s="129">
        <f t="shared" si="72"/>
        <v>22</v>
      </c>
      <c r="N399" s="130">
        <f t="shared" si="66"/>
        <v>0</v>
      </c>
      <c r="O399" s="130">
        <f t="shared" si="67"/>
        <v>6.4308681672025723E-3</v>
      </c>
      <c r="P399" s="140">
        <f t="shared" si="68"/>
        <v>3.9045553145336226E-2</v>
      </c>
      <c r="Q399" s="140">
        <f t="shared" si="69"/>
        <v>2.0313942751615882E-2</v>
      </c>
      <c r="R399" s="129">
        <v>151</v>
      </c>
      <c r="S399" s="140">
        <f t="shared" si="70"/>
        <v>0.14569536423841059</v>
      </c>
    </row>
    <row r="400" spans="1:19" x14ac:dyDescent="0.25">
      <c r="A400" s="9" t="str">
        <f>'10'!A400</f>
        <v>South Fayette Township SD</v>
      </c>
      <c r="B400" s="10" t="str">
        <f>'10'!B400</f>
        <v>Allegheny</v>
      </c>
      <c r="C400" s="97">
        <f>'10'!C400</f>
        <v>338</v>
      </c>
      <c r="D400" s="97">
        <f>'10'!D400</f>
        <v>602</v>
      </c>
      <c r="E400" s="97">
        <f>'10'!E400</f>
        <v>940</v>
      </c>
      <c r="F400" s="129" t="s">
        <v>704</v>
      </c>
      <c r="G400" s="129">
        <v>1</v>
      </c>
      <c r="H400" s="129">
        <v>0</v>
      </c>
      <c r="I400" s="129">
        <v>0</v>
      </c>
      <c r="J400" s="129">
        <v>3</v>
      </c>
      <c r="K400" s="129">
        <f>SUM(I400:J400)</f>
        <v>3</v>
      </c>
      <c r="L400" s="129">
        <f t="shared" si="65"/>
        <v>3</v>
      </c>
      <c r="M400" s="129">
        <f t="shared" si="72"/>
        <v>3</v>
      </c>
      <c r="N400" s="130">
        <f t="shared" si="66"/>
        <v>0</v>
      </c>
      <c r="O400" s="130">
        <f t="shared" si="67"/>
        <v>0</v>
      </c>
      <c r="P400" s="140">
        <f t="shared" si="68"/>
        <v>4.9833887043189366E-3</v>
      </c>
      <c r="Q400" s="140">
        <f t="shared" si="69"/>
        <v>3.1914893617021275E-3</v>
      </c>
      <c r="R400" s="129">
        <v>41</v>
      </c>
      <c r="S400" s="140">
        <f t="shared" si="70"/>
        <v>7.3170731707317069E-2</v>
      </c>
    </row>
    <row r="401" spans="1:19" x14ac:dyDescent="0.25">
      <c r="A401" s="9" t="str">
        <f>'10'!A401</f>
        <v>South Middleton SD</v>
      </c>
      <c r="B401" s="10" t="str">
        <f>'10'!B401</f>
        <v>Cumberland</v>
      </c>
      <c r="C401" s="97">
        <f>'10'!C401</f>
        <v>487</v>
      </c>
      <c r="D401" s="97">
        <f>'10'!D401</f>
        <v>289</v>
      </c>
      <c r="E401" s="97">
        <f>'10'!E401</f>
        <v>776</v>
      </c>
      <c r="F401" s="129" t="s">
        <v>722</v>
      </c>
      <c r="G401" s="129">
        <v>1</v>
      </c>
      <c r="H401" s="129">
        <v>0</v>
      </c>
      <c r="I401" s="129">
        <v>1</v>
      </c>
      <c r="J401" s="129">
        <v>1</v>
      </c>
      <c r="K401" s="129">
        <f t="shared" ref="K401:K464" si="73">SUM(I401:J401)</f>
        <v>2</v>
      </c>
      <c r="L401" s="129">
        <f t="shared" si="65"/>
        <v>1</v>
      </c>
      <c r="M401" s="129">
        <f t="shared" si="72"/>
        <v>2</v>
      </c>
      <c r="N401" s="130">
        <f t="shared" si="66"/>
        <v>0</v>
      </c>
      <c r="O401" s="130">
        <f t="shared" si="67"/>
        <v>2.0533880903490761E-3</v>
      </c>
      <c r="P401" s="140">
        <f t="shared" si="68"/>
        <v>3.4602076124567475E-3</v>
      </c>
      <c r="Q401" s="140">
        <f t="shared" si="69"/>
        <v>2.5773195876288659E-3</v>
      </c>
      <c r="R401" s="129">
        <v>74</v>
      </c>
      <c r="S401" s="140">
        <f t="shared" si="70"/>
        <v>2.7027027027027029E-2</v>
      </c>
    </row>
    <row r="402" spans="1:19" x14ac:dyDescent="0.25">
      <c r="A402" s="9" t="str">
        <f>'10'!A402</f>
        <v>South Park SD</v>
      </c>
      <c r="B402" s="10" t="str">
        <f>'10'!B402</f>
        <v>Allegheny</v>
      </c>
      <c r="C402" s="97">
        <f>'10'!C402</f>
        <v>368</v>
      </c>
      <c r="D402" s="97">
        <f>'10'!D402</f>
        <v>171</v>
      </c>
      <c r="E402" s="97">
        <f>'10'!E402</f>
        <v>539</v>
      </c>
      <c r="F402" s="129" t="s">
        <v>704</v>
      </c>
      <c r="G402" s="129">
        <v>1</v>
      </c>
      <c r="H402" s="129">
        <v>0</v>
      </c>
      <c r="I402" s="129">
        <v>0</v>
      </c>
      <c r="J402" s="129">
        <v>5</v>
      </c>
      <c r="K402" s="129">
        <f t="shared" si="73"/>
        <v>5</v>
      </c>
      <c r="L402" s="129">
        <f t="shared" si="65"/>
        <v>5</v>
      </c>
      <c r="M402" s="129">
        <f t="shared" si="72"/>
        <v>5</v>
      </c>
      <c r="N402" s="130">
        <f t="shared" si="66"/>
        <v>0</v>
      </c>
      <c r="O402" s="130">
        <f t="shared" si="67"/>
        <v>0</v>
      </c>
      <c r="P402" s="140">
        <f t="shared" si="68"/>
        <v>2.9239766081871343E-2</v>
      </c>
      <c r="Q402" s="140">
        <f t="shared" si="69"/>
        <v>9.2764378478664197E-3</v>
      </c>
      <c r="R402" s="129">
        <v>55</v>
      </c>
      <c r="S402" s="140">
        <f t="shared" si="70"/>
        <v>9.0909090909090912E-2</v>
      </c>
    </row>
    <row r="403" spans="1:19" x14ac:dyDescent="0.25">
      <c r="A403" s="9" t="str">
        <f>'10'!A403</f>
        <v>South Side Area SD</v>
      </c>
      <c r="B403" s="10" t="str">
        <f>'10'!B403</f>
        <v>Beaver</v>
      </c>
      <c r="C403" s="97">
        <f>'10'!C403</f>
        <v>141</v>
      </c>
      <c r="D403" s="97">
        <f>'10'!D403</f>
        <v>123</v>
      </c>
      <c r="E403" s="97">
        <f>'10'!E403</f>
        <v>264</v>
      </c>
      <c r="F403" s="129"/>
      <c r="G403" s="129"/>
      <c r="H403" s="129">
        <v>0</v>
      </c>
      <c r="I403" s="129">
        <v>0</v>
      </c>
      <c r="J403" s="129">
        <v>0</v>
      </c>
      <c r="K403" s="129">
        <f t="shared" si="73"/>
        <v>0</v>
      </c>
      <c r="L403" s="129">
        <f t="shared" si="65"/>
        <v>0</v>
      </c>
      <c r="M403" s="129">
        <f t="shared" si="72"/>
        <v>0</v>
      </c>
      <c r="N403" s="130">
        <f t="shared" si="66"/>
        <v>0</v>
      </c>
      <c r="O403" s="130">
        <f t="shared" si="67"/>
        <v>0</v>
      </c>
      <c r="P403" s="140">
        <f t="shared" si="68"/>
        <v>0</v>
      </c>
      <c r="Q403" s="140">
        <f t="shared" si="69"/>
        <v>0</v>
      </c>
      <c r="R403" s="129">
        <v>29</v>
      </c>
      <c r="S403" s="140">
        <f t="shared" si="70"/>
        <v>0</v>
      </c>
    </row>
    <row r="404" spans="1:19" x14ac:dyDescent="0.25">
      <c r="A404" s="9" t="str">
        <f>'10'!A404</f>
        <v>South Western SD</v>
      </c>
      <c r="B404" s="10" t="str">
        <f>'10'!B404</f>
        <v>York</v>
      </c>
      <c r="C404" s="97">
        <f>'10'!C404</f>
        <v>963</v>
      </c>
      <c r="D404" s="97">
        <f>'10'!D404</f>
        <v>655</v>
      </c>
      <c r="E404" s="97">
        <f>'10'!E404</f>
        <v>1618</v>
      </c>
      <c r="F404" s="129"/>
      <c r="G404" s="129"/>
      <c r="H404" s="129">
        <v>0</v>
      </c>
      <c r="I404" s="129">
        <v>0</v>
      </c>
      <c r="J404" s="129">
        <v>0</v>
      </c>
      <c r="K404" s="129">
        <f t="shared" si="73"/>
        <v>0</v>
      </c>
      <c r="L404" s="129">
        <f t="shared" si="65"/>
        <v>0</v>
      </c>
      <c r="M404" s="129">
        <f t="shared" si="72"/>
        <v>0</v>
      </c>
      <c r="N404" s="130">
        <f t="shared" si="66"/>
        <v>0</v>
      </c>
      <c r="O404" s="130">
        <f t="shared" si="67"/>
        <v>0</v>
      </c>
      <c r="P404" s="140">
        <f t="shared" si="68"/>
        <v>0</v>
      </c>
      <c r="Q404" s="140">
        <f t="shared" si="69"/>
        <v>0</v>
      </c>
      <c r="R404" s="129">
        <v>95</v>
      </c>
      <c r="S404" s="140">
        <f t="shared" si="70"/>
        <v>0</v>
      </c>
    </row>
    <row r="405" spans="1:19" x14ac:dyDescent="0.25">
      <c r="A405" s="9" t="str">
        <f>'10'!A405</f>
        <v>South Williamsport Area SD</v>
      </c>
      <c r="B405" s="10" t="str">
        <f>'10'!B405</f>
        <v>Lycoming</v>
      </c>
      <c r="C405" s="97">
        <f>'10'!C405</f>
        <v>288</v>
      </c>
      <c r="D405" s="97">
        <f>'10'!D405</f>
        <v>194</v>
      </c>
      <c r="E405" s="97">
        <f>'10'!E405</f>
        <v>482</v>
      </c>
      <c r="F405" s="129"/>
      <c r="G405" s="129"/>
      <c r="H405" s="129">
        <v>0</v>
      </c>
      <c r="I405" s="129">
        <v>0</v>
      </c>
      <c r="J405" s="129">
        <v>0</v>
      </c>
      <c r="K405" s="129">
        <f t="shared" si="73"/>
        <v>0</v>
      </c>
      <c r="L405" s="129">
        <f t="shared" si="65"/>
        <v>0</v>
      </c>
      <c r="M405" s="129">
        <f t="shared" si="72"/>
        <v>0</v>
      </c>
      <c r="N405" s="130">
        <f t="shared" si="66"/>
        <v>0</v>
      </c>
      <c r="O405" s="130">
        <f t="shared" si="67"/>
        <v>0</v>
      </c>
      <c r="P405" s="140">
        <f t="shared" si="68"/>
        <v>0</v>
      </c>
      <c r="Q405" s="140">
        <f t="shared" si="69"/>
        <v>0</v>
      </c>
      <c r="R405" s="129">
        <v>48</v>
      </c>
      <c r="S405" s="140">
        <f t="shared" si="70"/>
        <v>0</v>
      </c>
    </row>
    <row r="406" spans="1:19" x14ac:dyDescent="0.25">
      <c r="A406" s="9" t="str">
        <f>'10'!A406</f>
        <v>Southeast Delco SD</v>
      </c>
      <c r="B406" s="10" t="str">
        <f>'10'!B406</f>
        <v>Delaware</v>
      </c>
      <c r="C406" s="97">
        <f>'10'!C406</f>
        <v>1396</v>
      </c>
      <c r="D406" s="97">
        <f>'10'!D406</f>
        <v>988</v>
      </c>
      <c r="E406" s="97">
        <f>'10'!E406</f>
        <v>2384</v>
      </c>
      <c r="F406" s="129" t="s">
        <v>736</v>
      </c>
      <c r="G406" s="129">
        <v>1</v>
      </c>
      <c r="H406" s="129">
        <v>40</v>
      </c>
      <c r="I406" s="129">
        <v>0</v>
      </c>
      <c r="J406" s="129">
        <v>114</v>
      </c>
      <c r="K406" s="129">
        <f t="shared" si="73"/>
        <v>114</v>
      </c>
      <c r="L406" s="129">
        <f t="shared" si="65"/>
        <v>154</v>
      </c>
      <c r="M406" s="129">
        <f t="shared" si="72"/>
        <v>154</v>
      </c>
      <c r="N406" s="130">
        <f t="shared" si="66"/>
        <v>1.6778523489932886E-2</v>
      </c>
      <c r="O406" s="130">
        <f t="shared" si="67"/>
        <v>0</v>
      </c>
      <c r="P406" s="140">
        <f t="shared" si="68"/>
        <v>0.15587044534412955</v>
      </c>
      <c r="Q406" s="140">
        <f t="shared" si="69"/>
        <v>6.4597315436241615E-2</v>
      </c>
      <c r="R406" s="129">
        <v>726</v>
      </c>
      <c r="S406" s="140">
        <f t="shared" si="70"/>
        <v>0.21212121212121213</v>
      </c>
    </row>
    <row r="407" spans="1:19" x14ac:dyDescent="0.25">
      <c r="A407" s="9" t="str">
        <f>'10'!A407</f>
        <v>Southeastern Greene SD</v>
      </c>
      <c r="B407" s="10" t="str">
        <f>'10'!B407</f>
        <v>Greene</v>
      </c>
      <c r="C407" s="97">
        <f>'10'!C407</f>
        <v>109</v>
      </c>
      <c r="D407" s="97">
        <f>'10'!D407</f>
        <v>98</v>
      </c>
      <c r="E407" s="97">
        <f>'10'!E407</f>
        <v>207</v>
      </c>
      <c r="F407" s="129" t="s">
        <v>717</v>
      </c>
      <c r="G407" s="129">
        <v>1</v>
      </c>
      <c r="H407" s="129">
        <v>7</v>
      </c>
      <c r="I407" s="129">
        <v>0</v>
      </c>
      <c r="J407" s="129">
        <v>2</v>
      </c>
      <c r="K407" s="129">
        <f t="shared" si="73"/>
        <v>2</v>
      </c>
      <c r="L407" s="129">
        <f t="shared" si="65"/>
        <v>9</v>
      </c>
      <c r="M407" s="129">
        <f t="shared" si="72"/>
        <v>9</v>
      </c>
      <c r="N407" s="130">
        <f t="shared" si="66"/>
        <v>3.3816425120772944E-2</v>
      </c>
      <c r="O407" s="130">
        <f t="shared" si="67"/>
        <v>0</v>
      </c>
      <c r="P407" s="140">
        <f t="shared" si="68"/>
        <v>9.1836734693877556E-2</v>
      </c>
      <c r="Q407" s="140">
        <f t="shared" si="69"/>
        <v>4.3478260869565216E-2</v>
      </c>
      <c r="R407" s="129">
        <v>53</v>
      </c>
      <c r="S407" s="140">
        <f t="shared" si="70"/>
        <v>0.16981132075471697</v>
      </c>
    </row>
    <row r="408" spans="1:19" x14ac:dyDescent="0.25">
      <c r="A408" s="9" t="str">
        <f>'10'!A408</f>
        <v>Southern Columbia Area SD</v>
      </c>
      <c r="B408" s="10" t="str">
        <f>'10'!B408</f>
        <v>Columbia</v>
      </c>
      <c r="C408" s="97">
        <f>'10'!C408</f>
        <v>252</v>
      </c>
      <c r="D408" s="97">
        <f>'10'!D408</f>
        <v>157</v>
      </c>
      <c r="E408" s="97">
        <f>'10'!E408</f>
        <v>409</v>
      </c>
      <c r="F408" s="129" t="s">
        <v>716</v>
      </c>
      <c r="G408" s="129">
        <v>1</v>
      </c>
      <c r="H408" s="129">
        <v>0</v>
      </c>
      <c r="I408" s="129">
        <v>0</v>
      </c>
      <c r="J408" s="129">
        <v>3</v>
      </c>
      <c r="K408" s="129">
        <f t="shared" si="73"/>
        <v>3</v>
      </c>
      <c r="L408" s="129">
        <f t="shared" si="65"/>
        <v>3</v>
      </c>
      <c r="M408" s="129">
        <f t="shared" si="72"/>
        <v>3</v>
      </c>
      <c r="N408" s="130">
        <f t="shared" si="66"/>
        <v>0</v>
      </c>
      <c r="O408" s="130">
        <f t="shared" si="67"/>
        <v>0</v>
      </c>
      <c r="P408" s="140">
        <f t="shared" si="68"/>
        <v>1.9108280254777069E-2</v>
      </c>
      <c r="Q408" s="140">
        <f t="shared" si="69"/>
        <v>7.3349633251833741E-3</v>
      </c>
      <c r="R408" s="129">
        <v>78</v>
      </c>
      <c r="S408" s="140">
        <f t="shared" si="70"/>
        <v>3.8461538461538464E-2</v>
      </c>
    </row>
    <row r="409" spans="1:19" ht="22.5" x14ac:dyDescent="0.25">
      <c r="A409" s="9" t="str">
        <f>'10'!A409</f>
        <v>Southern Fulton SD</v>
      </c>
      <c r="B409" s="10" t="str">
        <f>'10'!B409</f>
        <v>Fulton</v>
      </c>
      <c r="C409" s="97">
        <f>'10'!C409</f>
        <v>133</v>
      </c>
      <c r="D409" s="97">
        <f>'10'!D409</f>
        <v>76</v>
      </c>
      <c r="E409" s="97">
        <f>'10'!E409</f>
        <v>209</v>
      </c>
      <c r="F409" s="129" t="s">
        <v>733</v>
      </c>
      <c r="G409" s="129">
        <v>2</v>
      </c>
      <c r="H409" s="129">
        <v>0</v>
      </c>
      <c r="I409" s="129">
        <v>11</v>
      </c>
      <c r="J409" s="129">
        <v>4</v>
      </c>
      <c r="K409" s="129">
        <f t="shared" si="73"/>
        <v>15</v>
      </c>
      <c r="L409" s="129">
        <f t="shared" si="65"/>
        <v>4</v>
      </c>
      <c r="M409" s="129">
        <f t="shared" si="72"/>
        <v>15</v>
      </c>
      <c r="N409" s="130">
        <f t="shared" si="66"/>
        <v>0</v>
      </c>
      <c r="O409" s="130">
        <f t="shared" si="67"/>
        <v>8.2706766917293228E-2</v>
      </c>
      <c r="P409" s="140">
        <f t="shared" si="68"/>
        <v>5.2631578947368418E-2</v>
      </c>
      <c r="Q409" s="140">
        <f t="shared" si="69"/>
        <v>7.1770334928229665E-2</v>
      </c>
      <c r="R409" s="129">
        <v>32</v>
      </c>
      <c r="S409" s="140">
        <f t="shared" si="70"/>
        <v>0.46875</v>
      </c>
    </row>
    <row r="410" spans="1:19" ht="22.5" x14ac:dyDescent="0.25">
      <c r="A410" s="9" t="str">
        <f>'10'!A410</f>
        <v>Southern Huntingdon County SD</v>
      </c>
      <c r="B410" s="10" t="str">
        <f>'10'!B410</f>
        <v>Huntingdon</v>
      </c>
      <c r="C410" s="97">
        <f>'10'!C410</f>
        <v>235</v>
      </c>
      <c r="D410" s="97">
        <f>'10'!D410</f>
        <v>170</v>
      </c>
      <c r="E410" s="97">
        <f>'10'!E410</f>
        <v>405</v>
      </c>
      <c r="F410" s="129" t="s">
        <v>781</v>
      </c>
      <c r="G410" s="129">
        <v>1</v>
      </c>
      <c r="H410" s="129">
        <v>16</v>
      </c>
      <c r="I410" s="129">
        <v>10</v>
      </c>
      <c r="J410" s="129">
        <v>19</v>
      </c>
      <c r="K410" s="129">
        <f t="shared" si="73"/>
        <v>29</v>
      </c>
      <c r="L410" s="129">
        <f t="shared" si="65"/>
        <v>35</v>
      </c>
      <c r="M410" s="129">
        <f t="shared" si="72"/>
        <v>45</v>
      </c>
      <c r="N410" s="130">
        <f t="shared" si="66"/>
        <v>3.9506172839506172E-2</v>
      </c>
      <c r="O410" s="130">
        <f t="shared" si="67"/>
        <v>4.2553191489361701E-2</v>
      </c>
      <c r="P410" s="140">
        <f t="shared" si="68"/>
        <v>0.20588235294117646</v>
      </c>
      <c r="Q410" s="140">
        <f t="shared" si="69"/>
        <v>0.1111111111111111</v>
      </c>
      <c r="R410" s="129">
        <v>61</v>
      </c>
      <c r="S410" s="140">
        <f t="shared" si="70"/>
        <v>0.73770491803278693</v>
      </c>
    </row>
    <row r="411" spans="1:19" x14ac:dyDescent="0.25">
      <c r="A411" s="9" t="str">
        <f>'10'!A411</f>
        <v>Southern Lehigh SD</v>
      </c>
      <c r="B411" s="10" t="str">
        <f>'10'!B411</f>
        <v>Lehigh</v>
      </c>
      <c r="C411" s="97">
        <f>'10'!C411</f>
        <v>444</v>
      </c>
      <c r="D411" s="97">
        <f>'10'!D411</f>
        <v>603</v>
      </c>
      <c r="E411" s="97">
        <f>'10'!E411</f>
        <v>1047</v>
      </c>
      <c r="F411" s="129"/>
      <c r="G411" s="129"/>
      <c r="H411" s="129">
        <v>0</v>
      </c>
      <c r="I411" s="129">
        <v>0</v>
      </c>
      <c r="J411" s="129">
        <v>0</v>
      </c>
      <c r="K411" s="129">
        <f t="shared" si="73"/>
        <v>0</v>
      </c>
      <c r="L411" s="129">
        <f t="shared" si="65"/>
        <v>0</v>
      </c>
      <c r="M411" s="129">
        <f t="shared" si="72"/>
        <v>0</v>
      </c>
      <c r="N411" s="130">
        <f t="shared" si="66"/>
        <v>0</v>
      </c>
      <c r="O411" s="130">
        <f t="shared" si="67"/>
        <v>0</v>
      </c>
      <c r="P411" s="140">
        <f t="shared" si="68"/>
        <v>0</v>
      </c>
      <c r="Q411" s="140">
        <f t="shared" si="69"/>
        <v>0</v>
      </c>
      <c r="R411" s="129">
        <v>79</v>
      </c>
      <c r="S411" s="140">
        <f t="shared" si="70"/>
        <v>0</v>
      </c>
    </row>
    <row r="412" spans="1:19" ht="22.5" x14ac:dyDescent="0.25">
      <c r="A412" s="9" t="str">
        <f>'10'!A412</f>
        <v>Southern Tioga SD</v>
      </c>
      <c r="B412" s="10" t="str">
        <f>'10'!B412</f>
        <v>Tioga</v>
      </c>
      <c r="C412" s="97">
        <f>'10'!C412</f>
        <v>508</v>
      </c>
      <c r="D412" s="97">
        <f>'10'!D412</f>
        <v>305</v>
      </c>
      <c r="E412" s="97">
        <f>'10'!E412</f>
        <v>813</v>
      </c>
      <c r="F412" s="129" t="s">
        <v>711</v>
      </c>
      <c r="G412" s="129">
        <v>1</v>
      </c>
      <c r="H412" s="129">
        <v>17</v>
      </c>
      <c r="I412" s="129">
        <v>9</v>
      </c>
      <c r="J412" s="129">
        <v>28</v>
      </c>
      <c r="K412" s="129">
        <f t="shared" si="73"/>
        <v>37</v>
      </c>
      <c r="L412" s="129">
        <f t="shared" si="65"/>
        <v>45</v>
      </c>
      <c r="M412" s="129">
        <f t="shared" si="72"/>
        <v>54</v>
      </c>
      <c r="N412" s="130">
        <f t="shared" si="66"/>
        <v>2.0910209102091022E-2</v>
      </c>
      <c r="O412" s="130">
        <f t="shared" si="67"/>
        <v>1.7716535433070866E-2</v>
      </c>
      <c r="P412" s="140">
        <f t="shared" si="68"/>
        <v>0.14754098360655737</v>
      </c>
      <c r="Q412" s="140">
        <f t="shared" si="69"/>
        <v>6.6420664206642069E-2</v>
      </c>
      <c r="R412" s="129">
        <v>205</v>
      </c>
      <c r="S412" s="140">
        <f t="shared" si="70"/>
        <v>0.26341463414634148</v>
      </c>
    </row>
    <row r="413" spans="1:19" ht="22.5" x14ac:dyDescent="0.25">
      <c r="A413" s="9" t="str">
        <f>'10'!A413</f>
        <v>Southern York County SD</v>
      </c>
      <c r="B413" s="10" t="str">
        <f>'10'!B413</f>
        <v>York</v>
      </c>
      <c r="C413" s="97">
        <f>'10'!C413</f>
        <v>642</v>
      </c>
      <c r="D413" s="97">
        <f>'10'!D413</f>
        <v>446</v>
      </c>
      <c r="E413" s="97">
        <f>'10'!E413</f>
        <v>1088</v>
      </c>
      <c r="F413" s="129" t="s">
        <v>734</v>
      </c>
      <c r="G413" s="129">
        <v>1</v>
      </c>
      <c r="H413" s="129">
        <v>0</v>
      </c>
      <c r="I413" s="129">
        <v>0</v>
      </c>
      <c r="J413" s="129">
        <v>2</v>
      </c>
      <c r="K413" s="129">
        <f t="shared" si="73"/>
        <v>2</v>
      </c>
      <c r="L413" s="129">
        <f t="shared" si="65"/>
        <v>2</v>
      </c>
      <c r="M413" s="129">
        <f t="shared" si="72"/>
        <v>2</v>
      </c>
      <c r="N413" s="130">
        <f t="shared" si="66"/>
        <v>0</v>
      </c>
      <c r="O413" s="130">
        <f t="shared" si="67"/>
        <v>0</v>
      </c>
      <c r="P413" s="140">
        <f t="shared" si="68"/>
        <v>4.4843049327354259E-3</v>
      </c>
      <c r="Q413" s="140">
        <f t="shared" si="69"/>
        <v>1.838235294117647E-3</v>
      </c>
      <c r="R413" s="129">
        <v>53</v>
      </c>
      <c r="S413" s="140">
        <f t="shared" si="70"/>
        <v>3.7735849056603772E-2</v>
      </c>
    </row>
    <row r="414" spans="1:19" x14ac:dyDescent="0.25">
      <c r="A414" s="9" t="str">
        <f>'10'!A414</f>
        <v>Southmoreland SD</v>
      </c>
      <c r="B414" s="10" t="str">
        <f>'10'!B414</f>
        <v>Westmoreland</v>
      </c>
      <c r="C414" s="97">
        <f>'10'!C414</f>
        <v>349</v>
      </c>
      <c r="D414" s="97">
        <f>'10'!D414</f>
        <v>241</v>
      </c>
      <c r="E414" s="97">
        <f>'10'!E414</f>
        <v>590</v>
      </c>
      <c r="F414" s="129" t="s">
        <v>715</v>
      </c>
      <c r="G414" s="129">
        <v>1</v>
      </c>
      <c r="H414" s="129">
        <v>20</v>
      </c>
      <c r="I414" s="129">
        <v>6</v>
      </c>
      <c r="J414" s="129">
        <v>60</v>
      </c>
      <c r="K414" s="129">
        <f t="shared" si="73"/>
        <v>66</v>
      </c>
      <c r="L414" s="129">
        <f t="shared" si="65"/>
        <v>80</v>
      </c>
      <c r="M414" s="129">
        <f t="shared" si="72"/>
        <v>86</v>
      </c>
      <c r="N414" s="130">
        <f t="shared" si="66"/>
        <v>3.3898305084745763E-2</v>
      </c>
      <c r="O414" s="130">
        <f t="shared" si="67"/>
        <v>1.7191977077363897E-2</v>
      </c>
      <c r="P414" s="140">
        <f t="shared" si="68"/>
        <v>0.33195020746887965</v>
      </c>
      <c r="Q414" s="140">
        <f t="shared" si="69"/>
        <v>0.14576271186440679</v>
      </c>
      <c r="R414" s="129">
        <v>114</v>
      </c>
      <c r="S414" s="140">
        <f t="shared" si="70"/>
        <v>0.75438596491228072</v>
      </c>
    </row>
    <row r="415" spans="1:19" x14ac:dyDescent="0.25">
      <c r="A415" s="9" t="str">
        <f>'10'!A415</f>
        <v>Spring Cove SD</v>
      </c>
      <c r="B415" s="10" t="str">
        <f>'10'!B415</f>
        <v>Blair</v>
      </c>
      <c r="C415" s="97">
        <f>'10'!C415</f>
        <v>500</v>
      </c>
      <c r="D415" s="97">
        <f>'10'!D415</f>
        <v>430</v>
      </c>
      <c r="E415" s="97">
        <f>'10'!E415</f>
        <v>930</v>
      </c>
      <c r="F415" s="129" t="s">
        <v>707</v>
      </c>
      <c r="G415" s="129">
        <v>1</v>
      </c>
      <c r="H415" s="129">
        <v>34</v>
      </c>
      <c r="I415" s="129">
        <v>0</v>
      </c>
      <c r="J415" s="129">
        <v>32</v>
      </c>
      <c r="K415" s="129">
        <f t="shared" si="73"/>
        <v>32</v>
      </c>
      <c r="L415" s="129">
        <f t="shared" si="65"/>
        <v>66</v>
      </c>
      <c r="M415" s="129">
        <f t="shared" si="72"/>
        <v>66</v>
      </c>
      <c r="N415" s="130">
        <f t="shared" si="66"/>
        <v>3.6559139784946237E-2</v>
      </c>
      <c r="O415" s="130">
        <f t="shared" si="67"/>
        <v>0</v>
      </c>
      <c r="P415" s="140">
        <f t="shared" si="68"/>
        <v>0.15348837209302327</v>
      </c>
      <c r="Q415" s="140">
        <f t="shared" si="69"/>
        <v>7.0967741935483872E-2</v>
      </c>
      <c r="R415" s="129">
        <v>223</v>
      </c>
      <c r="S415" s="140">
        <f t="shared" si="70"/>
        <v>0.29596412556053814</v>
      </c>
    </row>
    <row r="416" spans="1:19" ht="22.5" x14ac:dyDescent="0.25">
      <c r="A416" s="9" t="str">
        <f>'10'!A416</f>
        <v>Spring Grove Area SD</v>
      </c>
      <c r="B416" s="10" t="str">
        <f>'10'!B416</f>
        <v>York</v>
      </c>
      <c r="C416" s="97">
        <f>'10'!C416</f>
        <v>796</v>
      </c>
      <c r="D416" s="97">
        <f>'10'!D416</f>
        <v>467</v>
      </c>
      <c r="E416" s="97">
        <f>'10'!E416</f>
        <v>1263</v>
      </c>
      <c r="F416" s="129" t="s">
        <v>734</v>
      </c>
      <c r="G416" s="129">
        <v>1</v>
      </c>
      <c r="H416" s="129">
        <v>0</v>
      </c>
      <c r="I416" s="129">
        <v>1</v>
      </c>
      <c r="J416" s="129">
        <v>3</v>
      </c>
      <c r="K416" s="129">
        <f t="shared" si="73"/>
        <v>4</v>
      </c>
      <c r="L416" s="129">
        <f t="shared" si="65"/>
        <v>3</v>
      </c>
      <c r="M416" s="129">
        <f t="shared" si="72"/>
        <v>4</v>
      </c>
      <c r="N416" s="130">
        <f t="shared" si="66"/>
        <v>0</v>
      </c>
      <c r="O416" s="130">
        <f t="shared" si="67"/>
        <v>1.2562814070351759E-3</v>
      </c>
      <c r="P416" s="140">
        <f t="shared" si="68"/>
        <v>6.4239828693790149E-3</v>
      </c>
      <c r="Q416" s="140">
        <f t="shared" si="69"/>
        <v>3.1670625494853522E-3</v>
      </c>
      <c r="R416" s="129">
        <v>46</v>
      </c>
      <c r="S416" s="140">
        <f t="shared" si="70"/>
        <v>8.6956521739130432E-2</v>
      </c>
    </row>
    <row r="417" spans="1:19" x14ac:dyDescent="0.25">
      <c r="A417" s="9" t="str">
        <f>'10'!A417</f>
        <v>Springfield SD</v>
      </c>
      <c r="B417" s="10" t="str">
        <f>'10'!B417</f>
        <v>Delaware</v>
      </c>
      <c r="C417" s="97">
        <f>'10'!C417</f>
        <v>946</v>
      </c>
      <c r="D417" s="97">
        <f>'10'!D417</f>
        <v>502</v>
      </c>
      <c r="E417" s="97">
        <f>'10'!E417</f>
        <v>1448</v>
      </c>
      <c r="F417" s="129"/>
      <c r="G417" s="129"/>
      <c r="H417" s="129">
        <v>0</v>
      </c>
      <c r="I417" s="129">
        <v>0</v>
      </c>
      <c r="J417" s="129">
        <v>0</v>
      </c>
      <c r="K417" s="129">
        <f t="shared" si="73"/>
        <v>0</v>
      </c>
      <c r="L417" s="129">
        <f t="shared" si="65"/>
        <v>0</v>
      </c>
      <c r="M417" s="129">
        <f t="shared" si="72"/>
        <v>0</v>
      </c>
      <c r="N417" s="130">
        <f t="shared" si="66"/>
        <v>0</v>
      </c>
      <c r="O417" s="130">
        <f t="shared" si="67"/>
        <v>0</v>
      </c>
      <c r="P417" s="140">
        <f t="shared" si="68"/>
        <v>0</v>
      </c>
      <c r="Q417" s="140">
        <f t="shared" si="69"/>
        <v>0</v>
      </c>
      <c r="R417" s="129">
        <v>33</v>
      </c>
      <c r="S417" s="140">
        <f t="shared" si="70"/>
        <v>0</v>
      </c>
    </row>
    <row r="418" spans="1:19" x14ac:dyDescent="0.25">
      <c r="A418" s="9" t="str">
        <f>'10'!A418</f>
        <v>Springfield Township SD</v>
      </c>
      <c r="B418" s="10" t="str">
        <f>'10'!B418</f>
        <v>Montgomery</v>
      </c>
      <c r="C418" s="97">
        <f>'10'!C418</f>
        <v>696</v>
      </c>
      <c r="D418" s="97">
        <f>'10'!D418</f>
        <v>505</v>
      </c>
      <c r="E418" s="97">
        <f>'10'!E418</f>
        <v>1201</v>
      </c>
      <c r="F418" s="129"/>
      <c r="G418" s="129"/>
      <c r="H418" s="129">
        <v>0</v>
      </c>
      <c r="I418" s="129">
        <v>0</v>
      </c>
      <c r="J418" s="129">
        <v>0</v>
      </c>
      <c r="K418" s="129">
        <f t="shared" si="73"/>
        <v>0</v>
      </c>
      <c r="L418" s="129">
        <f t="shared" si="65"/>
        <v>0</v>
      </c>
      <c r="M418" s="129">
        <f t="shared" si="72"/>
        <v>0</v>
      </c>
      <c r="N418" s="130">
        <f t="shared" si="66"/>
        <v>0</v>
      </c>
      <c r="O418" s="130">
        <f t="shared" si="67"/>
        <v>0</v>
      </c>
      <c r="P418" s="140">
        <f t="shared" si="68"/>
        <v>0</v>
      </c>
      <c r="Q418" s="140">
        <f t="shared" si="69"/>
        <v>0</v>
      </c>
      <c r="R418" s="129">
        <v>39</v>
      </c>
      <c r="S418" s="140">
        <f t="shared" si="70"/>
        <v>0</v>
      </c>
    </row>
    <row r="419" spans="1:19" x14ac:dyDescent="0.25">
      <c r="A419" s="9" t="str">
        <f>'10'!A419</f>
        <v>Spring-Ford Area SD</v>
      </c>
      <c r="B419" s="10" t="str">
        <f>'10'!B419</f>
        <v>Montgomery</v>
      </c>
      <c r="C419" s="97">
        <f>'10'!C419</f>
        <v>1774</v>
      </c>
      <c r="D419" s="97">
        <f>'10'!D419</f>
        <v>1471</v>
      </c>
      <c r="E419" s="97">
        <f>'10'!E419</f>
        <v>3245</v>
      </c>
      <c r="F419" s="129"/>
      <c r="G419" s="129"/>
      <c r="H419" s="129">
        <v>0</v>
      </c>
      <c r="I419" s="129">
        <v>0</v>
      </c>
      <c r="J419" s="129">
        <v>0</v>
      </c>
      <c r="K419" s="129">
        <f t="shared" si="73"/>
        <v>0</v>
      </c>
      <c r="L419" s="129">
        <f t="shared" si="65"/>
        <v>0</v>
      </c>
      <c r="M419" s="129">
        <f t="shared" si="72"/>
        <v>0</v>
      </c>
      <c r="N419" s="130">
        <f t="shared" si="66"/>
        <v>0</v>
      </c>
      <c r="O419" s="130">
        <f t="shared" si="67"/>
        <v>0</v>
      </c>
      <c r="P419" s="140">
        <f t="shared" si="68"/>
        <v>0</v>
      </c>
      <c r="Q419" s="140">
        <f t="shared" si="69"/>
        <v>0</v>
      </c>
      <c r="R419" s="129">
        <v>122</v>
      </c>
      <c r="S419" s="140">
        <f t="shared" si="70"/>
        <v>0</v>
      </c>
    </row>
    <row r="420" spans="1:19" x14ac:dyDescent="0.25">
      <c r="A420" s="9" t="str">
        <f>'10'!A420</f>
        <v>St. Marys Area SD</v>
      </c>
      <c r="B420" s="10" t="str">
        <f>'10'!B420</f>
        <v>Elk</v>
      </c>
      <c r="C420" s="97">
        <f>'10'!C420</f>
        <v>490</v>
      </c>
      <c r="D420" s="97">
        <f>'10'!D420</f>
        <v>436</v>
      </c>
      <c r="E420" s="97">
        <f>'10'!E420</f>
        <v>926</v>
      </c>
      <c r="F420" s="129" t="s">
        <v>728</v>
      </c>
      <c r="G420" s="129">
        <v>1</v>
      </c>
      <c r="H420" s="129">
        <v>0</v>
      </c>
      <c r="I420" s="129">
        <v>0</v>
      </c>
      <c r="J420" s="129">
        <v>20</v>
      </c>
      <c r="K420" s="129">
        <f t="shared" si="73"/>
        <v>20</v>
      </c>
      <c r="L420" s="129">
        <f t="shared" si="65"/>
        <v>20</v>
      </c>
      <c r="M420" s="129">
        <f t="shared" si="72"/>
        <v>20</v>
      </c>
      <c r="N420" s="130">
        <f t="shared" si="66"/>
        <v>0</v>
      </c>
      <c r="O420" s="130">
        <f t="shared" si="67"/>
        <v>0</v>
      </c>
      <c r="P420" s="140">
        <f t="shared" si="68"/>
        <v>4.5871559633027525E-2</v>
      </c>
      <c r="Q420" s="140">
        <f t="shared" si="69"/>
        <v>2.159827213822894E-2</v>
      </c>
      <c r="R420" s="129">
        <v>143</v>
      </c>
      <c r="S420" s="140">
        <f t="shared" si="70"/>
        <v>0.13986013986013987</v>
      </c>
    </row>
    <row r="421" spans="1:19" x14ac:dyDescent="0.25">
      <c r="A421" s="9" t="str">
        <f>'10'!A421</f>
        <v>State College Area SD</v>
      </c>
      <c r="B421" s="10" t="str">
        <f>'10'!B421</f>
        <v>Centre</v>
      </c>
      <c r="C421" s="97">
        <f>'10'!C421</f>
        <v>2023</v>
      </c>
      <c r="D421" s="97">
        <f>'10'!D421</f>
        <v>1188</v>
      </c>
      <c r="E421" s="97">
        <f>'10'!E421</f>
        <v>3211</v>
      </c>
      <c r="F421" s="129" t="s">
        <v>713</v>
      </c>
      <c r="G421" s="129">
        <v>1</v>
      </c>
      <c r="H421" s="129">
        <v>0</v>
      </c>
      <c r="I421" s="129">
        <v>16</v>
      </c>
      <c r="J421" s="129">
        <v>40</v>
      </c>
      <c r="K421" s="129">
        <f t="shared" si="73"/>
        <v>56</v>
      </c>
      <c r="L421" s="129">
        <f t="shared" si="65"/>
        <v>40</v>
      </c>
      <c r="M421" s="129">
        <f t="shared" si="72"/>
        <v>56</v>
      </c>
      <c r="N421" s="130">
        <f t="shared" si="66"/>
        <v>0</v>
      </c>
      <c r="O421" s="130">
        <f t="shared" si="67"/>
        <v>7.9090459713297076E-3</v>
      </c>
      <c r="P421" s="140">
        <f t="shared" si="68"/>
        <v>3.3670033670033669E-2</v>
      </c>
      <c r="Q421" s="140">
        <f t="shared" si="69"/>
        <v>1.7440049828713795E-2</v>
      </c>
      <c r="R421" s="129">
        <v>390</v>
      </c>
      <c r="S421" s="140">
        <f t="shared" si="70"/>
        <v>0.14358974358974358</v>
      </c>
    </row>
    <row r="422" spans="1:19" x14ac:dyDescent="0.25">
      <c r="A422" s="9" t="str">
        <f>'10'!A422</f>
        <v>Steel Valley SD</v>
      </c>
      <c r="B422" s="10" t="str">
        <f>'10'!B422</f>
        <v>Allegheny</v>
      </c>
      <c r="C422" s="97">
        <f>'10'!C422</f>
        <v>675</v>
      </c>
      <c r="D422" s="97">
        <f>'10'!D422</f>
        <v>268</v>
      </c>
      <c r="E422" s="97">
        <f>'10'!E422</f>
        <v>943</v>
      </c>
      <c r="F422" s="129" t="s">
        <v>704</v>
      </c>
      <c r="G422" s="129">
        <v>2</v>
      </c>
      <c r="H422" s="129">
        <v>0</v>
      </c>
      <c r="I422" s="129">
        <v>12</v>
      </c>
      <c r="J422" s="129">
        <v>72</v>
      </c>
      <c r="K422" s="129">
        <f t="shared" si="73"/>
        <v>84</v>
      </c>
      <c r="L422" s="129">
        <f t="shared" si="65"/>
        <v>72</v>
      </c>
      <c r="M422" s="129">
        <f t="shared" si="72"/>
        <v>84</v>
      </c>
      <c r="N422" s="130">
        <f t="shared" si="66"/>
        <v>0</v>
      </c>
      <c r="O422" s="130">
        <f t="shared" si="67"/>
        <v>1.7777777777777778E-2</v>
      </c>
      <c r="P422" s="140">
        <f t="shared" si="68"/>
        <v>0.26865671641791045</v>
      </c>
      <c r="Q422" s="140">
        <f t="shared" si="69"/>
        <v>8.9077412513255572E-2</v>
      </c>
      <c r="R422" s="129">
        <v>85</v>
      </c>
      <c r="S422" s="140">
        <f t="shared" si="70"/>
        <v>0.9882352941176471</v>
      </c>
    </row>
    <row r="423" spans="1:19" x14ac:dyDescent="0.25">
      <c r="A423" s="9" t="str">
        <f>'10'!A423</f>
        <v>Steelton-Highspire SD</v>
      </c>
      <c r="B423" s="10" t="str">
        <f>'10'!B423</f>
        <v>Dauphin</v>
      </c>
      <c r="C423" s="97">
        <f>'10'!C423</f>
        <v>394</v>
      </c>
      <c r="D423" s="97">
        <f>'10'!D423</f>
        <v>277</v>
      </c>
      <c r="E423" s="97">
        <f>'10'!E423</f>
        <v>671</v>
      </c>
      <c r="F423" s="129" t="s">
        <v>732</v>
      </c>
      <c r="G423" s="129">
        <v>1</v>
      </c>
      <c r="H423" s="129">
        <v>32</v>
      </c>
      <c r="I423" s="129">
        <v>0</v>
      </c>
      <c r="J423" s="129">
        <v>16</v>
      </c>
      <c r="K423" s="129">
        <f t="shared" si="73"/>
        <v>16</v>
      </c>
      <c r="L423" s="129">
        <f t="shared" si="65"/>
        <v>48</v>
      </c>
      <c r="M423" s="129">
        <f t="shared" si="72"/>
        <v>48</v>
      </c>
      <c r="N423" s="130">
        <f t="shared" si="66"/>
        <v>4.7690014903129657E-2</v>
      </c>
      <c r="O423" s="130">
        <f t="shared" si="67"/>
        <v>0</v>
      </c>
      <c r="P423" s="140">
        <f t="shared" si="68"/>
        <v>0.17328519855595667</v>
      </c>
      <c r="Q423" s="140">
        <f t="shared" si="69"/>
        <v>7.1535022354694486E-2</v>
      </c>
      <c r="R423" s="129">
        <v>277</v>
      </c>
      <c r="S423" s="140">
        <f t="shared" si="70"/>
        <v>0.17328519855595667</v>
      </c>
    </row>
    <row r="424" spans="1:19" ht="22.5" x14ac:dyDescent="0.25">
      <c r="A424" s="9" t="str">
        <f>'10'!A424</f>
        <v>Sto-Rox SD</v>
      </c>
      <c r="B424" s="10" t="str">
        <f>'10'!B424</f>
        <v>Allegheny</v>
      </c>
      <c r="C424" s="97">
        <f>'10'!C424</f>
        <v>535</v>
      </c>
      <c r="D424" s="97">
        <f>'10'!D424</f>
        <v>432</v>
      </c>
      <c r="E424" s="97">
        <f>'10'!E424</f>
        <v>967</v>
      </c>
      <c r="F424" s="129" t="s">
        <v>748</v>
      </c>
      <c r="G424" s="129">
        <v>2</v>
      </c>
      <c r="H424" s="129">
        <v>36</v>
      </c>
      <c r="I424" s="129">
        <v>8</v>
      </c>
      <c r="J424" s="129">
        <v>55</v>
      </c>
      <c r="K424" s="129">
        <f t="shared" si="73"/>
        <v>63</v>
      </c>
      <c r="L424" s="129">
        <f t="shared" si="65"/>
        <v>91</v>
      </c>
      <c r="M424" s="129">
        <f t="shared" si="72"/>
        <v>99</v>
      </c>
      <c r="N424" s="130">
        <f t="shared" si="66"/>
        <v>3.7228541882109618E-2</v>
      </c>
      <c r="O424" s="130">
        <f t="shared" si="67"/>
        <v>1.4953271028037384E-2</v>
      </c>
      <c r="P424" s="140">
        <f t="shared" si="68"/>
        <v>0.21064814814814814</v>
      </c>
      <c r="Q424" s="140">
        <f t="shared" si="69"/>
        <v>0.10237849017580145</v>
      </c>
      <c r="R424" s="129">
        <v>494</v>
      </c>
      <c r="S424" s="140">
        <f t="shared" si="70"/>
        <v>0.20040485829959515</v>
      </c>
    </row>
    <row r="425" spans="1:19" x14ac:dyDescent="0.25">
      <c r="A425" s="9" t="str">
        <f>'10'!A425</f>
        <v>Stroudsburg Area SD</v>
      </c>
      <c r="B425" s="10" t="str">
        <f>'10'!B425</f>
        <v>Monroe</v>
      </c>
      <c r="C425" s="97">
        <f>'10'!C425</f>
        <v>796</v>
      </c>
      <c r="D425" s="97">
        <f>'10'!D425</f>
        <v>772</v>
      </c>
      <c r="E425" s="97">
        <f>'10'!E425</f>
        <v>1568</v>
      </c>
      <c r="F425" s="129" t="s">
        <v>782</v>
      </c>
      <c r="G425" s="129">
        <v>1</v>
      </c>
      <c r="H425" s="129">
        <v>0</v>
      </c>
      <c r="I425" s="129">
        <v>0</v>
      </c>
      <c r="J425" s="129">
        <v>2</v>
      </c>
      <c r="K425" s="129">
        <f t="shared" si="73"/>
        <v>2</v>
      </c>
      <c r="L425" s="129">
        <f t="shared" si="65"/>
        <v>2</v>
      </c>
      <c r="M425" s="129">
        <f t="shared" si="72"/>
        <v>2</v>
      </c>
      <c r="N425" s="130">
        <f t="shared" si="66"/>
        <v>0</v>
      </c>
      <c r="O425" s="130">
        <f t="shared" si="67"/>
        <v>0</v>
      </c>
      <c r="P425" s="140">
        <f t="shared" si="68"/>
        <v>2.5906735751295338E-3</v>
      </c>
      <c r="Q425" s="140">
        <f t="shared" si="69"/>
        <v>1.2755102040816326E-3</v>
      </c>
      <c r="R425" s="129">
        <v>359</v>
      </c>
      <c r="S425" s="140">
        <f t="shared" si="70"/>
        <v>5.5710306406685237E-3</v>
      </c>
    </row>
    <row r="426" spans="1:19" x14ac:dyDescent="0.25">
      <c r="A426" s="9" t="str">
        <f>'10'!A426</f>
        <v>Sullivan County SD</v>
      </c>
      <c r="B426" s="10" t="str">
        <f>'10'!B426</f>
        <v>Sullivan</v>
      </c>
      <c r="C426" s="97">
        <f>'10'!C426</f>
        <v>127</v>
      </c>
      <c r="D426" s="97">
        <f>'10'!D426</f>
        <v>99</v>
      </c>
      <c r="E426" s="97">
        <f>'10'!E426</f>
        <v>226</v>
      </c>
      <c r="F426" s="129" t="s">
        <v>716</v>
      </c>
      <c r="G426" s="129">
        <v>1</v>
      </c>
      <c r="H426" s="129">
        <v>24</v>
      </c>
      <c r="I426" s="129">
        <v>0</v>
      </c>
      <c r="J426" s="129">
        <v>26</v>
      </c>
      <c r="K426" s="129">
        <f>SUM(I426:J426)</f>
        <v>26</v>
      </c>
      <c r="L426" s="129">
        <f t="shared" si="65"/>
        <v>50</v>
      </c>
      <c r="M426" s="129">
        <f t="shared" si="72"/>
        <v>50</v>
      </c>
      <c r="N426" s="130">
        <f t="shared" si="66"/>
        <v>0.10619469026548672</v>
      </c>
      <c r="O426" s="130">
        <f t="shared" si="67"/>
        <v>0</v>
      </c>
      <c r="P426" s="140">
        <f t="shared" si="68"/>
        <v>0.50505050505050508</v>
      </c>
      <c r="Q426" s="140">
        <f t="shared" si="69"/>
        <v>0.22123893805309736</v>
      </c>
      <c r="R426" s="129">
        <v>35</v>
      </c>
      <c r="S426" s="140">
        <f t="shared" si="70"/>
        <v>1.4285714285714286</v>
      </c>
    </row>
    <row r="427" spans="1:19" x14ac:dyDescent="0.25">
      <c r="A427" s="9" t="str">
        <f>'10'!A427</f>
        <v>Susquehanna Community SD</v>
      </c>
      <c r="B427" s="10" t="str">
        <f>'10'!B427</f>
        <v>Susquehanna</v>
      </c>
      <c r="C427" s="97">
        <f>'10'!C427</f>
        <v>205</v>
      </c>
      <c r="D427" s="97">
        <f>'10'!D427</f>
        <v>118</v>
      </c>
      <c r="E427" s="97">
        <f>'10'!E427</f>
        <v>323</v>
      </c>
      <c r="F427" s="129" t="s">
        <v>701</v>
      </c>
      <c r="G427" s="129">
        <v>1</v>
      </c>
      <c r="H427" s="129">
        <v>12</v>
      </c>
      <c r="I427" s="129">
        <v>8</v>
      </c>
      <c r="J427" s="129">
        <v>26</v>
      </c>
      <c r="K427" s="129">
        <f t="shared" si="73"/>
        <v>34</v>
      </c>
      <c r="L427" s="129">
        <f t="shared" si="65"/>
        <v>38</v>
      </c>
      <c r="M427" s="129">
        <f t="shared" si="72"/>
        <v>46</v>
      </c>
      <c r="N427" s="130">
        <f t="shared" si="66"/>
        <v>3.7151702786377708E-2</v>
      </c>
      <c r="O427" s="130">
        <f t="shared" si="67"/>
        <v>3.9024390243902439E-2</v>
      </c>
      <c r="P427" s="140">
        <f t="shared" si="68"/>
        <v>0.32203389830508472</v>
      </c>
      <c r="Q427" s="140">
        <f t="shared" si="69"/>
        <v>0.14241486068111456</v>
      </c>
      <c r="R427" s="129">
        <v>104</v>
      </c>
      <c r="S427" s="140">
        <f t="shared" si="70"/>
        <v>0.44230769230769229</v>
      </c>
    </row>
    <row r="428" spans="1:19" x14ac:dyDescent="0.25">
      <c r="A428" s="9" t="str">
        <f>'10'!A428</f>
        <v>Susquehanna Township SD</v>
      </c>
      <c r="B428" s="10" t="str">
        <f>'10'!B428</f>
        <v>Dauphin</v>
      </c>
      <c r="C428" s="97">
        <f>'10'!C428</f>
        <v>800</v>
      </c>
      <c r="D428" s="97">
        <f>'10'!D428</f>
        <v>747</v>
      </c>
      <c r="E428" s="97">
        <f>'10'!E428</f>
        <v>1547</v>
      </c>
      <c r="F428" s="129" t="s">
        <v>732</v>
      </c>
      <c r="G428" s="129">
        <v>1</v>
      </c>
      <c r="H428" s="129">
        <v>0</v>
      </c>
      <c r="I428" s="129">
        <v>0</v>
      </c>
      <c r="J428" s="129">
        <v>32</v>
      </c>
      <c r="K428" s="129">
        <f t="shared" si="73"/>
        <v>32</v>
      </c>
      <c r="L428" s="129">
        <f t="shared" si="65"/>
        <v>32</v>
      </c>
      <c r="M428" s="129">
        <f t="shared" si="72"/>
        <v>32</v>
      </c>
      <c r="N428" s="130">
        <f t="shared" si="66"/>
        <v>0</v>
      </c>
      <c r="O428" s="130">
        <f t="shared" si="67"/>
        <v>0</v>
      </c>
      <c r="P428" s="140">
        <f t="shared" si="68"/>
        <v>4.2838018741633198E-2</v>
      </c>
      <c r="Q428" s="140">
        <f t="shared" si="69"/>
        <v>2.068519715578539E-2</v>
      </c>
      <c r="R428" s="129">
        <v>227</v>
      </c>
      <c r="S428" s="140">
        <f t="shared" si="70"/>
        <v>0.14096916299559473</v>
      </c>
    </row>
    <row r="429" spans="1:19" x14ac:dyDescent="0.25">
      <c r="A429" s="9" t="str">
        <f>'10'!A429</f>
        <v>Susquenita SD</v>
      </c>
      <c r="B429" s="10" t="str">
        <f>'10'!B429</f>
        <v>Perry</v>
      </c>
      <c r="C429" s="97">
        <f>'10'!C429</f>
        <v>473</v>
      </c>
      <c r="D429" s="97">
        <f>'10'!D429</f>
        <v>339</v>
      </c>
      <c r="E429" s="97">
        <f>'10'!E429</f>
        <v>812</v>
      </c>
      <c r="F429" s="129" t="s">
        <v>732</v>
      </c>
      <c r="G429" s="129">
        <v>1</v>
      </c>
      <c r="H429" s="129">
        <v>0</v>
      </c>
      <c r="I429" s="129">
        <v>0</v>
      </c>
      <c r="J429" s="129">
        <v>11</v>
      </c>
      <c r="K429" s="129">
        <f t="shared" si="73"/>
        <v>11</v>
      </c>
      <c r="L429" s="129">
        <f t="shared" si="65"/>
        <v>11</v>
      </c>
      <c r="M429" s="129">
        <f t="shared" si="72"/>
        <v>11</v>
      </c>
      <c r="N429" s="130">
        <f t="shared" si="66"/>
        <v>0</v>
      </c>
      <c r="O429" s="130">
        <f t="shared" si="67"/>
        <v>0</v>
      </c>
      <c r="P429" s="140">
        <f t="shared" si="68"/>
        <v>3.2448377581120944E-2</v>
      </c>
      <c r="Q429" s="140">
        <f t="shared" si="69"/>
        <v>1.3546798029556651E-2</v>
      </c>
      <c r="R429" s="129">
        <v>80</v>
      </c>
      <c r="S429" s="140">
        <f t="shared" si="70"/>
        <v>0.13750000000000001</v>
      </c>
    </row>
    <row r="430" spans="1:19" x14ac:dyDescent="0.25">
      <c r="A430" s="9" t="str">
        <f>'10'!A430</f>
        <v>Tamaqua Area SD</v>
      </c>
      <c r="B430" s="10" t="str">
        <f>'10'!B430</f>
        <v>Schuylkill</v>
      </c>
      <c r="C430" s="97">
        <f>'10'!C430</f>
        <v>523</v>
      </c>
      <c r="D430" s="97">
        <f>'10'!D430</f>
        <v>369</v>
      </c>
      <c r="E430" s="97">
        <f>'10'!E430</f>
        <v>892</v>
      </c>
      <c r="F430" s="129" t="s">
        <v>769</v>
      </c>
      <c r="G430" s="129">
        <v>1</v>
      </c>
      <c r="H430" s="129">
        <v>0</v>
      </c>
      <c r="I430" s="129">
        <v>0</v>
      </c>
      <c r="J430" s="129">
        <v>72</v>
      </c>
      <c r="K430" s="129">
        <f t="shared" si="73"/>
        <v>72</v>
      </c>
      <c r="L430" s="129">
        <f t="shared" si="65"/>
        <v>72</v>
      </c>
      <c r="M430" s="129">
        <f t="shared" si="72"/>
        <v>72</v>
      </c>
      <c r="N430" s="130">
        <f t="shared" si="66"/>
        <v>0</v>
      </c>
      <c r="O430" s="130">
        <f t="shared" si="67"/>
        <v>0</v>
      </c>
      <c r="P430" s="140">
        <f t="shared" si="68"/>
        <v>0.1951219512195122</v>
      </c>
      <c r="Q430" s="140">
        <f t="shared" si="69"/>
        <v>8.0717488789237665E-2</v>
      </c>
      <c r="R430" s="129">
        <v>197</v>
      </c>
      <c r="S430" s="140">
        <f t="shared" si="70"/>
        <v>0.36548223350253806</v>
      </c>
    </row>
    <row r="431" spans="1:19" x14ac:dyDescent="0.25">
      <c r="A431" s="9" t="str">
        <f>'10'!A431</f>
        <v>Titusville Area SD</v>
      </c>
      <c r="B431" s="10" t="str">
        <f>'10'!B431</f>
        <v>Venango</v>
      </c>
      <c r="C431" s="97">
        <f>'10'!C431</f>
        <v>603</v>
      </c>
      <c r="D431" s="97">
        <f>'10'!D431</f>
        <v>324</v>
      </c>
      <c r="E431" s="97">
        <f>'10'!E431</f>
        <v>927</v>
      </c>
      <c r="F431" s="129" t="s">
        <v>741</v>
      </c>
      <c r="G431" s="129">
        <v>1</v>
      </c>
      <c r="H431" s="129">
        <v>0</v>
      </c>
      <c r="I431" s="129">
        <v>3</v>
      </c>
      <c r="J431" s="129">
        <v>0</v>
      </c>
      <c r="K431" s="129">
        <f t="shared" si="73"/>
        <v>3</v>
      </c>
      <c r="L431" s="129">
        <f t="shared" si="65"/>
        <v>0</v>
      </c>
      <c r="M431" s="129">
        <f t="shared" si="72"/>
        <v>3</v>
      </c>
      <c r="N431" s="130">
        <f t="shared" si="66"/>
        <v>0</v>
      </c>
      <c r="O431" s="130">
        <f t="shared" si="67"/>
        <v>4.9751243781094526E-3</v>
      </c>
      <c r="P431" s="140">
        <f t="shared" si="68"/>
        <v>0</v>
      </c>
      <c r="Q431" s="140">
        <f t="shared" si="69"/>
        <v>3.2362459546925568E-3</v>
      </c>
      <c r="R431" s="129">
        <v>379</v>
      </c>
      <c r="S431" s="140">
        <f t="shared" si="70"/>
        <v>7.9155672823219003E-3</v>
      </c>
    </row>
    <row r="432" spans="1:19" ht="22.5" x14ac:dyDescent="0.25">
      <c r="A432" s="9" t="str">
        <f>'10'!A432</f>
        <v>Towanda Area SD</v>
      </c>
      <c r="B432" s="10" t="str">
        <f>'10'!B432</f>
        <v>Bradford</v>
      </c>
      <c r="C432" s="97">
        <f>'10'!C432</f>
        <v>441</v>
      </c>
      <c r="D432" s="97">
        <f>'10'!D432</f>
        <v>251</v>
      </c>
      <c r="E432" s="97">
        <f>'10'!E432</f>
        <v>692</v>
      </c>
      <c r="F432" s="129" t="s">
        <v>711</v>
      </c>
      <c r="G432" s="129">
        <v>1</v>
      </c>
      <c r="H432" s="129">
        <v>0</v>
      </c>
      <c r="I432" s="129">
        <v>8</v>
      </c>
      <c r="J432" s="129">
        <v>23</v>
      </c>
      <c r="K432" s="129">
        <f t="shared" si="73"/>
        <v>31</v>
      </c>
      <c r="L432" s="129">
        <f t="shared" si="65"/>
        <v>23</v>
      </c>
      <c r="M432" s="129">
        <f t="shared" si="72"/>
        <v>31</v>
      </c>
      <c r="N432" s="130">
        <f t="shared" si="66"/>
        <v>0</v>
      </c>
      <c r="O432" s="130">
        <f t="shared" si="67"/>
        <v>1.8140589569160998E-2</v>
      </c>
      <c r="P432" s="140">
        <f t="shared" si="68"/>
        <v>9.1633466135458169E-2</v>
      </c>
      <c r="Q432" s="140">
        <f t="shared" si="69"/>
        <v>4.4797687861271675E-2</v>
      </c>
      <c r="R432" s="129">
        <v>156</v>
      </c>
      <c r="S432" s="140">
        <f t="shared" si="70"/>
        <v>0.19871794871794871</v>
      </c>
    </row>
    <row r="433" spans="1:19" x14ac:dyDescent="0.25">
      <c r="A433" s="9" t="str">
        <f>'10'!A433</f>
        <v>Tredyffrin-Easttown SD</v>
      </c>
      <c r="B433" s="10" t="str">
        <f>'10'!B433</f>
        <v>Chester</v>
      </c>
      <c r="C433" s="97">
        <f>'10'!C433</f>
        <v>1183</v>
      </c>
      <c r="D433" s="97">
        <f>'10'!D433</f>
        <v>738</v>
      </c>
      <c r="E433" s="97">
        <f>'10'!E433</f>
        <v>1921</v>
      </c>
      <c r="F433" s="129"/>
      <c r="G433" s="129"/>
      <c r="H433" s="129">
        <v>0</v>
      </c>
      <c r="I433" s="129">
        <v>0</v>
      </c>
      <c r="J433" s="129">
        <v>0</v>
      </c>
      <c r="K433" s="129">
        <f t="shared" si="73"/>
        <v>0</v>
      </c>
      <c r="L433" s="129">
        <f t="shared" si="65"/>
        <v>0</v>
      </c>
      <c r="M433" s="129">
        <f t="shared" si="72"/>
        <v>0</v>
      </c>
      <c r="N433" s="130">
        <f t="shared" si="66"/>
        <v>0</v>
      </c>
      <c r="O433" s="130">
        <f t="shared" si="67"/>
        <v>0</v>
      </c>
      <c r="P433" s="140">
        <f t="shared" si="68"/>
        <v>0</v>
      </c>
      <c r="Q433" s="140">
        <f t="shared" si="69"/>
        <v>0</v>
      </c>
      <c r="R433" s="129">
        <v>79</v>
      </c>
      <c r="S433" s="140">
        <f t="shared" si="70"/>
        <v>0</v>
      </c>
    </row>
    <row r="434" spans="1:19" x14ac:dyDescent="0.25">
      <c r="A434" s="9" t="str">
        <f>'10'!A434</f>
        <v>Trinity Area SD</v>
      </c>
      <c r="B434" s="10" t="str">
        <f>'10'!B434</f>
        <v>Washington</v>
      </c>
      <c r="C434" s="97">
        <f>'10'!C434</f>
        <v>627</v>
      </c>
      <c r="D434" s="97">
        <f>'10'!D434</f>
        <v>548</v>
      </c>
      <c r="E434" s="97">
        <f>'10'!E434</f>
        <v>1175</v>
      </c>
      <c r="F434" s="129" t="s">
        <v>717</v>
      </c>
      <c r="G434" s="129">
        <v>1</v>
      </c>
      <c r="H434" s="129">
        <v>0</v>
      </c>
      <c r="I434" s="129">
        <v>21</v>
      </c>
      <c r="J434" s="129">
        <v>22</v>
      </c>
      <c r="K434" s="129">
        <f t="shared" si="73"/>
        <v>43</v>
      </c>
      <c r="L434" s="129">
        <f t="shared" si="65"/>
        <v>22</v>
      </c>
      <c r="M434" s="129">
        <f t="shared" si="72"/>
        <v>43</v>
      </c>
      <c r="N434" s="130">
        <f t="shared" si="66"/>
        <v>0</v>
      </c>
      <c r="O434" s="130">
        <f t="shared" si="67"/>
        <v>3.3492822966507178E-2</v>
      </c>
      <c r="P434" s="140">
        <f t="shared" si="68"/>
        <v>4.0145985401459854E-2</v>
      </c>
      <c r="Q434" s="140">
        <f t="shared" si="69"/>
        <v>3.6595744680851063E-2</v>
      </c>
      <c r="R434" s="129">
        <v>249</v>
      </c>
      <c r="S434" s="140">
        <f t="shared" si="70"/>
        <v>0.17269076305220885</v>
      </c>
    </row>
    <row r="435" spans="1:19" x14ac:dyDescent="0.25">
      <c r="A435" s="9" t="str">
        <f>'10'!A435</f>
        <v>Tri-Valley SD</v>
      </c>
      <c r="B435" s="10" t="str">
        <f>'10'!B435</f>
        <v>Schuylkill</v>
      </c>
      <c r="C435" s="97">
        <f>'10'!C435</f>
        <v>204</v>
      </c>
      <c r="D435" s="97">
        <f>'10'!D435</f>
        <v>155</v>
      </c>
      <c r="E435" s="97">
        <f>'10'!E435</f>
        <v>359</v>
      </c>
      <c r="F435" s="129"/>
      <c r="G435" s="129"/>
      <c r="H435" s="129">
        <v>0</v>
      </c>
      <c r="I435" s="129">
        <v>0</v>
      </c>
      <c r="J435" s="129">
        <v>0</v>
      </c>
      <c r="K435" s="129">
        <f t="shared" si="73"/>
        <v>0</v>
      </c>
      <c r="L435" s="129">
        <f t="shared" si="65"/>
        <v>0</v>
      </c>
      <c r="M435" s="129">
        <f t="shared" si="72"/>
        <v>0</v>
      </c>
      <c r="N435" s="130">
        <f t="shared" si="66"/>
        <v>0</v>
      </c>
      <c r="O435" s="130">
        <f t="shared" si="67"/>
        <v>0</v>
      </c>
      <c r="P435" s="140">
        <f t="shared" si="68"/>
        <v>0</v>
      </c>
      <c r="Q435" s="140">
        <f t="shared" si="69"/>
        <v>0</v>
      </c>
      <c r="R435" s="129">
        <v>17</v>
      </c>
      <c r="S435" s="140">
        <f t="shared" si="70"/>
        <v>0</v>
      </c>
    </row>
    <row r="436" spans="1:19" ht="22.5" x14ac:dyDescent="0.25">
      <c r="A436" s="9" t="str">
        <f>'10'!A436</f>
        <v>Troy Area SD</v>
      </c>
      <c r="B436" s="10" t="str">
        <f>'10'!B436</f>
        <v>Bradford</v>
      </c>
      <c r="C436" s="97">
        <f>'10'!C436</f>
        <v>416</v>
      </c>
      <c r="D436" s="97">
        <f>'10'!D436</f>
        <v>249</v>
      </c>
      <c r="E436" s="97">
        <f>'10'!E436</f>
        <v>665</v>
      </c>
      <c r="F436" s="129" t="s">
        <v>711</v>
      </c>
      <c r="G436" s="129">
        <v>1</v>
      </c>
      <c r="H436" s="129">
        <v>0</v>
      </c>
      <c r="I436" s="129">
        <v>10</v>
      </c>
      <c r="J436" s="129">
        <v>29</v>
      </c>
      <c r="K436" s="129">
        <f t="shared" si="73"/>
        <v>39</v>
      </c>
      <c r="L436" s="129">
        <f t="shared" si="65"/>
        <v>29</v>
      </c>
      <c r="M436" s="129">
        <f t="shared" si="72"/>
        <v>39</v>
      </c>
      <c r="N436" s="130">
        <f t="shared" si="66"/>
        <v>0</v>
      </c>
      <c r="O436" s="130">
        <f t="shared" si="67"/>
        <v>2.403846153846154E-2</v>
      </c>
      <c r="P436" s="140">
        <f t="shared" si="68"/>
        <v>0.11646586345381527</v>
      </c>
      <c r="Q436" s="140">
        <f t="shared" si="69"/>
        <v>5.8646616541353384E-2</v>
      </c>
      <c r="R436" s="129">
        <v>199</v>
      </c>
      <c r="S436" s="140">
        <f t="shared" si="70"/>
        <v>0.19597989949748743</v>
      </c>
    </row>
    <row r="437" spans="1:19" x14ac:dyDescent="0.25">
      <c r="A437" s="9" t="str">
        <f>'10'!A437</f>
        <v>Tulpehocken Area SD</v>
      </c>
      <c r="B437" s="10" t="str">
        <f>'10'!B437</f>
        <v>Berks</v>
      </c>
      <c r="C437" s="97">
        <f>'10'!C437</f>
        <v>548</v>
      </c>
      <c r="D437" s="97">
        <f>'10'!D437</f>
        <v>291</v>
      </c>
      <c r="E437" s="97">
        <f>'10'!E437</f>
        <v>839</v>
      </c>
      <c r="F437" s="129" t="s">
        <v>709</v>
      </c>
      <c r="G437" s="129">
        <v>1</v>
      </c>
      <c r="H437" s="129">
        <v>0</v>
      </c>
      <c r="I437" s="129">
        <v>0</v>
      </c>
      <c r="J437" s="129">
        <v>4</v>
      </c>
      <c r="K437" s="129">
        <f t="shared" si="73"/>
        <v>4</v>
      </c>
      <c r="L437" s="129">
        <f t="shared" si="65"/>
        <v>4</v>
      </c>
      <c r="M437" s="129">
        <f t="shared" si="72"/>
        <v>4</v>
      </c>
      <c r="N437" s="130">
        <f t="shared" si="66"/>
        <v>0</v>
      </c>
      <c r="O437" s="130">
        <f t="shared" si="67"/>
        <v>0</v>
      </c>
      <c r="P437" s="140">
        <f t="shared" si="68"/>
        <v>1.3745704467353952E-2</v>
      </c>
      <c r="Q437" s="140">
        <f t="shared" si="69"/>
        <v>4.7675804529201428E-3</v>
      </c>
      <c r="R437" s="129">
        <v>83</v>
      </c>
      <c r="S437" s="140">
        <f t="shared" si="70"/>
        <v>4.8192771084337352E-2</v>
      </c>
    </row>
    <row r="438" spans="1:19" ht="22.5" x14ac:dyDescent="0.25">
      <c r="A438" s="9" t="str">
        <f>'10'!A438</f>
        <v>Tunkhannock Area SD</v>
      </c>
      <c r="B438" s="10" t="str">
        <f>'10'!B438</f>
        <v>Wyoming</v>
      </c>
      <c r="C438" s="97">
        <f>'10'!C438</f>
        <v>588</v>
      </c>
      <c r="D438" s="97">
        <f>'10'!D438</f>
        <v>370</v>
      </c>
      <c r="E438" s="97">
        <f>'10'!E438</f>
        <v>958</v>
      </c>
      <c r="F438" s="129" t="s">
        <v>750</v>
      </c>
      <c r="G438" s="129">
        <v>2</v>
      </c>
      <c r="H438" s="129">
        <v>8</v>
      </c>
      <c r="I438" s="129">
        <v>4</v>
      </c>
      <c r="J438" s="129">
        <v>22</v>
      </c>
      <c r="K438" s="129">
        <f t="shared" si="73"/>
        <v>26</v>
      </c>
      <c r="L438" s="129">
        <f t="shared" si="65"/>
        <v>30</v>
      </c>
      <c r="M438" s="129">
        <f t="shared" si="72"/>
        <v>34</v>
      </c>
      <c r="N438" s="130">
        <f t="shared" si="66"/>
        <v>8.350730688935281E-3</v>
      </c>
      <c r="O438" s="130">
        <f t="shared" si="67"/>
        <v>6.8027210884353739E-3</v>
      </c>
      <c r="P438" s="140">
        <f t="shared" si="68"/>
        <v>8.1081081081081086E-2</v>
      </c>
      <c r="Q438" s="140">
        <f t="shared" si="69"/>
        <v>3.5490605427974949E-2</v>
      </c>
      <c r="R438" s="129">
        <v>216</v>
      </c>
      <c r="S438" s="140">
        <f t="shared" si="70"/>
        <v>0.15740740740740741</v>
      </c>
    </row>
    <row r="439" spans="1:19" x14ac:dyDescent="0.25">
      <c r="A439" s="9" t="str">
        <f>'10'!A439</f>
        <v>Turkeyfoot Valley Area SD</v>
      </c>
      <c r="B439" s="10" t="str">
        <f>'10'!B439</f>
        <v>Somerset</v>
      </c>
      <c r="C439" s="97">
        <f>'10'!C439</f>
        <v>94</v>
      </c>
      <c r="D439" s="97">
        <f>'10'!D439</f>
        <v>56</v>
      </c>
      <c r="E439" s="97">
        <f>'10'!E439</f>
        <v>150</v>
      </c>
      <c r="F439" s="129" t="s">
        <v>718</v>
      </c>
      <c r="G439" s="129">
        <v>1</v>
      </c>
      <c r="H439" s="129">
        <v>0</v>
      </c>
      <c r="I439" s="129">
        <v>0</v>
      </c>
      <c r="J439" s="129">
        <v>16</v>
      </c>
      <c r="K439" s="129">
        <f t="shared" si="73"/>
        <v>16</v>
      </c>
      <c r="L439" s="129">
        <f t="shared" si="65"/>
        <v>16</v>
      </c>
      <c r="M439" s="129">
        <f t="shared" si="72"/>
        <v>16</v>
      </c>
      <c r="N439" s="130">
        <f t="shared" si="66"/>
        <v>0</v>
      </c>
      <c r="O439" s="130">
        <f t="shared" si="67"/>
        <v>0</v>
      </c>
      <c r="P439" s="140">
        <f t="shared" si="68"/>
        <v>0.2857142857142857</v>
      </c>
      <c r="Q439" s="140">
        <f t="shared" si="69"/>
        <v>0.10666666666666667</v>
      </c>
      <c r="R439" s="129">
        <v>33</v>
      </c>
      <c r="S439" s="140">
        <f t="shared" si="70"/>
        <v>0.48484848484848486</v>
      </c>
    </row>
    <row r="440" spans="1:19" x14ac:dyDescent="0.25">
      <c r="A440" s="9" t="str">
        <f>'10'!A440</f>
        <v>Tuscarora SD</v>
      </c>
      <c r="B440" s="10" t="str">
        <f>'10'!B440</f>
        <v>Franklin</v>
      </c>
      <c r="C440" s="97">
        <f>'10'!C440</f>
        <v>469</v>
      </c>
      <c r="D440" s="97">
        <f>'10'!D440</f>
        <v>411</v>
      </c>
      <c r="E440" s="97">
        <f>'10'!E440</f>
        <v>880</v>
      </c>
      <c r="F440" s="129" t="s">
        <v>753</v>
      </c>
      <c r="G440" s="129">
        <v>1</v>
      </c>
      <c r="H440" s="129">
        <v>18</v>
      </c>
      <c r="I440" s="129">
        <v>1</v>
      </c>
      <c r="J440" s="129">
        <v>0</v>
      </c>
      <c r="K440" s="129">
        <f t="shared" si="73"/>
        <v>1</v>
      </c>
      <c r="L440" s="129">
        <f t="shared" si="65"/>
        <v>18</v>
      </c>
      <c r="M440" s="129">
        <f t="shared" si="72"/>
        <v>19</v>
      </c>
      <c r="N440" s="130">
        <f t="shared" si="66"/>
        <v>2.0454545454545454E-2</v>
      </c>
      <c r="O440" s="130">
        <f t="shared" si="67"/>
        <v>2.1321961620469083E-3</v>
      </c>
      <c r="P440" s="140">
        <f t="shared" si="68"/>
        <v>4.3795620437956206E-2</v>
      </c>
      <c r="Q440" s="140">
        <f t="shared" si="69"/>
        <v>2.1590909090909091E-2</v>
      </c>
      <c r="R440" s="129">
        <v>91</v>
      </c>
      <c r="S440" s="140">
        <f t="shared" si="70"/>
        <v>0.2087912087912088</v>
      </c>
    </row>
    <row r="441" spans="1:19" ht="33.75" x14ac:dyDescent="0.25">
      <c r="A441" s="9" t="str">
        <f>'10'!A441</f>
        <v>Tussey Mountain SD</v>
      </c>
      <c r="B441" s="10" t="str">
        <f>'10'!B441</f>
        <v>Bedford</v>
      </c>
      <c r="C441" s="97">
        <f>'10'!C441</f>
        <v>200</v>
      </c>
      <c r="D441" s="97">
        <f>'10'!D441</f>
        <v>146</v>
      </c>
      <c r="E441" s="97">
        <f>'10'!E441</f>
        <v>346</v>
      </c>
      <c r="F441" s="129" t="s">
        <v>783</v>
      </c>
      <c r="G441" s="129">
        <v>2</v>
      </c>
      <c r="H441" s="129">
        <v>0</v>
      </c>
      <c r="I441" s="129">
        <v>9</v>
      </c>
      <c r="J441" s="129">
        <v>40</v>
      </c>
      <c r="K441" s="129">
        <f t="shared" si="73"/>
        <v>49</v>
      </c>
      <c r="L441" s="129">
        <f t="shared" si="65"/>
        <v>40</v>
      </c>
      <c r="M441" s="129">
        <f t="shared" si="72"/>
        <v>49</v>
      </c>
      <c r="N441" s="130">
        <f t="shared" si="66"/>
        <v>0</v>
      </c>
      <c r="O441" s="130">
        <f t="shared" si="67"/>
        <v>4.4999999999999998E-2</v>
      </c>
      <c r="P441" s="140">
        <f t="shared" si="68"/>
        <v>0.27397260273972601</v>
      </c>
      <c r="Q441" s="140">
        <f t="shared" si="69"/>
        <v>0.1416184971098266</v>
      </c>
      <c r="R441" s="129">
        <v>81</v>
      </c>
      <c r="S441" s="140">
        <f t="shared" si="70"/>
        <v>0.60493827160493829</v>
      </c>
    </row>
    <row r="442" spans="1:19" x14ac:dyDescent="0.25">
      <c r="A442" s="9" t="str">
        <f>'10'!A442</f>
        <v>Twin Valley SD</v>
      </c>
      <c r="B442" s="10" t="str">
        <f>'10'!B442</f>
        <v>Berks</v>
      </c>
      <c r="C442" s="97">
        <f>'10'!C442</f>
        <v>989</v>
      </c>
      <c r="D442" s="97">
        <f>'10'!D442</f>
        <v>649</v>
      </c>
      <c r="E442" s="97">
        <f>'10'!E442</f>
        <v>1638</v>
      </c>
      <c r="F442" s="129" t="s">
        <v>709</v>
      </c>
      <c r="G442" s="129">
        <v>1</v>
      </c>
      <c r="H442" s="129">
        <v>0</v>
      </c>
      <c r="I442" s="129">
        <v>0</v>
      </c>
      <c r="J442" s="129">
        <v>5</v>
      </c>
      <c r="K442" s="129">
        <f t="shared" si="73"/>
        <v>5</v>
      </c>
      <c r="L442" s="129">
        <f t="shared" si="65"/>
        <v>5</v>
      </c>
      <c r="M442" s="129">
        <f t="shared" si="72"/>
        <v>5</v>
      </c>
      <c r="N442" s="130">
        <f t="shared" si="66"/>
        <v>0</v>
      </c>
      <c r="O442" s="130">
        <f t="shared" si="67"/>
        <v>0</v>
      </c>
      <c r="P442" s="140">
        <f t="shared" si="68"/>
        <v>7.7041602465331279E-3</v>
      </c>
      <c r="Q442" s="140">
        <f t="shared" si="69"/>
        <v>3.0525030525030525E-3</v>
      </c>
      <c r="R442" s="129">
        <v>205</v>
      </c>
      <c r="S442" s="140">
        <f t="shared" si="70"/>
        <v>2.4390243902439025E-2</v>
      </c>
    </row>
    <row r="443" spans="1:19" x14ac:dyDescent="0.25">
      <c r="A443" s="9" t="str">
        <f>'10'!A443</f>
        <v>Tyrone Area SD</v>
      </c>
      <c r="B443" s="10" t="str">
        <f>'10'!B443</f>
        <v>Blair</v>
      </c>
      <c r="C443" s="97">
        <f>'10'!C443</f>
        <v>500</v>
      </c>
      <c r="D443" s="97">
        <f>'10'!D443</f>
        <v>338</v>
      </c>
      <c r="E443" s="97">
        <f>'10'!E443</f>
        <v>838</v>
      </c>
      <c r="F443" s="129" t="s">
        <v>707</v>
      </c>
      <c r="G443" s="129">
        <v>1</v>
      </c>
      <c r="H443" s="129">
        <v>0</v>
      </c>
      <c r="I443" s="129">
        <v>0</v>
      </c>
      <c r="J443" s="129">
        <v>34</v>
      </c>
      <c r="K443" s="129">
        <f t="shared" si="73"/>
        <v>34</v>
      </c>
      <c r="L443" s="129">
        <f t="shared" si="65"/>
        <v>34</v>
      </c>
      <c r="M443" s="129">
        <f t="shared" si="72"/>
        <v>34</v>
      </c>
      <c r="N443" s="130">
        <f t="shared" si="66"/>
        <v>0</v>
      </c>
      <c r="O443" s="130">
        <f t="shared" si="67"/>
        <v>0</v>
      </c>
      <c r="P443" s="140">
        <f t="shared" si="68"/>
        <v>0.10059171597633136</v>
      </c>
      <c r="Q443" s="140">
        <f t="shared" si="69"/>
        <v>4.0572792362768499E-2</v>
      </c>
      <c r="R443" s="129">
        <v>205</v>
      </c>
      <c r="S443" s="140">
        <f t="shared" si="70"/>
        <v>0.16585365853658537</v>
      </c>
    </row>
    <row r="444" spans="1:19" x14ac:dyDescent="0.25">
      <c r="A444" s="9" t="str">
        <f>'10'!A444</f>
        <v>Union Area SD</v>
      </c>
      <c r="B444" s="10" t="str">
        <f>'10'!B444</f>
        <v>Lawrence</v>
      </c>
      <c r="C444" s="97">
        <f>'10'!C444</f>
        <v>262</v>
      </c>
      <c r="D444" s="97">
        <f>'10'!D444</f>
        <v>98</v>
      </c>
      <c r="E444" s="97">
        <f>'10'!E444</f>
        <v>360</v>
      </c>
      <c r="F444" s="129" t="s">
        <v>708</v>
      </c>
      <c r="G444" s="129">
        <v>1</v>
      </c>
      <c r="H444" s="129">
        <v>0</v>
      </c>
      <c r="I444" s="129">
        <v>1</v>
      </c>
      <c r="J444" s="129">
        <v>0</v>
      </c>
      <c r="K444" s="129">
        <f t="shared" si="73"/>
        <v>1</v>
      </c>
      <c r="L444" s="129">
        <f t="shared" si="65"/>
        <v>0</v>
      </c>
      <c r="M444" s="129">
        <f t="shared" si="72"/>
        <v>1</v>
      </c>
      <c r="N444" s="130">
        <f t="shared" si="66"/>
        <v>0</v>
      </c>
      <c r="O444" s="130">
        <f t="shared" si="67"/>
        <v>3.8167938931297708E-3</v>
      </c>
      <c r="P444" s="140">
        <f t="shared" si="68"/>
        <v>0</v>
      </c>
      <c r="Q444" s="140">
        <f t="shared" si="69"/>
        <v>2.7777777777777779E-3</v>
      </c>
      <c r="R444" s="129">
        <v>114</v>
      </c>
      <c r="S444" s="140">
        <f t="shared" si="70"/>
        <v>8.771929824561403E-3</v>
      </c>
    </row>
    <row r="445" spans="1:19" x14ac:dyDescent="0.25">
      <c r="A445" s="9" t="str">
        <f>'10'!A445</f>
        <v>Union City Area SD</v>
      </c>
      <c r="B445" s="10" t="str">
        <f>'10'!B445</f>
        <v>Erie</v>
      </c>
      <c r="C445" s="97">
        <f>'10'!C445</f>
        <v>274</v>
      </c>
      <c r="D445" s="97">
        <f>'10'!D445</f>
        <v>192</v>
      </c>
      <c r="E445" s="97">
        <f>'10'!E445</f>
        <v>466</v>
      </c>
      <c r="F445" s="129" t="s">
        <v>743</v>
      </c>
      <c r="G445" s="129"/>
      <c r="H445" s="129">
        <v>0</v>
      </c>
      <c r="I445" s="129">
        <v>0</v>
      </c>
      <c r="J445" s="129">
        <v>34</v>
      </c>
      <c r="K445" s="129">
        <f t="shared" si="73"/>
        <v>34</v>
      </c>
      <c r="L445" s="129">
        <f t="shared" si="65"/>
        <v>34</v>
      </c>
      <c r="M445" s="129">
        <f t="shared" si="72"/>
        <v>34</v>
      </c>
      <c r="N445" s="130">
        <f t="shared" si="66"/>
        <v>0</v>
      </c>
      <c r="O445" s="130">
        <f t="shared" si="67"/>
        <v>0</v>
      </c>
      <c r="P445" s="140">
        <f t="shared" si="68"/>
        <v>0.17708333333333334</v>
      </c>
      <c r="Q445" s="140">
        <f t="shared" si="69"/>
        <v>7.2961373390557943E-2</v>
      </c>
      <c r="R445" s="129">
        <v>97</v>
      </c>
      <c r="S445" s="140">
        <f t="shared" si="70"/>
        <v>0.35051546391752575</v>
      </c>
    </row>
    <row r="446" spans="1:19" x14ac:dyDescent="0.25">
      <c r="A446" s="9" t="str">
        <f>'10'!A446</f>
        <v>Union SD</v>
      </c>
      <c r="B446" s="10" t="str">
        <f>'10'!B446</f>
        <v>Clarion</v>
      </c>
      <c r="C446" s="97">
        <f>'10'!C446</f>
        <v>164</v>
      </c>
      <c r="D446" s="97">
        <f>'10'!D446</f>
        <v>89</v>
      </c>
      <c r="E446" s="97">
        <f>'10'!E446</f>
        <v>253</v>
      </c>
      <c r="F446" s="129" t="s">
        <v>725</v>
      </c>
      <c r="G446" s="129">
        <v>2</v>
      </c>
      <c r="H446" s="129">
        <v>0</v>
      </c>
      <c r="I446" s="129">
        <v>12</v>
      </c>
      <c r="J446" s="129">
        <v>18</v>
      </c>
      <c r="K446" s="129">
        <f t="shared" si="73"/>
        <v>30</v>
      </c>
      <c r="L446" s="129">
        <f t="shared" si="65"/>
        <v>18</v>
      </c>
      <c r="M446" s="129">
        <f t="shared" si="72"/>
        <v>30</v>
      </c>
      <c r="N446" s="130">
        <f t="shared" si="66"/>
        <v>0</v>
      </c>
      <c r="O446" s="130">
        <f t="shared" si="67"/>
        <v>7.3170731707317069E-2</v>
      </c>
      <c r="P446" s="140">
        <f t="shared" si="68"/>
        <v>0.20224719101123595</v>
      </c>
      <c r="Q446" s="140">
        <f t="shared" si="69"/>
        <v>0.11857707509881422</v>
      </c>
      <c r="R446" s="129">
        <v>82</v>
      </c>
      <c r="S446" s="140">
        <f t="shared" si="70"/>
        <v>0.36585365853658536</v>
      </c>
    </row>
    <row r="447" spans="1:19" ht="22.5" x14ac:dyDescent="0.25">
      <c r="A447" s="9" t="str">
        <f>'10'!A447</f>
        <v>Uniontown Area SD</v>
      </c>
      <c r="B447" s="10" t="str">
        <f>'10'!B447</f>
        <v>Fayette</v>
      </c>
      <c r="C447" s="97">
        <f>'10'!C447</f>
        <v>771</v>
      </c>
      <c r="D447" s="97">
        <f>'10'!D447</f>
        <v>465</v>
      </c>
      <c r="E447" s="97">
        <f>'10'!E447</f>
        <v>1236</v>
      </c>
      <c r="F447" s="129" t="s">
        <v>784</v>
      </c>
      <c r="G447" s="129">
        <v>2</v>
      </c>
      <c r="H447" s="129">
        <v>0</v>
      </c>
      <c r="I447" s="129">
        <v>54</v>
      </c>
      <c r="J447" s="129">
        <v>56</v>
      </c>
      <c r="K447" s="129">
        <f>SUM(I447:J447)</f>
        <v>110</v>
      </c>
      <c r="L447" s="129">
        <f t="shared" si="65"/>
        <v>56</v>
      </c>
      <c r="M447" s="129">
        <f t="shared" si="72"/>
        <v>110</v>
      </c>
      <c r="N447" s="130">
        <f t="shared" si="66"/>
        <v>0</v>
      </c>
      <c r="O447" s="130">
        <f t="shared" si="67"/>
        <v>7.0038910505836577E-2</v>
      </c>
      <c r="P447" s="140">
        <f t="shared" si="68"/>
        <v>0.12043010752688173</v>
      </c>
      <c r="Q447" s="140">
        <f t="shared" si="69"/>
        <v>8.8996763754045305E-2</v>
      </c>
      <c r="R447" s="129">
        <v>427</v>
      </c>
      <c r="S447" s="140">
        <f t="shared" si="70"/>
        <v>0.2576112412177986</v>
      </c>
    </row>
    <row r="448" spans="1:19" x14ac:dyDescent="0.25">
      <c r="A448" s="9" t="str">
        <f>'10'!A448</f>
        <v>Unionville-Chadds Ford SD</v>
      </c>
      <c r="B448" s="10" t="str">
        <f>'10'!B448</f>
        <v>Chester</v>
      </c>
      <c r="C448" s="97">
        <f>'10'!C448</f>
        <v>518</v>
      </c>
      <c r="D448" s="97">
        <f>'10'!D448</f>
        <v>525</v>
      </c>
      <c r="E448" s="97">
        <f>'10'!E448</f>
        <v>1043</v>
      </c>
      <c r="F448" s="129"/>
      <c r="G448" s="129"/>
      <c r="H448" s="129">
        <v>0</v>
      </c>
      <c r="I448" s="129">
        <v>0</v>
      </c>
      <c r="J448" s="129">
        <v>0</v>
      </c>
      <c r="K448" s="129">
        <f t="shared" si="73"/>
        <v>0</v>
      </c>
      <c r="L448" s="129">
        <f t="shared" si="65"/>
        <v>0</v>
      </c>
      <c r="M448" s="129">
        <f t="shared" si="72"/>
        <v>0</v>
      </c>
      <c r="N448" s="130">
        <f t="shared" si="66"/>
        <v>0</v>
      </c>
      <c r="O448" s="130">
        <f t="shared" si="67"/>
        <v>0</v>
      </c>
      <c r="P448" s="140">
        <f t="shared" si="68"/>
        <v>0</v>
      </c>
      <c r="Q448" s="140">
        <f t="shared" si="69"/>
        <v>0</v>
      </c>
      <c r="R448" s="129">
        <v>15</v>
      </c>
      <c r="S448" s="140">
        <f t="shared" si="70"/>
        <v>0</v>
      </c>
    </row>
    <row r="449" spans="1:19" x14ac:dyDescent="0.25">
      <c r="A449" s="9" t="str">
        <f>'10'!A449</f>
        <v>United SD</v>
      </c>
      <c r="B449" s="10" t="str">
        <f>'10'!B449</f>
        <v>Indiana</v>
      </c>
      <c r="C449" s="97">
        <f>'10'!C449</f>
        <v>273</v>
      </c>
      <c r="D449" s="97">
        <f>'10'!D449</f>
        <v>131</v>
      </c>
      <c r="E449" s="97">
        <f>'10'!E449</f>
        <v>404</v>
      </c>
      <c r="F449" s="129" t="s">
        <v>723</v>
      </c>
      <c r="G449" s="129">
        <v>1</v>
      </c>
      <c r="H449" s="129">
        <v>0</v>
      </c>
      <c r="I449" s="129">
        <v>2</v>
      </c>
      <c r="J449" s="129">
        <v>0</v>
      </c>
      <c r="K449" s="129">
        <f t="shared" si="73"/>
        <v>2</v>
      </c>
      <c r="L449" s="129">
        <f t="shared" si="65"/>
        <v>0</v>
      </c>
      <c r="M449" s="129">
        <f t="shared" si="72"/>
        <v>2</v>
      </c>
      <c r="N449" s="130">
        <f t="shared" si="66"/>
        <v>0</v>
      </c>
      <c r="O449" s="130">
        <f t="shared" si="67"/>
        <v>7.326007326007326E-3</v>
      </c>
      <c r="P449" s="140">
        <f t="shared" si="68"/>
        <v>0</v>
      </c>
      <c r="Q449" s="140">
        <f t="shared" si="69"/>
        <v>4.9504950495049506E-3</v>
      </c>
      <c r="R449" s="129">
        <v>110</v>
      </c>
      <c r="S449" s="140">
        <f t="shared" si="70"/>
        <v>1.8181818181818181E-2</v>
      </c>
    </row>
    <row r="450" spans="1:19" x14ac:dyDescent="0.25">
      <c r="A450" s="9" t="str">
        <f>'10'!A450</f>
        <v>Upper Adams SD</v>
      </c>
      <c r="B450" s="10" t="str">
        <f>'10'!B450</f>
        <v>Adams</v>
      </c>
      <c r="C450" s="97">
        <f>'10'!C450</f>
        <v>332</v>
      </c>
      <c r="D450" s="97">
        <f>'10'!D450</f>
        <v>227</v>
      </c>
      <c r="E450" s="97">
        <f>'10'!E450</f>
        <v>559</v>
      </c>
      <c r="F450" s="129" t="s">
        <v>719</v>
      </c>
      <c r="G450" s="129">
        <v>1</v>
      </c>
      <c r="H450" s="129">
        <v>0</v>
      </c>
      <c r="I450" s="129">
        <v>0</v>
      </c>
      <c r="J450" s="129">
        <v>18</v>
      </c>
      <c r="K450" s="129">
        <f t="shared" si="73"/>
        <v>18</v>
      </c>
      <c r="L450" s="129">
        <f t="shared" si="65"/>
        <v>18</v>
      </c>
      <c r="M450" s="129">
        <f t="shared" si="72"/>
        <v>18</v>
      </c>
      <c r="N450" s="130">
        <f t="shared" si="66"/>
        <v>0</v>
      </c>
      <c r="O450" s="130">
        <f t="shared" si="67"/>
        <v>0</v>
      </c>
      <c r="P450" s="140">
        <f t="shared" si="68"/>
        <v>7.9295154185022032E-2</v>
      </c>
      <c r="Q450" s="140">
        <f t="shared" si="69"/>
        <v>3.2200357781753133E-2</v>
      </c>
      <c r="R450" s="129">
        <v>118</v>
      </c>
      <c r="S450" s="140">
        <f t="shared" si="70"/>
        <v>0.15254237288135594</v>
      </c>
    </row>
    <row r="451" spans="1:19" x14ac:dyDescent="0.25">
      <c r="A451" s="9" t="str">
        <f>'10'!A451</f>
        <v>Upper Darby SD</v>
      </c>
      <c r="B451" s="10" t="str">
        <f>'10'!B451</f>
        <v>Delaware</v>
      </c>
      <c r="C451" s="97">
        <f>'10'!C451</f>
        <v>4706</v>
      </c>
      <c r="D451" s="97">
        <f>'10'!D451</f>
        <v>2558</v>
      </c>
      <c r="E451" s="97">
        <f>'10'!E451</f>
        <v>7264</v>
      </c>
      <c r="F451" s="129" t="s">
        <v>736</v>
      </c>
      <c r="G451" s="129">
        <v>1</v>
      </c>
      <c r="H451" s="129">
        <v>20</v>
      </c>
      <c r="I451" s="129">
        <v>36</v>
      </c>
      <c r="J451" s="129">
        <v>50</v>
      </c>
      <c r="K451" s="129">
        <f t="shared" si="73"/>
        <v>86</v>
      </c>
      <c r="L451" s="129">
        <f t="shared" si="65"/>
        <v>70</v>
      </c>
      <c r="M451" s="129">
        <f t="shared" si="72"/>
        <v>106</v>
      </c>
      <c r="N451" s="130">
        <f t="shared" si="66"/>
        <v>2.7533039647577094E-3</v>
      </c>
      <c r="O451" s="130">
        <f t="shared" si="67"/>
        <v>7.6498087547811301E-3</v>
      </c>
      <c r="P451" s="140">
        <f t="shared" si="68"/>
        <v>2.7365129007036748E-2</v>
      </c>
      <c r="Q451" s="140">
        <f t="shared" si="69"/>
        <v>1.459251101321586E-2</v>
      </c>
      <c r="R451" s="129">
        <v>1440</v>
      </c>
      <c r="S451" s="140">
        <f t="shared" si="70"/>
        <v>7.3611111111111113E-2</v>
      </c>
    </row>
    <row r="452" spans="1:19" x14ac:dyDescent="0.25">
      <c r="A452" s="9" t="str">
        <f>'10'!A452</f>
        <v>Upper Dauphin Area SD</v>
      </c>
      <c r="B452" s="10" t="str">
        <f>'10'!B452</f>
        <v>Dauphin</v>
      </c>
      <c r="C452" s="97">
        <f>'10'!C452</f>
        <v>389</v>
      </c>
      <c r="D452" s="97">
        <f>'10'!D452</f>
        <v>302</v>
      </c>
      <c r="E452" s="97">
        <f>'10'!E452</f>
        <v>691</v>
      </c>
      <c r="F452" s="129" t="s">
        <v>732</v>
      </c>
      <c r="G452" s="129">
        <v>1</v>
      </c>
      <c r="H452" s="129">
        <v>0</v>
      </c>
      <c r="I452" s="129">
        <v>0</v>
      </c>
      <c r="J452" s="129">
        <v>22</v>
      </c>
      <c r="K452" s="129">
        <f t="shared" si="73"/>
        <v>22</v>
      </c>
      <c r="L452" s="129">
        <f t="shared" si="65"/>
        <v>22</v>
      </c>
      <c r="M452" s="129">
        <f t="shared" si="72"/>
        <v>22</v>
      </c>
      <c r="N452" s="130">
        <f t="shared" si="66"/>
        <v>0</v>
      </c>
      <c r="O452" s="130">
        <f t="shared" si="67"/>
        <v>0</v>
      </c>
      <c r="P452" s="140">
        <f t="shared" si="68"/>
        <v>7.2847682119205295E-2</v>
      </c>
      <c r="Q452" s="140">
        <f t="shared" si="69"/>
        <v>3.1837916063675829E-2</v>
      </c>
      <c r="R452" s="129">
        <v>123</v>
      </c>
      <c r="S452" s="140">
        <f t="shared" si="70"/>
        <v>0.17886178861788618</v>
      </c>
    </row>
    <row r="453" spans="1:19" x14ac:dyDescent="0.25">
      <c r="A453" s="9" t="str">
        <f>'10'!A453</f>
        <v>Upper Dublin SD</v>
      </c>
      <c r="B453" s="10" t="str">
        <f>'10'!B453</f>
        <v>Montgomery</v>
      </c>
      <c r="C453" s="97">
        <f>'10'!C453</f>
        <v>812</v>
      </c>
      <c r="D453" s="97">
        <f>'10'!D453</f>
        <v>539</v>
      </c>
      <c r="E453" s="97">
        <f>'10'!E453</f>
        <v>1351</v>
      </c>
      <c r="F453" s="129"/>
      <c r="G453" s="129"/>
      <c r="H453" s="129">
        <v>0</v>
      </c>
      <c r="I453" s="129">
        <v>0</v>
      </c>
      <c r="J453" s="129">
        <v>0</v>
      </c>
      <c r="K453" s="129">
        <f t="shared" si="73"/>
        <v>0</v>
      </c>
      <c r="L453" s="129">
        <f t="shared" ref="L453:L503" si="74">H453+J453</f>
        <v>0</v>
      </c>
      <c r="M453" s="129">
        <f t="shared" si="72"/>
        <v>0</v>
      </c>
      <c r="N453" s="130">
        <f t="shared" ref="N453:N503" si="75">H453/E453</f>
        <v>0</v>
      </c>
      <c r="O453" s="130">
        <f t="shared" ref="O453:O502" si="76">I453/C453</f>
        <v>0</v>
      </c>
      <c r="P453" s="140">
        <f t="shared" ref="P453:P503" si="77">L453/D453</f>
        <v>0</v>
      </c>
      <c r="Q453" s="140">
        <f t="shared" ref="Q453:Q503" si="78">M453/E453</f>
        <v>0</v>
      </c>
      <c r="R453" s="129">
        <v>14</v>
      </c>
      <c r="S453" s="140">
        <f t="shared" ref="S453:S504" si="79">M453/R453</f>
        <v>0</v>
      </c>
    </row>
    <row r="454" spans="1:19" x14ac:dyDescent="0.25">
      <c r="A454" s="9" t="str">
        <f>'10'!A454</f>
        <v>Upper Merion Area SD</v>
      </c>
      <c r="B454" s="10" t="str">
        <f>'10'!B454</f>
        <v>Montgomery</v>
      </c>
      <c r="C454" s="97">
        <f>'10'!C454</f>
        <v>1224</v>
      </c>
      <c r="D454" s="97">
        <f>'10'!D454</f>
        <v>831</v>
      </c>
      <c r="E454" s="97">
        <f>'10'!E454</f>
        <v>2055</v>
      </c>
      <c r="F454" s="129"/>
      <c r="G454" s="129"/>
      <c r="H454" s="129">
        <v>0</v>
      </c>
      <c r="I454" s="129">
        <v>0</v>
      </c>
      <c r="J454" s="129">
        <v>0</v>
      </c>
      <c r="K454" s="129">
        <f t="shared" si="73"/>
        <v>0</v>
      </c>
      <c r="L454" s="129">
        <f t="shared" si="74"/>
        <v>0</v>
      </c>
      <c r="M454" s="129">
        <f t="shared" si="72"/>
        <v>0</v>
      </c>
      <c r="N454" s="130">
        <f t="shared" si="75"/>
        <v>0</v>
      </c>
      <c r="O454" s="130">
        <f t="shared" si="76"/>
        <v>0</v>
      </c>
      <c r="P454" s="140">
        <f t="shared" si="77"/>
        <v>0</v>
      </c>
      <c r="Q454" s="140">
        <f t="shared" si="78"/>
        <v>0</v>
      </c>
      <c r="R454" s="129">
        <v>19</v>
      </c>
      <c r="S454" s="140">
        <f t="shared" si="79"/>
        <v>0</v>
      </c>
    </row>
    <row r="455" spans="1:19" x14ac:dyDescent="0.25">
      <c r="A455" s="9" t="str">
        <f>'10'!A455</f>
        <v>Upper Moreland Township SD</v>
      </c>
      <c r="B455" s="10" t="str">
        <f>'10'!B455</f>
        <v>Montgomery</v>
      </c>
      <c r="C455" s="97">
        <f>'10'!C455</f>
        <v>843</v>
      </c>
      <c r="D455" s="97">
        <f>'10'!D455</f>
        <v>495</v>
      </c>
      <c r="E455" s="97">
        <f>'10'!E455</f>
        <v>1338</v>
      </c>
      <c r="F455" s="129"/>
      <c r="G455" s="129"/>
      <c r="H455" s="129">
        <v>0</v>
      </c>
      <c r="I455" s="129">
        <v>0</v>
      </c>
      <c r="J455" s="129">
        <v>0</v>
      </c>
      <c r="K455" s="129">
        <f t="shared" si="73"/>
        <v>0</v>
      </c>
      <c r="L455" s="129">
        <f t="shared" si="74"/>
        <v>0</v>
      </c>
      <c r="M455" s="129">
        <f t="shared" si="72"/>
        <v>0</v>
      </c>
      <c r="N455" s="130">
        <f t="shared" si="75"/>
        <v>0</v>
      </c>
      <c r="O455" s="130">
        <f t="shared" si="76"/>
        <v>0</v>
      </c>
      <c r="P455" s="140">
        <f t="shared" si="77"/>
        <v>0</v>
      </c>
      <c r="Q455" s="140">
        <f t="shared" si="78"/>
        <v>0</v>
      </c>
      <c r="R455" s="129">
        <v>187</v>
      </c>
      <c r="S455" s="140">
        <f t="shared" si="79"/>
        <v>0</v>
      </c>
    </row>
    <row r="456" spans="1:19" x14ac:dyDescent="0.25">
      <c r="A456" s="9" t="str">
        <f>'10'!A456</f>
        <v>Upper Perkiomen SD</v>
      </c>
      <c r="B456" s="10" t="str">
        <f>'10'!B456</f>
        <v>Montgomery</v>
      </c>
      <c r="C456" s="97">
        <f>'10'!C456</f>
        <v>919</v>
      </c>
      <c r="D456" s="97">
        <f>'10'!D456</f>
        <v>582</v>
      </c>
      <c r="E456" s="97">
        <f>'10'!E456</f>
        <v>1501</v>
      </c>
      <c r="F456" s="129"/>
      <c r="G456" s="129"/>
      <c r="H456" s="129">
        <v>0</v>
      </c>
      <c r="I456" s="129">
        <v>0</v>
      </c>
      <c r="J456" s="129">
        <v>0</v>
      </c>
      <c r="K456" s="129">
        <f t="shared" si="73"/>
        <v>0</v>
      </c>
      <c r="L456" s="129">
        <f t="shared" si="74"/>
        <v>0</v>
      </c>
      <c r="M456" s="129">
        <f t="shared" si="72"/>
        <v>0</v>
      </c>
      <c r="N456" s="130">
        <f t="shared" si="75"/>
        <v>0</v>
      </c>
      <c r="O456" s="130">
        <f t="shared" si="76"/>
        <v>0</v>
      </c>
      <c r="P456" s="140">
        <f t="shared" si="77"/>
        <v>0</v>
      </c>
      <c r="Q456" s="140">
        <f t="shared" si="78"/>
        <v>0</v>
      </c>
      <c r="R456" s="129">
        <v>126</v>
      </c>
      <c r="S456" s="140">
        <f t="shared" si="79"/>
        <v>0</v>
      </c>
    </row>
    <row r="457" spans="1:19" x14ac:dyDescent="0.25">
      <c r="A457" s="9" t="str">
        <f>'10'!A457</f>
        <v>Upper Saint Clair SD</v>
      </c>
      <c r="B457" s="10" t="str">
        <f>'10'!B457</f>
        <v>Allegheny</v>
      </c>
      <c r="C457" s="97">
        <f>'10'!C457</f>
        <v>623</v>
      </c>
      <c r="D457" s="97">
        <f>'10'!D457</f>
        <v>527</v>
      </c>
      <c r="E457" s="97">
        <f>'10'!E457</f>
        <v>1150</v>
      </c>
      <c r="F457" s="129"/>
      <c r="G457" s="129"/>
      <c r="H457" s="129">
        <v>0</v>
      </c>
      <c r="I457" s="129">
        <v>0</v>
      </c>
      <c r="J457" s="129">
        <v>0</v>
      </c>
      <c r="K457" s="129">
        <f t="shared" si="73"/>
        <v>0</v>
      </c>
      <c r="L457" s="129">
        <f t="shared" si="74"/>
        <v>0</v>
      </c>
      <c r="M457" s="129">
        <f t="shared" si="72"/>
        <v>0</v>
      </c>
      <c r="N457" s="130">
        <f t="shared" si="75"/>
        <v>0</v>
      </c>
      <c r="O457" s="130">
        <f t="shared" si="76"/>
        <v>0</v>
      </c>
      <c r="P457" s="140">
        <f t="shared" si="77"/>
        <v>0</v>
      </c>
      <c r="Q457" s="140">
        <f t="shared" si="78"/>
        <v>0</v>
      </c>
      <c r="R457" s="129">
        <v>46</v>
      </c>
      <c r="S457" s="140">
        <f t="shared" si="79"/>
        <v>0</v>
      </c>
    </row>
    <row r="458" spans="1:19" x14ac:dyDescent="0.25">
      <c r="A458" s="9" t="str">
        <f>'10'!A458</f>
        <v>Valley Grove SD</v>
      </c>
      <c r="B458" s="10" t="str">
        <f>'10'!B458</f>
        <v>Venango</v>
      </c>
      <c r="C458" s="97">
        <f>'10'!C458</f>
        <v>227</v>
      </c>
      <c r="D458" s="97">
        <f>'10'!D458</f>
        <v>107</v>
      </c>
      <c r="E458" s="97">
        <f>'10'!E458</f>
        <v>334</v>
      </c>
      <c r="F458" s="129" t="s">
        <v>785</v>
      </c>
      <c r="G458" s="129">
        <v>1</v>
      </c>
      <c r="H458" s="129">
        <v>0</v>
      </c>
      <c r="I458" s="129">
        <v>16</v>
      </c>
      <c r="J458" s="129">
        <v>0</v>
      </c>
      <c r="K458" s="129">
        <f t="shared" si="73"/>
        <v>16</v>
      </c>
      <c r="L458" s="129">
        <f t="shared" si="74"/>
        <v>0</v>
      </c>
      <c r="M458" s="129">
        <f t="shared" si="72"/>
        <v>16</v>
      </c>
      <c r="N458" s="130">
        <f t="shared" si="75"/>
        <v>0</v>
      </c>
      <c r="O458" s="130">
        <f t="shared" si="76"/>
        <v>7.0484581497797363E-2</v>
      </c>
      <c r="P458" s="140">
        <f t="shared" si="77"/>
        <v>0</v>
      </c>
      <c r="Q458" s="140">
        <f t="shared" si="78"/>
        <v>4.790419161676647E-2</v>
      </c>
      <c r="R458" s="129">
        <v>93</v>
      </c>
      <c r="S458" s="140">
        <f t="shared" si="79"/>
        <v>0.17204301075268819</v>
      </c>
    </row>
    <row r="459" spans="1:19" x14ac:dyDescent="0.25">
      <c r="A459" s="9" t="str">
        <f>'10'!A459</f>
        <v>Valley View SD</v>
      </c>
      <c r="B459" s="10" t="str">
        <f>'10'!B459</f>
        <v>Lackawanna</v>
      </c>
      <c r="C459" s="97">
        <f>'10'!C459</f>
        <v>533</v>
      </c>
      <c r="D459" s="97">
        <f>'10'!D459</f>
        <v>317</v>
      </c>
      <c r="E459" s="97">
        <f>'10'!E459</f>
        <v>850</v>
      </c>
      <c r="F459" s="129" t="s">
        <v>701</v>
      </c>
      <c r="G459" s="129">
        <v>1</v>
      </c>
      <c r="H459" s="129">
        <v>4</v>
      </c>
      <c r="I459" s="129">
        <v>3</v>
      </c>
      <c r="J459" s="129">
        <v>40</v>
      </c>
      <c r="K459" s="129">
        <f t="shared" si="73"/>
        <v>43</v>
      </c>
      <c r="L459" s="129">
        <f t="shared" si="74"/>
        <v>44</v>
      </c>
      <c r="M459" s="129">
        <f t="shared" si="72"/>
        <v>47</v>
      </c>
      <c r="N459" s="130">
        <f t="shared" si="75"/>
        <v>4.7058823529411761E-3</v>
      </c>
      <c r="O459" s="130">
        <f t="shared" si="76"/>
        <v>5.6285178236397749E-3</v>
      </c>
      <c r="P459" s="140">
        <f t="shared" si="77"/>
        <v>0.13880126182965299</v>
      </c>
      <c r="Q459" s="140">
        <f t="shared" si="78"/>
        <v>5.5294117647058827E-2</v>
      </c>
      <c r="R459" s="129">
        <v>156</v>
      </c>
      <c r="S459" s="140">
        <f t="shared" si="79"/>
        <v>0.30128205128205127</v>
      </c>
    </row>
    <row r="460" spans="1:19" x14ac:dyDescent="0.25">
      <c r="A460" s="9" t="str">
        <f>'10'!A460</f>
        <v>Wallenpaupack Area SD</v>
      </c>
      <c r="B460" s="10" t="str">
        <f>'10'!B460</f>
        <v>Pike</v>
      </c>
      <c r="C460" s="97">
        <f>'10'!C460</f>
        <v>587</v>
      </c>
      <c r="D460" s="97">
        <f>'10'!D460</f>
        <v>417</v>
      </c>
      <c r="E460" s="97">
        <f>'10'!E460</f>
        <v>1004</v>
      </c>
      <c r="F460" s="129" t="s">
        <v>701</v>
      </c>
      <c r="G460" s="129">
        <v>1</v>
      </c>
      <c r="H460" s="129">
        <v>92</v>
      </c>
      <c r="I460" s="129">
        <v>19</v>
      </c>
      <c r="J460" s="129">
        <v>12</v>
      </c>
      <c r="K460" s="129">
        <f t="shared" si="73"/>
        <v>31</v>
      </c>
      <c r="L460" s="129">
        <f t="shared" si="74"/>
        <v>104</v>
      </c>
      <c r="M460" s="129">
        <f t="shared" si="72"/>
        <v>123</v>
      </c>
      <c r="N460" s="130">
        <f t="shared" si="75"/>
        <v>9.1633466135458169E-2</v>
      </c>
      <c r="O460" s="130">
        <f t="shared" si="76"/>
        <v>3.2367972742759793E-2</v>
      </c>
      <c r="P460" s="140">
        <f t="shared" si="77"/>
        <v>0.24940047961630696</v>
      </c>
      <c r="Q460" s="140">
        <f t="shared" si="78"/>
        <v>0.12250996015936255</v>
      </c>
      <c r="R460" s="129">
        <v>175</v>
      </c>
      <c r="S460" s="140">
        <f t="shared" si="79"/>
        <v>0.70285714285714285</v>
      </c>
    </row>
    <row r="461" spans="1:19" x14ac:dyDescent="0.25">
      <c r="A461" s="9" t="str">
        <f>'10'!A461</f>
        <v>Wallingford-Swarthmore SD</v>
      </c>
      <c r="B461" s="10" t="str">
        <f>'10'!B461</f>
        <v>Delaware</v>
      </c>
      <c r="C461" s="97">
        <f>'10'!C461</f>
        <v>596</v>
      </c>
      <c r="D461" s="97">
        <f>'10'!D461</f>
        <v>533</v>
      </c>
      <c r="E461" s="97">
        <f>'10'!E461</f>
        <v>1129</v>
      </c>
      <c r="F461" s="129"/>
      <c r="G461" s="129"/>
      <c r="H461" s="129">
        <v>0</v>
      </c>
      <c r="I461" s="129">
        <v>0</v>
      </c>
      <c r="J461" s="129">
        <v>0</v>
      </c>
      <c r="K461" s="129">
        <f t="shared" si="73"/>
        <v>0</v>
      </c>
      <c r="L461" s="129">
        <f t="shared" si="74"/>
        <v>0</v>
      </c>
      <c r="M461" s="129">
        <f t="shared" si="72"/>
        <v>0</v>
      </c>
      <c r="N461" s="130">
        <f t="shared" si="75"/>
        <v>0</v>
      </c>
      <c r="O461" s="130">
        <f t="shared" si="76"/>
        <v>0</v>
      </c>
      <c r="P461" s="140">
        <f t="shared" si="77"/>
        <v>0</v>
      </c>
      <c r="Q461" s="140">
        <f t="shared" si="78"/>
        <v>0</v>
      </c>
      <c r="R461" s="129">
        <v>19</v>
      </c>
      <c r="S461" s="140">
        <f t="shared" si="79"/>
        <v>0</v>
      </c>
    </row>
    <row r="462" spans="1:19" x14ac:dyDescent="0.25">
      <c r="A462" s="9" t="str">
        <f>'10'!A462</f>
        <v>Warren County SD</v>
      </c>
      <c r="B462" s="10" t="str">
        <f>'10'!B462</f>
        <v>Warren</v>
      </c>
      <c r="C462" s="97">
        <f>'10'!C462</f>
        <v>1056</v>
      </c>
      <c r="D462" s="97">
        <f>'10'!D462</f>
        <v>810</v>
      </c>
      <c r="E462" s="97">
        <f>'10'!E462</f>
        <v>1866</v>
      </c>
      <c r="F462" s="129" t="s">
        <v>786</v>
      </c>
      <c r="G462" s="129">
        <v>1</v>
      </c>
      <c r="H462" s="129">
        <v>0</v>
      </c>
      <c r="I462" s="129">
        <v>0</v>
      </c>
      <c r="J462" s="129">
        <v>185</v>
      </c>
      <c r="K462" s="129">
        <f t="shared" si="73"/>
        <v>185</v>
      </c>
      <c r="L462" s="129">
        <f t="shared" si="74"/>
        <v>185</v>
      </c>
      <c r="M462" s="129">
        <f t="shared" ref="M462:M483" si="80">SUM(H462+K462)</f>
        <v>185</v>
      </c>
      <c r="N462" s="130">
        <f t="shared" si="75"/>
        <v>0</v>
      </c>
      <c r="O462" s="130">
        <f t="shared" si="76"/>
        <v>0</v>
      </c>
      <c r="P462" s="140">
        <f t="shared" si="77"/>
        <v>0.22839506172839505</v>
      </c>
      <c r="Q462" s="140">
        <f t="shared" si="78"/>
        <v>9.9142550911039656E-2</v>
      </c>
      <c r="R462" s="129">
        <v>467</v>
      </c>
      <c r="S462" s="140">
        <f t="shared" si="79"/>
        <v>0.39614561027837258</v>
      </c>
    </row>
    <row r="463" spans="1:19" x14ac:dyDescent="0.25">
      <c r="A463" s="9" t="str">
        <f>'10'!A463</f>
        <v>Warrior Run SD</v>
      </c>
      <c r="B463" s="10" t="str">
        <f>'10'!B463</f>
        <v>Northumberland</v>
      </c>
      <c r="C463" s="97">
        <f>'10'!C463</f>
        <v>561</v>
      </c>
      <c r="D463" s="97">
        <f>'10'!D463</f>
        <v>327</v>
      </c>
      <c r="E463" s="97">
        <f>'10'!E463</f>
        <v>888</v>
      </c>
      <c r="F463" s="129" t="s">
        <v>768</v>
      </c>
      <c r="G463" s="129">
        <v>1</v>
      </c>
      <c r="H463" s="129">
        <v>0</v>
      </c>
      <c r="I463" s="129">
        <v>0</v>
      </c>
      <c r="J463" s="129">
        <v>17</v>
      </c>
      <c r="K463" s="129">
        <f t="shared" si="73"/>
        <v>17</v>
      </c>
      <c r="L463" s="129">
        <f t="shared" si="74"/>
        <v>17</v>
      </c>
      <c r="M463" s="129">
        <f t="shared" si="80"/>
        <v>17</v>
      </c>
      <c r="N463" s="130">
        <f t="shared" si="75"/>
        <v>0</v>
      </c>
      <c r="O463" s="130">
        <f t="shared" si="76"/>
        <v>0</v>
      </c>
      <c r="P463" s="140">
        <f t="shared" si="77"/>
        <v>5.1987767584097858E-2</v>
      </c>
      <c r="Q463" s="140">
        <f t="shared" si="78"/>
        <v>1.9144144144144143E-2</v>
      </c>
      <c r="R463" s="129">
        <v>203</v>
      </c>
      <c r="S463" s="140">
        <f t="shared" si="79"/>
        <v>8.3743842364532015E-2</v>
      </c>
    </row>
    <row r="464" spans="1:19" x14ac:dyDescent="0.25">
      <c r="A464" s="9" t="str">
        <f>'10'!A464</f>
        <v>Warwick SD</v>
      </c>
      <c r="B464" s="10" t="str">
        <f>'10'!B464</f>
        <v>Lancaster</v>
      </c>
      <c r="C464" s="97">
        <f>'10'!C464</f>
        <v>1165</v>
      </c>
      <c r="D464" s="97">
        <f>'10'!D464</f>
        <v>781</v>
      </c>
      <c r="E464" s="97">
        <f>'10'!E464</f>
        <v>1946</v>
      </c>
      <c r="F464" s="129" t="s">
        <v>746</v>
      </c>
      <c r="G464" s="129">
        <v>1</v>
      </c>
      <c r="H464" s="129">
        <v>0</v>
      </c>
      <c r="I464" s="129">
        <v>0</v>
      </c>
      <c r="J464" s="129">
        <v>30</v>
      </c>
      <c r="K464" s="129">
        <f t="shared" si="73"/>
        <v>30</v>
      </c>
      <c r="L464" s="129">
        <f t="shared" si="74"/>
        <v>30</v>
      </c>
      <c r="M464" s="129">
        <f t="shared" si="80"/>
        <v>30</v>
      </c>
      <c r="N464" s="130">
        <f t="shared" si="75"/>
        <v>0</v>
      </c>
      <c r="O464" s="130">
        <f t="shared" si="76"/>
        <v>0</v>
      </c>
      <c r="P464" s="140">
        <f t="shared" si="77"/>
        <v>3.8412291933418691E-2</v>
      </c>
      <c r="Q464" s="140">
        <f t="shared" si="78"/>
        <v>1.5416238437821172E-2</v>
      </c>
      <c r="R464" s="129">
        <v>212</v>
      </c>
      <c r="S464" s="140">
        <f t="shared" si="79"/>
        <v>0.14150943396226415</v>
      </c>
    </row>
    <row r="465" spans="1:19" x14ac:dyDescent="0.25">
      <c r="A465" s="9" t="str">
        <f>'10'!A465</f>
        <v>Washington SD</v>
      </c>
      <c r="B465" s="10" t="str">
        <f>'10'!B465</f>
        <v>Washington</v>
      </c>
      <c r="C465" s="97">
        <f>'10'!C465</f>
        <v>611</v>
      </c>
      <c r="D465" s="97">
        <f>'10'!D465</f>
        <v>361</v>
      </c>
      <c r="E465" s="97">
        <f>'10'!E465</f>
        <v>972</v>
      </c>
      <c r="F465" s="129" t="s">
        <v>717</v>
      </c>
      <c r="G465" s="129">
        <v>1</v>
      </c>
      <c r="H465" s="129">
        <v>43</v>
      </c>
      <c r="I465" s="129">
        <v>5</v>
      </c>
      <c r="J465" s="129">
        <v>126</v>
      </c>
      <c r="K465" s="129">
        <f t="shared" ref="K465:K471" si="81">SUM(I465:J465)</f>
        <v>131</v>
      </c>
      <c r="L465" s="129">
        <f t="shared" si="74"/>
        <v>169</v>
      </c>
      <c r="M465" s="129">
        <f t="shared" si="80"/>
        <v>174</v>
      </c>
      <c r="N465" s="130">
        <f t="shared" si="75"/>
        <v>4.4238683127572016E-2</v>
      </c>
      <c r="O465" s="130">
        <f t="shared" si="76"/>
        <v>8.1833060556464818E-3</v>
      </c>
      <c r="P465" s="140">
        <f t="shared" si="77"/>
        <v>0.46814404432132967</v>
      </c>
      <c r="Q465" s="140">
        <f t="shared" si="78"/>
        <v>0.17901234567901234</v>
      </c>
      <c r="R465" s="129">
        <v>417</v>
      </c>
      <c r="S465" s="140">
        <f t="shared" si="79"/>
        <v>0.41726618705035973</v>
      </c>
    </row>
    <row r="466" spans="1:19" x14ac:dyDescent="0.25">
      <c r="A466" s="9" t="str">
        <f>'10'!A466</f>
        <v>Wattsburg Area SD</v>
      </c>
      <c r="B466" s="10" t="str">
        <f>'10'!B466</f>
        <v>Erie</v>
      </c>
      <c r="C466" s="97">
        <f>'10'!C466</f>
        <v>316</v>
      </c>
      <c r="D466" s="97">
        <f>'10'!D466</f>
        <v>218</v>
      </c>
      <c r="E466" s="97">
        <f>'10'!E466</f>
        <v>534</v>
      </c>
      <c r="F466" s="129"/>
      <c r="G466" s="129"/>
      <c r="H466" s="129">
        <v>0</v>
      </c>
      <c r="I466" s="129">
        <v>0</v>
      </c>
      <c r="J466" s="129">
        <v>0</v>
      </c>
      <c r="K466" s="129">
        <f t="shared" si="81"/>
        <v>0</v>
      </c>
      <c r="L466" s="129">
        <f t="shared" si="74"/>
        <v>0</v>
      </c>
      <c r="M466" s="129">
        <f t="shared" si="80"/>
        <v>0</v>
      </c>
      <c r="N466" s="130">
        <f t="shared" si="75"/>
        <v>0</v>
      </c>
      <c r="O466" s="130">
        <f t="shared" si="76"/>
        <v>0</v>
      </c>
      <c r="P466" s="140">
        <f t="shared" si="77"/>
        <v>0</v>
      </c>
      <c r="Q466" s="140">
        <f t="shared" si="78"/>
        <v>0</v>
      </c>
      <c r="R466" s="129">
        <v>67</v>
      </c>
      <c r="S466" s="140">
        <f t="shared" si="79"/>
        <v>0</v>
      </c>
    </row>
    <row r="467" spans="1:19" x14ac:dyDescent="0.25">
      <c r="A467" s="9" t="str">
        <f>'10'!A467</f>
        <v>Wayne Highlands SD</v>
      </c>
      <c r="B467" s="10" t="str">
        <f>'10'!B467</f>
        <v>Wayne</v>
      </c>
      <c r="C467" s="97">
        <f>'10'!C467</f>
        <v>527</v>
      </c>
      <c r="D467" s="97">
        <f>'10'!D467</f>
        <v>419</v>
      </c>
      <c r="E467" s="97">
        <f>'10'!E467</f>
        <v>946</v>
      </c>
      <c r="F467" s="129" t="s">
        <v>701</v>
      </c>
      <c r="G467" s="129">
        <v>1</v>
      </c>
      <c r="H467" s="129">
        <v>2</v>
      </c>
      <c r="I467" s="129">
        <v>21</v>
      </c>
      <c r="J467" s="129">
        <v>42</v>
      </c>
      <c r="K467" s="129">
        <f t="shared" si="81"/>
        <v>63</v>
      </c>
      <c r="L467" s="129">
        <f t="shared" si="74"/>
        <v>44</v>
      </c>
      <c r="M467" s="129">
        <f t="shared" si="80"/>
        <v>65</v>
      </c>
      <c r="N467" s="130">
        <f t="shared" si="75"/>
        <v>2.1141649048625794E-3</v>
      </c>
      <c r="O467" s="130">
        <f t="shared" si="76"/>
        <v>3.9848197343453511E-2</v>
      </c>
      <c r="P467" s="140">
        <f t="shared" si="77"/>
        <v>0.10501193317422435</v>
      </c>
      <c r="Q467" s="140">
        <f t="shared" si="78"/>
        <v>6.8710359408033828E-2</v>
      </c>
      <c r="R467" s="129">
        <v>170</v>
      </c>
      <c r="S467" s="140">
        <f t="shared" si="79"/>
        <v>0.38235294117647056</v>
      </c>
    </row>
    <row r="468" spans="1:19" x14ac:dyDescent="0.25">
      <c r="A468" s="9" t="str">
        <f>'10'!A468</f>
        <v>Waynesboro Area SD</v>
      </c>
      <c r="B468" s="10" t="str">
        <f>'10'!B468</f>
        <v>Franklin</v>
      </c>
      <c r="C468" s="97">
        <f>'10'!C468</f>
        <v>1200</v>
      </c>
      <c r="D468" s="97">
        <f>'10'!D468</f>
        <v>901</v>
      </c>
      <c r="E468" s="97">
        <f>'10'!E468</f>
        <v>2101</v>
      </c>
      <c r="F468" s="129" t="s">
        <v>753</v>
      </c>
      <c r="G468" s="129">
        <v>1</v>
      </c>
      <c r="H468" s="129">
        <v>0</v>
      </c>
      <c r="I468" s="129">
        <v>25</v>
      </c>
      <c r="J468" s="129">
        <v>72</v>
      </c>
      <c r="K468" s="129">
        <f t="shared" si="81"/>
        <v>97</v>
      </c>
      <c r="L468" s="129">
        <f t="shared" si="74"/>
        <v>72</v>
      </c>
      <c r="M468" s="129">
        <f t="shared" si="80"/>
        <v>97</v>
      </c>
      <c r="N468" s="130">
        <f t="shared" si="75"/>
        <v>0</v>
      </c>
      <c r="O468" s="130">
        <f t="shared" si="76"/>
        <v>2.0833333333333332E-2</v>
      </c>
      <c r="P468" s="140">
        <f t="shared" si="77"/>
        <v>7.9911209766925645E-2</v>
      </c>
      <c r="Q468" s="140">
        <f t="shared" si="78"/>
        <v>4.6168491194669203E-2</v>
      </c>
      <c r="R468" s="129">
        <v>541</v>
      </c>
      <c r="S468" s="140">
        <f t="shared" si="79"/>
        <v>0.17929759704251386</v>
      </c>
    </row>
    <row r="469" spans="1:19" x14ac:dyDescent="0.25">
      <c r="A469" s="9" t="str">
        <f>'10'!A469</f>
        <v>Weatherly Area SD</v>
      </c>
      <c r="B469" s="10" t="str">
        <f>'10'!B469</f>
        <v>Carbon</v>
      </c>
      <c r="C469" s="97">
        <f>'10'!C469</f>
        <v>112</v>
      </c>
      <c r="D469" s="97">
        <f>'10'!D469</f>
        <v>91</v>
      </c>
      <c r="E469" s="97">
        <f>'10'!E469</f>
        <v>203</v>
      </c>
      <c r="F469" s="129"/>
      <c r="G469" s="129"/>
      <c r="H469" s="129">
        <v>0</v>
      </c>
      <c r="I469" s="129">
        <v>0</v>
      </c>
      <c r="J469" s="129">
        <v>0</v>
      </c>
      <c r="K469" s="129">
        <f t="shared" si="81"/>
        <v>0</v>
      </c>
      <c r="L469" s="129">
        <f t="shared" si="74"/>
        <v>0</v>
      </c>
      <c r="M469" s="129">
        <f t="shared" si="80"/>
        <v>0</v>
      </c>
      <c r="N469" s="130">
        <f t="shared" si="75"/>
        <v>0</v>
      </c>
      <c r="O469" s="130">
        <f t="shared" si="76"/>
        <v>0</v>
      </c>
      <c r="P469" s="140">
        <f t="shared" si="77"/>
        <v>0</v>
      </c>
      <c r="Q469" s="140">
        <f t="shared" si="78"/>
        <v>0</v>
      </c>
      <c r="R469" s="129">
        <v>26</v>
      </c>
      <c r="S469" s="140">
        <f t="shared" si="79"/>
        <v>0</v>
      </c>
    </row>
    <row r="470" spans="1:19" ht="22.5" x14ac:dyDescent="0.25">
      <c r="A470" s="9" t="str">
        <f>'10'!A470</f>
        <v>Wellsboro Area SD</v>
      </c>
      <c r="B470" s="10" t="str">
        <f>'10'!B470</f>
        <v>Tioga</v>
      </c>
      <c r="C470" s="97">
        <f>'10'!C470</f>
        <v>502</v>
      </c>
      <c r="D470" s="97">
        <f>'10'!D470</f>
        <v>284</v>
      </c>
      <c r="E470" s="97">
        <f>'10'!E470</f>
        <v>786</v>
      </c>
      <c r="F470" s="129" t="s">
        <v>711</v>
      </c>
      <c r="G470" s="129">
        <v>1</v>
      </c>
      <c r="H470" s="129">
        <v>17</v>
      </c>
      <c r="I470" s="129">
        <v>6</v>
      </c>
      <c r="J470" s="129">
        <v>17</v>
      </c>
      <c r="K470" s="129">
        <f t="shared" si="81"/>
        <v>23</v>
      </c>
      <c r="L470" s="129">
        <f t="shared" si="74"/>
        <v>34</v>
      </c>
      <c r="M470" s="129">
        <f t="shared" si="80"/>
        <v>40</v>
      </c>
      <c r="N470" s="130">
        <f t="shared" si="75"/>
        <v>2.1628498727735368E-2</v>
      </c>
      <c r="O470" s="130">
        <f t="shared" si="76"/>
        <v>1.1952191235059761E-2</v>
      </c>
      <c r="P470" s="140">
        <f t="shared" si="77"/>
        <v>0.11971830985915492</v>
      </c>
      <c r="Q470" s="140">
        <f t="shared" si="78"/>
        <v>5.0890585241730277E-2</v>
      </c>
      <c r="R470" s="129">
        <v>210</v>
      </c>
      <c r="S470" s="140">
        <f t="shared" si="79"/>
        <v>0.19047619047619047</v>
      </c>
    </row>
    <row r="471" spans="1:19" x14ac:dyDescent="0.25">
      <c r="A471" s="9" t="str">
        <f>'10'!A471</f>
        <v>West Allegheny SD</v>
      </c>
      <c r="B471" s="10" t="str">
        <f>'10'!B471</f>
        <v>Allegheny</v>
      </c>
      <c r="C471" s="97">
        <f>'10'!C471</f>
        <v>850</v>
      </c>
      <c r="D471" s="97">
        <f>'10'!D471</f>
        <v>667</v>
      </c>
      <c r="E471" s="97">
        <f>'10'!E471</f>
        <v>1517</v>
      </c>
      <c r="F471" s="129"/>
      <c r="G471" s="129"/>
      <c r="H471" s="129">
        <v>0</v>
      </c>
      <c r="I471" s="129">
        <v>0</v>
      </c>
      <c r="J471" s="129">
        <v>0</v>
      </c>
      <c r="K471" s="129">
        <f t="shared" si="81"/>
        <v>0</v>
      </c>
      <c r="L471" s="129">
        <f t="shared" si="74"/>
        <v>0</v>
      </c>
      <c r="M471" s="129">
        <f t="shared" si="80"/>
        <v>0</v>
      </c>
      <c r="N471" s="130">
        <f t="shared" si="75"/>
        <v>0</v>
      </c>
      <c r="O471" s="130">
        <f t="shared" si="76"/>
        <v>0</v>
      </c>
      <c r="P471" s="140">
        <f t="shared" si="77"/>
        <v>0</v>
      </c>
      <c r="Q471" s="140">
        <f t="shared" si="78"/>
        <v>0</v>
      </c>
      <c r="R471" s="129">
        <v>226</v>
      </c>
      <c r="S471" s="140">
        <f t="shared" si="79"/>
        <v>0</v>
      </c>
    </row>
    <row r="472" spans="1:19" x14ac:dyDescent="0.25">
      <c r="A472" s="9" t="str">
        <f>'10'!A472</f>
        <v>West Branch Area SD</v>
      </c>
      <c r="B472" s="10" t="str">
        <f>'10'!B472</f>
        <v>Clearfield</v>
      </c>
      <c r="C472" s="97">
        <f>'10'!C472</f>
        <v>214</v>
      </c>
      <c r="D472" s="97">
        <f>'10'!D472</f>
        <v>155</v>
      </c>
      <c r="E472" s="97">
        <f>'10'!E472</f>
        <v>369</v>
      </c>
      <c r="F472" s="129" t="s">
        <v>713</v>
      </c>
      <c r="G472" s="129">
        <v>1</v>
      </c>
      <c r="H472" s="129">
        <v>0</v>
      </c>
      <c r="I472" s="129">
        <v>0</v>
      </c>
      <c r="J472" s="129">
        <v>34</v>
      </c>
      <c r="K472" s="129">
        <f>SUM(I472:J472)</f>
        <v>34</v>
      </c>
      <c r="L472" s="129">
        <f t="shared" si="74"/>
        <v>34</v>
      </c>
      <c r="M472" s="129">
        <f t="shared" si="80"/>
        <v>34</v>
      </c>
      <c r="N472" s="130">
        <f t="shared" si="75"/>
        <v>0</v>
      </c>
      <c r="O472" s="130">
        <f t="shared" si="76"/>
        <v>0</v>
      </c>
      <c r="P472" s="140">
        <f t="shared" si="77"/>
        <v>0.21935483870967742</v>
      </c>
      <c r="Q472" s="140">
        <f t="shared" si="78"/>
        <v>9.2140921409214094E-2</v>
      </c>
      <c r="R472" s="129">
        <v>108</v>
      </c>
      <c r="S472" s="140">
        <f t="shared" si="79"/>
        <v>0.31481481481481483</v>
      </c>
    </row>
    <row r="473" spans="1:19" ht="22.5" x14ac:dyDescent="0.25">
      <c r="A473" s="9" t="str">
        <f>'10'!A473</f>
        <v>West Chester Area SD</v>
      </c>
      <c r="B473" s="10" t="str">
        <f>'10'!B473</f>
        <v>Chester</v>
      </c>
      <c r="C473" s="97">
        <f>'10'!C473</f>
        <v>3032</v>
      </c>
      <c r="D473" s="97">
        <f>'10'!D473</f>
        <v>2459</v>
      </c>
      <c r="E473" s="97">
        <f>'10'!E473</f>
        <v>5491</v>
      </c>
      <c r="F473" s="129" t="s">
        <v>737</v>
      </c>
      <c r="G473" s="129">
        <v>2</v>
      </c>
      <c r="H473" s="129">
        <v>30</v>
      </c>
      <c r="I473" s="129">
        <v>29</v>
      </c>
      <c r="J473" s="129">
        <v>34</v>
      </c>
      <c r="K473" s="129">
        <f t="shared" ref="K473:K485" si="82">SUM(I473:J473)</f>
        <v>63</v>
      </c>
      <c r="L473" s="129">
        <f t="shared" si="74"/>
        <v>64</v>
      </c>
      <c r="M473" s="129">
        <f t="shared" si="80"/>
        <v>93</v>
      </c>
      <c r="N473" s="130">
        <f t="shared" si="75"/>
        <v>5.4634857038790745E-3</v>
      </c>
      <c r="O473" s="130">
        <f t="shared" si="76"/>
        <v>9.5646437994722951E-3</v>
      </c>
      <c r="P473" s="140">
        <f t="shared" si="77"/>
        <v>2.6026840178934526E-2</v>
      </c>
      <c r="Q473" s="140">
        <f t="shared" si="78"/>
        <v>1.6936805682025134E-2</v>
      </c>
      <c r="R473" s="129">
        <v>382</v>
      </c>
      <c r="S473" s="140">
        <f t="shared" si="79"/>
        <v>0.24345549738219896</v>
      </c>
    </row>
    <row r="474" spans="1:19" x14ac:dyDescent="0.25">
      <c r="A474" s="9" t="str">
        <f>'10'!A474</f>
        <v>West Greene SD</v>
      </c>
      <c r="B474" s="10" t="str">
        <f>'10'!B474</f>
        <v>Greene</v>
      </c>
      <c r="C474" s="97">
        <f>'10'!C474</f>
        <v>135</v>
      </c>
      <c r="D474" s="97">
        <f>'10'!D474</f>
        <v>121</v>
      </c>
      <c r="E474" s="97">
        <f>'10'!E474</f>
        <v>256</v>
      </c>
      <c r="F474" s="129" t="s">
        <v>717</v>
      </c>
      <c r="G474" s="129">
        <v>1</v>
      </c>
      <c r="H474" s="129">
        <v>0</v>
      </c>
      <c r="I474" s="129">
        <v>0</v>
      </c>
      <c r="J474" s="129">
        <v>12</v>
      </c>
      <c r="K474" s="129">
        <f t="shared" si="82"/>
        <v>12</v>
      </c>
      <c r="L474" s="129">
        <f t="shared" si="74"/>
        <v>12</v>
      </c>
      <c r="M474" s="129">
        <f t="shared" si="80"/>
        <v>12</v>
      </c>
      <c r="N474" s="130">
        <f t="shared" si="75"/>
        <v>0</v>
      </c>
      <c r="O474" s="130">
        <f t="shared" si="76"/>
        <v>0</v>
      </c>
      <c r="P474" s="140">
        <f t="shared" si="77"/>
        <v>9.9173553719008267E-2</v>
      </c>
      <c r="Q474" s="140">
        <f t="shared" si="78"/>
        <v>4.6875E-2</v>
      </c>
      <c r="R474" s="129">
        <v>51</v>
      </c>
      <c r="S474" s="140">
        <f t="shared" si="79"/>
        <v>0.23529411764705882</v>
      </c>
    </row>
    <row r="475" spans="1:19" x14ac:dyDescent="0.25">
      <c r="A475" s="9" t="str">
        <f>'10'!A475</f>
        <v>West Jefferson Hills SD</v>
      </c>
      <c r="B475" s="10" t="str">
        <f>'10'!B475</f>
        <v>Allegheny</v>
      </c>
      <c r="C475" s="97">
        <f>'10'!C475</f>
        <v>592</v>
      </c>
      <c r="D475" s="97">
        <f>'10'!D475</f>
        <v>408</v>
      </c>
      <c r="E475" s="97">
        <f>'10'!E475</f>
        <v>1000</v>
      </c>
      <c r="F475" s="129" t="s">
        <v>704</v>
      </c>
      <c r="G475" s="129">
        <v>1</v>
      </c>
      <c r="H475" s="129">
        <v>0</v>
      </c>
      <c r="I475" s="129">
        <v>0</v>
      </c>
      <c r="J475" s="129">
        <v>2</v>
      </c>
      <c r="K475" s="129">
        <f t="shared" si="82"/>
        <v>2</v>
      </c>
      <c r="L475" s="129">
        <f t="shared" si="74"/>
        <v>2</v>
      </c>
      <c r="M475" s="129">
        <f t="shared" si="80"/>
        <v>2</v>
      </c>
      <c r="N475" s="130">
        <f t="shared" si="75"/>
        <v>0</v>
      </c>
      <c r="O475" s="130">
        <f t="shared" si="76"/>
        <v>0</v>
      </c>
      <c r="P475" s="140">
        <f t="shared" si="77"/>
        <v>4.9019607843137254E-3</v>
      </c>
      <c r="Q475" s="140">
        <f t="shared" si="78"/>
        <v>2E-3</v>
      </c>
      <c r="R475" s="129">
        <v>83</v>
      </c>
      <c r="S475" s="140">
        <f t="shared" si="79"/>
        <v>2.4096385542168676E-2</v>
      </c>
    </row>
    <row r="476" spans="1:19" x14ac:dyDescent="0.25">
      <c r="A476" s="9" t="str">
        <f>'10'!A476</f>
        <v>West Middlesex Area SD</v>
      </c>
      <c r="B476" s="10" t="str">
        <f>'10'!B476</f>
        <v>Mercer</v>
      </c>
      <c r="C476" s="97">
        <f>'10'!C476</f>
        <v>223</v>
      </c>
      <c r="D476" s="97">
        <f>'10'!D476</f>
        <v>159</v>
      </c>
      <c r="E476" s="97">
        <f>'10'!E476</f>
        <v>382</v>
      </c>
      <c r="F476" s="129" t="s">
        <v>739</v>
      </c>
      <c r="G476" s="129">
        <v>1</v>
      </c>
      <c r="H476" s="129">
        <v>0</v>
      </c>
      <c r="I476" s="129">
        <v>0</v>
      </c>
      <c r="J476" s="129">
        <v>17</v>
      </c>
      <c r="K476" s="129">
        <f t="shared" si="82"/>
        <v>17</v>
      </c>
      <c r="L476" s="129">
        <f t="shared" si="74"/>
        <v>17</v>
      </c>
      <c r="M476" s="129">
        <f t="shared" si="80"/>
        <v>17</v>
      </c>
      <c r="N476" s="130">
        <f t="shared" si="75"/>
        <v>0</v>
      </c>
      <c r="O476" s="130">
        <f t="shared" si="76"/>
        <v>0</v>
      </c>
      <c r="P476" s="140">
        <f t="shared" si="77"/>
        <v>0.1069182389937107</v>
      </c>
      <c r="Q476" s="140">
        <f t="shared" si="78"/>
        <v>4.4502617801047119E-2</v>
      </c>
      <c r="R476" s="129">
        <v>117</v>
      </c>
      <c r="S476" s="140">
        <f t="shared" si="79"/>
        <v>0.14529914529914531</v>
      </c>
    </row>
    <row r="477" spans="1:19" x14ac:dyDescent="0.25">
      <c r="A477" s="9" t="str">
        <f>'10'!A477</f>
        <v>West Mifflin Area SD</v>
      </c>
      <c r="B477" s="10" t="str">
        <f>'10'!B477</f>
        <v>Allegheny</v>
      </c>
      <c r="C477" s="97">
        <f>'10'!C477</f>
        <v>662</v>
      </c>
      <c r="D477" s="97">
        <f>'10'!D477</f>
        <v>267</v>
      </c>
      <c r="E477" s="97">
        <f>'10'!E477</f>
        <v>929</v>
      </c>
      <c r="F477" s="129" t="s">
        <v>704</v>
      </c>
      <c r="G477" s="129">
        <v>1</v>
      </c>
      <c r="H477" s="129">
        <v>0</v>
      </c>
      <c r="I477" s="129">
        <v>0</v>
      </c>
      <c r="J477" s="129">
        <v>53</v>
      </c>
      <c r="K477" s="129">
        <f t="shared" si="82"/>
        <v>53</v>
      </c>
      <c r="L477" s="129">
        <f t="shared" si="74"/>
        <v>53</v>
      </c>
      <c r="M477" s="129">
        <f t="shared" si="80"/>
        <v>53</v>
      </c>
      <c r="N477" s="130">
        <f t="shared" si="75"/>
        <v>0</v>
      </c>
      <c r="O477" s="130">
        <f t="shared" si="76"/>
        <v>0</v>
      </c>
      <c r="P477" s="140">
        <f t="shared" si="77"/>
        <v>0.19850187265917604</v>
      </c>
      <c r="Q477" s="140">
        <f t="shared" si="78"/>
        <v>5.7050592034445638E-2</v>
      </c>
      <c r="R477" s="129">
        <v>333</v>
      </c>
      <c r="S477" s="140">
        <f t="shared" si="79"/>
        <v>0.15915915915915915</v>
      </c>
    </row>
    <row r="478" spans="1:19" x14ac:dyDescent="0.25">
      <c r="A478" s="9" t="str">
        <f>'10'!A478</f>
        <v>West Perry SD</v>
      </c>
      <c r="B478" s="10" t="str">
        <f>'10'!B478</f>
        <v>Perry</v>
      </c>
      <c r="C478" s="97">
        <f>'10'!C478</f>
        <v>682</v>
      </c>
      <c r="D478" s="97">
        <f>'10'!D478</f>
        <v>484</v>
      </c>
      <c r="E478" s="97">
        <f>'10'!E478</f>
        <v>1166</v>
      </c>
      <c r="F478" s="129" t="s">
        <v>732</v>
      </c>
      <c r="G478" s="129">
        <v>1</v>
      </c>
      <c r="H478" s="129">
        <v>0</v>
      </c>
      <c r="I478" s="129">
        <v>0</v>
      </c>
      <c r="J478" s="129">
        <v>22</v>
      </c>
      <c r="K478" s="129">
        <f t="shared" si="82"/>
        <v>22</v>
      </c>
      <c r="L478" s="129">
        <f t="shared" si="74"/>
        <v>22</v>
      </c>
      <c r="M478" s="129">
        <f t="shared" si="80"/>
        <v>22</v>
      </c>
      <c r="N478" s="130">
        <f t="shared" si="75"/>
        <v>0</v>
      </c>
      <c r="O478" s="130">
        <f t="shared" si="76"/>
        <v>0</v>
      </c>
      <c r="P478" s="140">
        <f t="shared" si="77"/>
        <v>4.5454545454545456E-2</v>
      </c>
      <c r="Q478" s="140">
        <f t="shared" si="78"/>
        <v>1.8867924528301886E-2</v>
      </c>
      <c r="R478" s="129">
        <v>212</v>
      </c>
      <c r="S478" s="140">
        <f t="shared" si="79"/>
        <v>0.10377358490566038</v>
      </c>
    </row>
    <row r="479" spans="1:19" ht="33.75" x14ac:dyDescent="0.25">
      <c r="A479" s="9" t="str">
        <f>'10'!A479</f>
        <v>West Shore SD</v>
      </c>
      <c r="B479" s="10" t="str">
        <f>'10'!B479</f>
        <v>York</v>
      </c>
      <c r="C479" s="97">
        <f>'10'!C479</f>
        <v>2108</v>
      </c>
      <c r="D479" s="97">
        <f>'10'!D479</f>
        <v>1226</v>
      </c>
      <c r="E479" s="97">
        <f>'10'!E479</f>
        <v>3334</v>
      </c>
      <c r="F479" s="129" t="s">
        <v>787</v>
      </c>
      <c r="G479" s="129">
        <v>2</v>
      </c>
      <c r="H479" s="129">
        <v>0</v>
      </c>
      <c r="I479" s="129">
        <v>2</v>
      </c>
      <c r="J479" s="129">
        <v>44</v>
      </c>
      <c r="K479" s="129">
        <f t="shared" si="82"/>
        <v>46</v>
      </c>
      <c r="L479" s="129">
        <f t="shared" si="74"/>
        <v>44</v>
      </c>
      <c r="M479" s="129">
        <f t="shared" si="80"/>
        <v>46</v>
      </c>
      <c r="N479" s="130">
        <f t="shared" si="75"/>
        <v>0</v>
      </c>
      <c r="O479" s="130">
        <f t="shared" si="76"/>
        <v>9.4876660341555979E-4</v>
      </c>
      <c r="P479" s="140">
        <f t="shared" si="77"/>
        <v>3.588907014681892E-2</v>
      </c>
      <c r="Q479" s="140">
        <f t="shared" si="78"/>
        <v>1.3797240551889621E-2</v>
      </c>
      <c r="R479" s="129">
        <v>335</v>
      </c>
      <c r="S479" s="140">
        <f t="shared" si="79"/>
        <v>0.1373134328358209</v>
      </c>
    </row>
    <row r="480" spans="1:19" ht="22.5" x14ac:dyDescent="0.25">
      <c r="A480" s="9" t="str">
        <f>'10'!A480</f>
        <v>West York Area SD</v>
      </c>
      <c r="B480" s="10" t="str">
        <f>'10'!B480</f>
        <v>York</v>
      </c>
      <c r="C480" s="97">
        <f>'10'!C480</f>
        <v>814</v>
      </c>
      <c r="D480" s="97">
        <f>'10'!D480</f>
        <v>680</v>
      </c>
      <c r="E480" s="97">
        <f>'10'!E480</f>
        <v>1494</v>
      </c>
      <c r="F480" s="129" t="s">
        <v>734</v>
      </c>
      <c r="G480" s="129">
        <v>1</v>
      </c>
      <c r="H480" s="129">
        <v>18</v>
      </c>
      <c r="I480" s="129">
        <v>2</v>
      </c>
      <c r="J480" s="129">
        <v>0</v>
      </c>
      <c r="K480" s="129">
        <f t="shared" si="82"/>
        <v>2</v>
      </c>
      <c r="L480" s="129">
        <f t="shared" si="74"/>
        <v>18</v>
      </c>
      <c r="M480" s="129">
        <f t="shared" si="80"/>
        <v>20</v>
      </c>
      <c r="N480" s="130">
        <f t="shared" si="75"/>
        <v>1.2048192771084338E-2</v>
      </c>
      <c r="O480" s="130">
        <f t="shared" si="76"/>
        <v>2.4570024570024569E-3</v>
      </c>
      <c r="P480" s="140">
        <f t="shared" si="77"/>
        <v>2.6470588235294117E-2</v>
      </c>
      <c r="Q480" s="140">
        <f t="shared" si="78"/>
        <v>1.3386880856760375E-2</v>
      </c>
      <c r="R480" s="129">
        <v>245</v>
      </c>
      <c r="S480" s="140">
        <f t="shared" si="79"/>
        <v>8.1632653061224483E-2</v>
      </c>
    </row>
    <row r="481" spans="1:19" x14ac:dyDescent="0.25">
      <c r="A481" s="9" t="str">
        <f>'10'!A481</f>
        <v>Western Beaver County SD</v>
      </c>
      <c r="B481" s="10" t="str">
        <f>'10'!B481</f>
        <v>Beaver</v>
      </c>
      <c r="C481" s="97">
        <f>'10'!C481</f>
        <v>119</v>
      </c>
      <c r="D481" s="97">
        <f>'10'!D481</f>
        <v>51</v>
      </c>
      <c r="E481" s="97">
        <f>'10'!E481</f>
        <v>170</v>
      </c>
      <c r="F481" s="129" t="s">
        <v>779</v>
      </c>
      <c r="G481" s="129">
        <v>1</v>
      </c>
      <c r="H481" s="129">
        <v>0</v>
      </c>
      <c r="I481" s="129">
        <v>0</v>
      </c>
      <c r="J481" s="129">
        <v>1</v>
      </c>
      <c r="K481" s="129">
        <f t="shared" si="82"/>
        <v>1</v>
      </c>
      <c r="L481" s="129">
        <f t="shared" si="74"/>
        <v>1</v>
      </c>
      <c r="M481" s="129">
        <f t="shared" si="80"/>
        <v>1</v>
      </c>
      <c r="N481" s="130">
        <f t="shared" si="75"/>
        <v>0</v>
      </c>
      <c r="O481" s="130">
        <f t="shared" si="76"/>
        <v>0</v>
      </c>
      <c r="P481" s="140">
        <f t="shared" si="77"/>
        <v>1.9607843137254902E-2</v>
      </c>
      <c r="Q481" s="140">
        <f t="shared" si="78"/>
        <v>5.8823529411764705E-3</v>
      </c>
      <c r="R481" s="129">
        <v>15</v>
      </c>
      <c r="S481" s="140">
        <f t="shared" si="79"/>
        <v>6.6666666666666666E-2</v>
      </c>
    </row>
    <row r="482" spans="1:19" x14ac:dyDescent="0.25">
      <c r="A482" s="9" t="str">
        <f>'10'!A482</f>
        <v>Western Wayne SD</v>
      </c>
      <c r="B482" s="10" t="str">
        <f>'10'!B482</f>
        <v>Wayne</v>
      </c>
      <c r="C482" s="97">
        <f>'10'!C482</f>
        <v>299</v>
      </c>
      <c r="D482" s="97">
        <f>'10'!D482</f>
        <v>293</v>
      </c>
      <c r="E482" s="97">
        <f>'10'!E482</f>
        <v>592</v>
      </c>
      <c r="F482" s="129" t="s">
        <v>701</v>
      </c>
      <c r="G482" s="129">
        <v>1</v>
      </c>
      <c r="H482" s="129">
        <v>15</v>
      </c>
      <c r="I482" s="129">
        <v>7</v>
      </c>
      <c r="J482" s="129">
        <v>7</v>
      </c>
      <c r="K482" s="129">
        <f t="shared" si="82"/>
        <v>14</v>
      </c>
      <c r="L482" s="129">
        <f t="shared" si="74"/>
        <v>22</v>
      </c>
      <c r="M482" s="129">
        <f t="shared" si="80"/>
        <v>29</v>
      </c>
      <c r="N482" s="130">
        <f t="shared" si="75"/>
        <v>2.5337837837837839E-2</v>
      </c>
      <c r="O482" s="130">
        <f t="shared" si="76"/>
        <v>2.3411371237458192E-2</v>
      </c>
      <c r="P482" s="140">
        <f t="shared" si="77"/>
        <v>7.5085324232081918E-2</v>
      </c>
      <c r="Q482" s="140">
        <f t="shared" si="78"/>
        <v>4.8986486486486486E-2</v>
      </c>
      <c r="R482" s="129">
        <v>140</v>
      </c>
      <c r="S482" s="140">
        <f t="shared" si="79"/>
        <v>0.20714285714285716</v>
      </c>
    </row>
    <row r="483" spans="1:19" x14ac:dyDescent="0.25">
      <c r="A483" s="9" t="str">
        <f>'10'!A483</f>
        <v>Westmont Hilltop SD</v>
      </c>
      <c r="B483" s="10" t="str">
        <f>'10'!B483</f>
        <v>Cambria</v>
      </c>
      <c r="C483" s="97">
        <f>'10'!C483</f>
        <v>292</v>
      </c>
      <c r="D483" s="97">
        <f>'10'!D483</f>
        <v>133</v>
      </c>
      <c r="E483" s="97">
        <f>'10'!E483</f>
        <v>425</v>
      </c>
      <c r="F483" s="129"/>
      <c r="G483" s="129"/>
      <c r="H483" s="129">
        <v>0</v>
      </c>
      <c r="I483" s="129">
        <v>0</v>
      </c>
      <c r="J483" s="129">
        <v>0</v>
      </c>
      <c r="K483" s="129">
        <f t="shared" si="82"/>
        <v>0</v>
      </c>
      <c r="L483" s="129">
        <f t="shared" si="74"/>
        <v>0</v>
      </c>
      <c r="M483" s="129">
        <f t="shared" si="80"/>
        <v>0</v>
      </c>
      <c r="N483" s="130">
        <f t="shared" si="75"/>
        <v>0</v>
      </c>
      <c r="O483" s="130">
        <f t="shared" si="76"/>
        <v>0</v>
      </c>
      <c r="P483" s="140">
        <f t="shared" si="77"/>
        <v>0</v>
      </c>
      <c r="Q483" s="140">
        <f t="shared" si="78"/>
        <v>0</v>
      </c>
      <c r="R483" s="129">
        <v>42</v>
      </c>
      <c r="S483" s="140">
        <f t="shared" si="79"/>
        <v>0</v>
      </c>
    </row>
    <row r="484" spans="1:19" x14ac:dyDescent="0.25">
      <c r="A484" s="9" t="str">
        <f>'10'!A484</f>
        <v>Whitehall-Coplay SD</v>
      </c>
      <c r="B484" s="10" t="str">
        <f>'10'!B484</f>
        <v>Lehigh</v>
      </c>
      <c r="C484" s="97">
        <f>'10'!C484</f>
        <v>847</v>
      </c>
      <c r="D484" s="97">
        <f>'10'!D484</f>
        <v>431</v>
      </c>
      <c r="E484" s="97">
        <f>'10'!E484</f>
        <v>1278</v>
      </c>
      <c r="F484" s="129" t="s">
        <v>706</v>
      </c>
      <c r="G484" s="129">
        <v>1</v>
      </c>
      <c r="H484" s="129">
        <v>0</v>
      </c>
      <c r="I484" s="129">
        <v>7</v>
      </c>
      <c r="J484" s="129">
        <v>0</v>
      </c>
      <c r="K484" s="129">
        <f t="shared" si="82"/>
        <v>7</v>
      </c>
      <c r="L484" s="129">
        <f t="shared" si="74"/>
        <v>0</v>
      </c>
      <c r="M484" s="129">
        <f>SUM(H484+K484)</f>
        <v>7</v>
      </c>
      <c r="N484" s="130">
        <f t="shared" si="75"/>
        <v>0</v>
      </c>
      <c r="O484" s="130">
        <f t="shared" si="76"/>
        <v>8.2644628099173556E-3</v>
      </c>
      <c r="P484" s="140">
        <f t="shared" si="77"/>
        <v>0</v>
      </c>
      <c r="Q484" s="140">
        <f t="shared" si="78"/>
        <v>5.4773082942097028E-3</v>
      </c>
      <c r="R484" s="129">
        <v>205</v>
      </c>
      <c r="S484" s="140">
        <f t="shared" si="79"/>
        <v>3.4146341463414637E-2</v>
      </c>
    </row>
    <row r="485" spans="1:19" x14ac:dyDescent="0.25">
      <c r="A485" s="9" t="str">
        <f>'10'!A485</f>
        <v>Wilkes-Barre Area SD</v>
      </c>
      <c r="B485" s="10" t="str">
        <f>'10'!B485</f>
        <v>Luzerne</v>
      </c>
      <c r="C485" s="97">
        <f>'10'!C485</f>
        <v>2185</v>
      </c>
      <c r="D485" s="97">
        <f>'10'!D485</f>
        <v>1424</v>
      </c>
      <c r="E485" s="97">
        <f>'10'!E485</f>
        <v>3609</v>
      </c>
      <c r="F485" s="129" t="s">
        <v>745</v>
      </c>
      <c r="G485" s="129">
        <v>1</v>
      </c>
      <c r="H485" s="129">
        <v>108</v>
      </c>
      <c r="I485" s="129">
        <v>60</v>
      </c>
      <c r="J485" s="129">
        <v>167</v>
      </c>
      <c r="K485" s="129">
        <f t="shared" si="82"/>
        <v>227</v>
      </c>
      <c r="L485" s="129">
        <f t="shared" si="74"/>
        <v>275</v>
      </c>
      <c r="M485" s="129">
        <f t="shared" ref="M485:M503" si="83">SUM(H485+K485)</f>
        <v>335</v>
      </c>
      <c r="N485" s="130">
        <f t="shared" si="75"/>
        <v>2.9925187032418952E-2</v>
      </c>
      <c r="O485" s="130">
        <f t="shared" si="76"/>
        <v>2.7459954233409609E-2</v>
      </c>
      <c r="P485" s="140">
        <f t="shared" si="77"/>
        <v>0.1931179775280899</v>
      </c>
      <c r="Q485" s="140">
        <f t="shared" si="78"/>
        <v>9.2823496813521755E-2</v>
      </c>
      <c r="R485" s="129">
        <v>1744</v>
      </c>
      <c r="S485" s="140">
        <f t="shared" si="79"/>
        <v>0.19208715596330275</v>
      </c>
    </row>
    <row r="486" spans="1:19" x14ac:dyDescent="0.25">
      <c r="A486" s="9" t="str">
        <f>'10'!A486</f>
        <v>Wilkinsburg Borough SD</v>
      </c>
      <c r="B486" s="10" t="str">
        <f>'10'!B486</f>
        <v>Allegheny</v>
      </c>
      <c r="C486" s="97">
        <f>'10'!C486</f>
        <v>573</v>
      </c>
      <c r="D486" s="97">
        <f>'10'!D486</f>
        <v>341</v>
      </c>
      <c r="E486" s="97">
        <f>'10'!E486</f>
        <v>914</v>
      </c>
      <c r="F486" s="129" t="s">
        <v>704</v>
      </c>
      <c r="G486" s="129">
        <v>1</v>
      </c>
      <c r="H486" s="129">
        <v>36</v>
      </c>
      <c r="I486" s="129">
        <v>0</v>
      </c>
      <c r="J486" s="129">
        <v>39</v>
      </c>
      <c r="K486" s="129">
        <f>SUM(I486:J486)</f>
        <v>39</v>
      </c>
      <c r="L486" s="129">
        <f t="shared" si="74"/>
        <v>75</v>
      </c>
      <c r="M486" s="129">
        <f t="shared" si="83"/>
        <v>75</v>
      </c>
      <c r="N486" s="130">
        <f t="shared" si="75"/>
        <v>3.9387308533916851E-2</v>
      </c>
      <c r="O486" s="130">
        <f t="shared" si="76"/>
        <v>0</v>
      </c>
      <c r="P486" s="140">
        <f t="shared" si="77"/>
        <v>0.21994134897360704</v>
      </c>
      <c r="Q486" s="140">
        <f t="shared" si="78"/>
        <v>8.2056892778993432E-2</v>
      </c>
      <c r="R486" s="129">
        <v>418</v>
      </c>
      <c r="S486" s="140">
        <f t="shared" si="79"/>
        <v>0.17942583732057416</v>
      </c>
    </row>
    <row r="487" spans="1:19" x14ac:dyDescent="0.25">
      <c r="A487" s="9" t="str">
        <f>'10'!A487</f>
        <v>William Penn SD</v>
      </c>
      <c r="B487" s="10" t="str">
        <f>'10'!B487</f>
        <v>Delaware</v>
      </c>
      <c r="C487" s="97">
        <f>'10'!C487</f>
        <v>1751</v>
      </c>
      <c r="D487" s="97">
        <f>'10'!D487</f>
        <v>1024</v>
      </c>
      <c r="E487" s="97">
        <f>'10'!E487</f>
        <v>2775</v>
      </c>
      <c r="F487" s="129" t="s">
        <v>736</v>
      </c>
      <c r="G487" s="129">
        <v>1</v>
      </c>
      <c r="H487" s="129">
        <v>20</v>
      </c>
      <c r="I487" s="129">
        <v>36</v>
      </c>
      <c r="J487" s="129">
        <v>210</v>
      </c>
      <c r="K487" s="129">
        <f t="shared" ref="K487:K503" si="84">SUM(I487:J487)</f>
        <v>246</v>
      </c>
      <c r="L487" s="129">
        <f t="shared" si="74"/>
        <v>230</v>
      </c>
      <c r="M487" s="129">
        <f t="shared" si="83"/>
        <v>266</v>
      </c>
      <c r="N487" s="130">
        <f t="shared" si="75"/>
        <v>7.2072072072072073E-3</v>
      </c>
      <c r="O487" s="130">
        <f t="shared" si="76"/>
        <v>2.0559680182752713E-2</v>
      </c>
      <c r="P487" s="140">
        <f t="shared" si="77"/>
        <v>0.224609375</v>
      </c>
      <c r="Q487" s="140">
        <f t="shared" si="78"/>
        <v>9.5855855855855862E-2</v>
      </c>
      <c r="R487" s="129">
        <v>840</v>
      </c>
      <c r="S487" s="140">
        <f t="shared" si="79"/>
        <v>0.31666666666666665</v>
      </c>
    </row>
    <row r="488" spans="1:19" x14ac:dyDescent="0.25">
      <c r="A488" s="9" t="str">
        <f>'10'!A488</f>
        <v>Williams Valley SD</v>
      </c>
      <c r="B488" s="10" t="str">
        <f>'10'!B488</f>
        <v>Schuylkill</v>
      </c>
      <c r="C488" s="97">
        <f>'10'!C488</f>
        <v>196</v>
      </c>
      <c r="D488" s="97">
        <f>'10'!D488</f>
        <v>154</v>
      </c>
      <c r="E488" s="97">
        <f>'10'!E488</f>
        <v>350</v>
      </c>
      <c r="F488" s="129"/>
      <c r="G488" s="129"/>
      <c r="H488" s="129">
        <v>0</v>
      </c>
      <c r="I488" s="129">
        <v>0</v>
      </c>
      <c r="J488" s="129">
        <v>0</v>
      </c>
      <c r="K488" s="129">
        <f t="shared" si="84"/>
        <v>0</v>
      </c>
      <c r="L488" s="129">
        <f t="shared" si="74"/>
        <v>0</v>
      </c>
      <c r="M488" s="129">
        <f t="shared" si="83"/>
        <v>0</v>
      </c>
      <c r="N488" s="130">
        <f t="shared" si="75"/>
        <v>0</v>
      </c>
      <c r="O488" s="130">
        <f t="shared" si="76"/>
        <v>0</v>
      </c>
      <c r="P488" s="140">
        <f t="shared" si="77"/>
        <v>0</v>
      </c>
      <c r="Q488" s="140">
        <f t="shared" si="78"/>
        <v>0</v>
      </c>
      <c r="R488" s="129">
        <v>76</v>
      </c>
      <c r="S488" s="140">
        <f t="shared" si="79"/>
        <v>0</v>
      </c>
    </row>
    <row r="489" spans="1:19" x14ac:dyDescent="0.25">
      <c r="A489" s="9" t="str">
        <f>'10'!A489</f>
        <v>Williamsburg Community SD</v>
      </c>
      <c r="B489" s="10" t="str">
        <f>'10'!B489</f>
        <v>Blair</v>
      </c>
      <c r="C489" s="97">
        <f>'10'!C489</f>
        <v>127</v>
      </c>
      <c r="D489" s="97">
        <f>'10'!D489</f>
        <v>119</v>
      </c>
      <c r="E489" s="97">
        <f>'10'!E489</f>
        <v>246</v>
      </c>
      <c r="F489" s="129" t="s">
        <v>707</v>
      </c>
      <c r="G489" s="129">
        <v>1</v>
      </c>
      <c r="H489" s="129">
        <v>8</v>
      </c>
      <c r="I489" s="129">
        <v>0</v>
      </c>
      <c r="J489" s="129">
        <v>0</v>
      </c>
      <c r="K489" s="129">
        <f t="shared" si="84"/>
        <v>0</v>
      </c>
      <c r="L489" s="129">
        <f t="shared" si="74"/>
        <v>8</v>
      </c>
      <c r="M489" s="129">
        <f t="shared" si="83"/>
        <v>8</v>
      </c>
      <c r="N489" s="130">
        <f t="shared" si="75"/>
        <v>3.2520325203252036E-2</v>
      </c>
      <c r="O489" s="130">
        <f t="shared" si="76"/>
        <v>0</v>
      </c>
      <c r="P489" s="140">
        <f t="shared" si="77"/>
        <v>6.7226890756302518E-2</v>
      </c>
      <c r="Q489" s="140">
        <f t="shared" si="78"/>
        <v>3.2520325203252036E-2</v>
      </c>
      <c r="R489" s="129">
        <v>79</v>
      </c>
      <c r="S489" s="140">
        <f t="shared" si="79"/>
        <v>0.10126582278481013</v>
      </c>
    </row>
    <row r="490" spans="1:19" ht="22.5" x14ac:dyDescent="0.25">
      <c r="A490" s="9" t="str">
        <f>'10'!A490</f>
        <v>Williamsport Area SD</v>
      </c>
      <c r="B490" s="10" t="str">
        <f>'10'!B490</f>
        <v>Lycoming</v>
      </c>
      <c r="C490" s="97">
        <f>'10'!C490</f>
        <v>1313</v>
      </c>
      <c r="D490" s="97">
        <f>'10'!D490</f>
        <v>959</v>
      </c>
      <c r="E490" s="97">
        <f>'10'!E490</f>
        <v>2272</v>
      </c>
      <c r="F490" s="129" t="s">
        <v>788</v>
      </c>
      <c r="G490" s="129">
        <v>1</v>
      </c>
      <c r="H490" s="129">
        <v>96</v>
      </c>
      <c r="I490" s="129">
        <v>0</v>
      </c>
      <c r="J490" s="129">
        <v>0</v>
      </c>
      <c r="K490" s="129">
        <f t="shared" si="84"/>
        <v>0</v>
      </c>
      <c r="L490" s="129">
        <f t="shared" si="74"/>
        <v>96</v>
      </c>
      <c r="M490" s="129">
        <f t="shared" si="83"/>
        <v>96</v>
      </c>
      <c r="N490" s="130">
        <f t="shared" si="75"/>
        <v>4.2253521126760563E-2</v>
      </c>
      <c r="O490" s="130">
        <f t="shared" si="76"/>
        <v>0</v>
      </c>
      <c r="P490" s="140">
        <f t="shared" si="77"/>
        <v>0.10010427528675704</v>
      </c>
      <c r="Q490" s="140">
        <f t="shared" si="78"/>
        <v>4.2253521126760563E-2</v>
      </c>
      <c r="R490" s="129">
        <v>887</v>
      </c>
      <c r="S490" s="140">
        <f t="shared" si="79"/>
        <v>0.10822998872604284</v>
      </c>
    </row>
    <row r="491" spans="1:19" x14ac:dyDescent="0.25">
      <c r="A491" s="9" t="str">
        <f>'10'!A491</f>
        <v>Wilmington Area SD</v>
      </c>
      <c r="B491" s="10" t="str">
        <f>'10'!B491</f>
        <v>Lawrence</v>
      </c>
      <c r="C491" s="97">
        <f>'10'!C491</f>
        <v>328</v>
      </c>
      <c r="D491" s="97">
        <f>'10'!D491</f>
        <v>237</v>
      </c>
      <c r="E491" s="97">
        <f>'10'!E491</f>
        <v>565</v>
      </c>
      <c r="F491" s="129" t="s">
        <v>763</v>
      </c>
      <c r="G491" s="129">
        <v>1</v>
      </c>
      <c r="H491" s="129">
        <v>5</v>
      </c>
      <c r="I491" s="129">
        <v>0</v>
      </c>
      <c r="J491" s="129">
        <v>15</v>
      </c>
      <c r="K491" s="129">
        <f t="shared" si="84"/>
        <v>15</v>
      </c>
      <c r="L491" s="129">
        <f t="shared" si="74"/>
        <v>20</v>
      </c>
      <c r="M491" s="129">
        <f t="shared" si="83"/>
        <v>20</v>
      </c>
      <c r="N491" s="130">
        <f t="shared" si="75"/>
        <v>8.8495575221238937E-3</v>
      </c>
      <c r="O491" s="130">
        <f t="shared" si="76"/>
        <v>0</v>
      </c>
      <c r="P491" s="140">
        <f t="shared" si="77"/>
        <v>8.4388185654008435E-2</v>
      </c>
      <c r="Q491" s="140">
        <f t="shared" si="78"/>
        <v>3.5398230088495575E-2</v>
      </c>
      <c r="R491" s="129">
        <v>133</v>
      </c>
      <c r="S491" s="140">
        <f t="shared" si="79"/>
        <v>0.15037593984962405</v>
      </c>
    </row>
    <row r="492" spans="1:19" x14ac:dyDescent="0.25">
      <c r="A492" s="9" t="str">
        <f>'10'!A492</f>
        <v>Wilson Area SD</v>
      </c>
      <c r="B492" s="10" t="str">
        <f>'10'!B492</f>
        <v>Northampton</v>
      </c>
      <c r="C492" s="97">
        <f>'10'!C492</f>
        <v>482</v>
      </c>
      <c r="D492" s="97">
        <f>'10'!D492</f>
        <v>290</v>
      </c>
      <c r="E492" s="97">
        <f>'10'!E492</f>
        <v>772</v>
      </c>
      <c r="F492" s="129"/>
      <c r="G492" s="129"/>
      <c r="H492" s="129">
        <v>0</v>
      </c>
      <c r="I492" s="129">
        <v>0</v>
      </c>
      <c r="J492" s="129">
        <v>0</v>
      </c>
      <c r="K492" s="129">
        <f t="shared" si="84"/>
        <v>0</v>
      </c>
      <c r="L492" s="129">
        <f t="shared" si="74"/>
        <v>0</v>
      </c>
      <c r="M492" s="129">
        <f t="shared" si="83"/>
        <v>0</v>
      </c>
      <c r="N492" s="130">
        <f t="shared" si="75"/>
        <v>0</v>
      </c>
      <c r="O492" s="130">
        <f t="shared" si="76"/>
        <v>0</v>
      </c>
      <c r="P492" s="140">
        <f t="shared" si="77"/>
        <v>0</v>
      </c>
      <c r="Q492" s="140">
        <f t="shared" si="78"/>
        <v>0</v>
      </c>
      <c r="R492" s="129">
        <v>125</v>
      </c>
      <c r="S492" s="140">
        <f t="shared" si="79"/>
        <v>0</v>
      </c>
    </row>
    <row r="493" spans="1:19" x14ac:dyDescent="0.25">
      <c r="A493" s="9" t="str">
        <f>'10'!A493</f>
        <v>Wilson SD</v>
      </c>
      <c r="B493" s="10" t="str">
        <f>'10'!B493</f>
        <v>Berks</v>
      </c>
      <c r="C493" s="97">
        <f>'10'!C493</f>
        <v>1272</v>
      </c>
      <c r="D493" s="97">
        <f>'10'!D493</f>
        <v>1074</v>
      </c>
      <c r="E493" s="97">
        <f>'10'!E493</f>
        <v>2346</v>
      </c>
      <c r="F493" s="129" t="s">
        <v>709</v>
      </c>
      <c r="G493" s="129">
        <v>1</v>
      </c>
      <c r="H493" s="129">
        <v>0</v>
      </c>
      <c r="I493" s="129">
        <v>0</v>
      </c>
      <c r="J493" s="129">
        <v>28</v>
      </c>
      <c r="K493" s="129">
        <f t="shared" si="84"/>
        <v>28</v>
      </c>
      <c r="L493" s="129">
        <f t="shared" si="74"/>
        <v>28</v>
      </c>
      <c r="M493" s="129">
        <f t="shared" si="83"/>
        <v>28</v>
      </c>
      <c r="N493" s="130">
        <f t="shared" si="75"/>
        <v>0</v>
      </c>
      <c r="O493" s="130">
        <f t="shared" si="76"/>
        <v>0</v>
      </c>
      <c r="P493" s="140">
        <f t="shared" si="77"/>
        <v>2.6070763500931099E-2</v>
      </c>
      <c r="Q493" s="140">
        <f t="shared" si="78"/>
        <v>1.1935208866155157E-2</v>
      </c>
      <c r="R493" s="129">
        <v>291</v>
      </c>
      <c r="S493" s="140">
        <f t="shared" si="79"/>
        <v>9.6219931271477668E-2</v>
      </c>
    </row>
    <row r="494" spans="1:19" x14ac:dyDescent="0.25">
      <c r="A494" s="9" t="str">
        <f>'10'!A494</f>
        <v>Windber Area SD</v>
      </c>
      <c r="B494" s="10" t="str">
        <f>'10'!B494</f>
        <v>Somerset</v>
      </c>
      <c r="C494" s="97">
        <f>'10'!C494</f>
        <v>303</v>
      </c>
      <c r="D494" s="97">
        <f>'10'!D494</f>
        <v>128</v>
      </c>
      <c r="E494" s="97">
        <f>'10'!E494</f>
        <v>431</v>
      </c>
      <c r="F494" s="129" t="s">
        <v>718</v>
      </c>
      <c r="G494" s="129">
        <v>1</v>
      </c>
      <c r="H494" s="129">
        <v>0</v>
      </c>
      <c r="I494" s="129">
        <v>2</v>
      </c>
      <c r="J494" s="129">
        <v>16</v>
      </c>
      <c r="K494" s="129">
        <f t="shared" si="84"/>
        <v>18</v>
      </c>
      <c r="L494" s="129">
        <f t="shared" si="74"/>
        <v>16</v>
      </c>
      <c r="M494" s="129">
        <f t="shared" si="83"/>
        <v>18</v>
      </c>
      <c r="N494" s="130">
        <f t="shared" si="75"/>
        <v>0</v>
      </c>
      <c r="O494" s="130">
        <f t="shared" si="76"/>
        <v>6.6006600660066007E-3</v>
      </c>
      <c r="P494" s="140">
        <f t="shared" si="77"/>
        <v>0.125</v>
      </c>
      <c r="Q494" s="140">
        <f t="shared" si="78"/>
        <v>4.1763341067285381E-2</v>
      </c>
      <c r="R494" s="129">
        <v>88</v>
      </c>
      <c r="S494" s="140">
        <f t="shared" si="79"/>
        <v>0.20454545454545456</v>
      </c>
    </row>
    <row r="495" spans="1:19" x14ac:dyDescent="0.25">
      <c r="A495" s="9" t="str">
        <f>'10'!A495</f>
        <v>Wissahickon SD</v>
      </c>
      <c r="B495" s="10" t="str">
        <f>'10'!B495</f>
        <v>Montgomery</v>
      </c>
      <c r="C495" s="97">
        <f>'10'!C495</f>
        <v>999</v>
      </c>
      <c r="D495" s="97">
        <f>'10'!D495</f>
        <v>749</v>
      </c>
      <c r="E495" s="97">
        <f>'10'!E495</f>
        <v>1748</v>
      </c>
      <c r="F495" s="129"/>
      <c r="G495" s="129"/>
      <c r="H495" s="129">
        <v>0</v>
      </c>
      <c r="I495" s="129">
        <v>0</v>
      </c>
      <c r="J495" s="129">
        <v>0</v>
      </c>
      <c r="K495" s="129">
        <f t="shared" si="84"/>
        <v>0</v>
      </c>
      <c r="L495" s="129">
        <f t="shared" si="74"/>
        <v>0</v>
      </c>
      <c r="M495" s="129">
        <f t="shared" si="83"/>
        <v>0</v>
      </c>
      <c r="N495" s="130">
        <f t="shared" si="75"/>
        <v>0</v>
      </c>
      <c r="O495" s="130">
        <f t="shared" si="76"/>
        <v>0</v>
      </c>
      <c r="P495" s="140">
        <f t="shared" si="77"/>
        <v>0</v>
      </c>
      <c r="Q495" s="140">
        <f t="shared" si="78"/>
        <v>0</v>
      </c>
      <c r="R495" s="129">
        <v>60</v>
      </c>
      <c r="S495" s="140">
        <f t="shared" si="79"/>
        <v>0</v>
      </c>
    </row>
    <row r="496" spans="1:19" ht="22.5" x14ac:dyDescent="0.25">
      <c r="A496" s="9" t="str">
        <f>'10'!A496</f>
        <v>Woodland Hills SD</v>
      </c>
      <c r="B496" s="10" t="str">
        <f>'10'!B496</f>
        <v>Allegheny</v>
      </c>
      <c r="C496" s="97">
        <f>'10'!C496</f>
        <v>1723</v>
      </c>
      <c r="D496" s="97">
        <f>'10'!D496</f>
        <v>1088</v>
      </c>
      <c r="E496" s="97">
        <f>'10'!E496</f>
        <v>2811</v>
      </c>
      <c r="F496" s="129" t="s">
        <v>748</v>
      </c>
      <c r="G496" s="129">
        <v>2</v>
      </c>
      <c r="H496" s="129">
        <v>18</v>
      </c>
      <c r="I496" s="129">
        <v>14</v>
      </c>
      <c r="J496" s="129">
        <v>107</v>
      </c>
      <c r="K496" s="129">
        <f t="shared" si="84"/>
        <v>121</v>
      </c>
      <c r="L496" s="129">
        <f t="shared" si="74"/>
        <v>125</v>
      </c>
      <c r="M496" s="129">
        <f t="shared" si="83"/>
        <v>139</v>
      </c>
      <c r="N496" s="130">
        <f t="shared" si="75"/>
        <v>6.4034151547491995E-3</v>
      </c>
      <c r="O496" s="130">
        <f t="shared" si="76"/>
        <v>8.1253627394080093E-3</v>
      </c>
      <c r="P496" s="140">
        <f t="shared" si="77"/>
        <v>0.11488970588235294</v>
      </c>
      <c r="Q496" s="140">
        <f t="shared" si="78"/>
        <v>4.9448594806118816E-2</v>
      </c>
      <c r="R496" s="129">
        <v>999</v>
      </c>
      <c r="S496" s="140">
        <f t="shared" si="79"/>
        <v>0.13913913913913914</v>
      </c>
    </row>
    <row r="497" spans="1:19" ht="22.5" x14ac:dyDescent="0.25">
      <c r="A497" s="9" t="str">
        <f>'10'!A497</f>
        <v>Wyalusing Area SD</v>
      </c>
      <c r="B497" s="10" t="str">
        <f>'10'!B497</f>
        <v>Bradford</v>
      </c>
      <c r="C497" s="97">
        <f>'10'!C497</f>
        <v>331</v>
      </c>
      <c r="D497" s="97">
        <f>'10'!D497</f>
        <v>256</v>
      </c>
      <c r="E497" s="97">
        <f>'10'!E497</f>
        <v>587</v>
      </c>
      <c r="F497" s="129" t="s">
        <v>711</v>
      </c>
      <c r="G497" s="129">
        <v>1</v>
      </c>
      <c r="H497" s="129">
        <v>17</v>
      </c>
      <c r="I497" s="129">
        <v>3</v>
      </c>
      <c r="J497" s="129">
        <v>20</v>
      </c>
      <c r="K497" s="129">
        <f t="shared" si="84"/>
        <v>23</v>
      </c>
      <c r="L497" s="129">
        <f t="shared" si="74"/>
        <v>37</v>
      </c>
      <c r="M497" s="129">
        <f t="shared" si="83"/>
        <v>40</v>
      </c>
      <c r="N497" s="130">
        <f t="shared" si="75"/>
        <v>2.8960817717206135E-2</v>
      </c>
      <c r="O497" s="130">
        <f t="shared" si="76"/>
        <v>9.0634441087613302E-3</v>
      </c>
      <c r="P497" s="140">
        <f t="shared" si="77"/>
        <v>0.14453125</v>
      </c>
      <c r="Q497" s="140">
        <f t="shared" si="78"/>
        <v>6.8143100511073251E-2</v>
      </c>
      <c r="R497" s="129">
        <v>123</v>
      </c>
      <c r="S497" s="140">
        <f t="shared" si="79"/>
        <v>0.32520325203252032</v>
      </c>
    </row>
    <row r="498" spans="1:19" x14ac:dyDescent="0.25">
      <c r="A498" s="9" t="str">
        <f>'10'!A498</f>
        <v>Wyoming Area SD</v>
      </c>
      <c r="B498" s="10" t="str">
        <f>'10'!B498</f>
        <v>Luzerne</v>
      </c>
      <c r="C498" s="97">
        <f>'10'!C498</f>
        <v>335</v>
      </c>
      <c r="D498" s="97">
        <f>'10'!D498</f>
        <v>439</v>
      </c>
      <c r="E498" s="97">
        <f>'10'!E498</f>
        <v>774</v>
      </c>
      <c r="F498" s="129" t="s">
        <v>745</v>
      </c>
      <c r="G498" s="129">
        <v>1</v>
      </c>
      <c r="H498" s="129">
        <v>0</v>
      </c>
      <c r="I498" s="129">
        <v>8</v>
      </c>
      <c r="J498" s="129">
        <v>31</v>
      </c>
      <c r="K498" s="129">
        <f t="shared" si="84"/>
        <v>39</v>
      </c>
      <c r="L498" s="129">
        <f t="shared" si="74"/>
        <v>31</v>
      </c>
      <c r="M498" s="129">
        <f t="shared" si="83"/>
        <v>39</v>
      </c>
      <c r="N498" s="130">
        <f t="shared" si="75"/>
        <v>0</v>
      </c>
      <c r="O498" s="130">
        <f t="shared" si="76"/>
        <v>2.3880597014925373E-2</v>
      </c>
      <c r="P498" s="140">
        <f t="shared" si="77"/>
        <v>7.0615034168564919E-2</v>
      </c>
      <c r="Q498" s="140">
        <f t="shared" si="78"/>
        <v>5.0387596899224806E-2</v>
      </c>
      <c r="R498" s="129">
        <v>114</v>
      </c>
      <c r="S498" s="140">
        <f t="shared" si="79"/>
        <v>0.34210526315789475</v>
      </c>
    </row>
    <row r="499" spans="1:19" x14ac:dyDescent="0.25">
      <c r="A499" s="9" t="str">
        <f>'10'!A499</f>
        <v>Wyoming Valley West SD</v>
      </c>
      <c r="B499" s="10" t="str">
        <f>'10'!B499</f>
        <v>Luzerne</v>
      </c>
      <c r="C499" s="97">
        <f>'10'!C499</f>
        <v>1191</v>
      </c>
      <c r="D499" s="97">
        <f>'10'!D499</f>
        <v>948</v>
      </c>
      <c r="E499" s="97">
        <f>'10'!E499</f>
        <v>2139</v>
      </c>
      <c r="F499" s="129" t="s">
        <v>745</v>
      </c>
      <c r="G499" s="129">
        <v>1</v>
      </c>
      <c r="H499" s="129">
        <v>18</v>
      </c>
      <c r="I499" s="129">
        <v>48</v>
      </c>
      <c r="J499" s="129">
        <v>100</v>
      </c>
      <c r="K499" s="129">
        <f t="shared" si="84"/>
        <v>148</v>
      </c>
      <c r="L499" s="129">
        <f t="shared" si="74"/>
        <v>118</v>
      </c>
      <c r="M499" s="129">
        <f t="shared" si="83"/>
        <v>166</v>
      </c>
      <c r="N499" s="130">
        <f t="shared" si="75"/>
        <v>8.4151472650771386E-3</v>
      </c>
      <c r="O499" s="130">
        <f t="shared" si="76"/>
        <v>4.0302267002518891E-2</v>
      </c>
      <c r="P499" s="140">
        <f t="shared" si="77"/>
        <v>0.12447257383966245</v>
      </c>
      <c r="Q499" s="140">
        <f t="shared" si="78"/>
        <v>7.760635811126694E-2</v>
      </c>
      <c r="R499" s="129">
        <v>557</v>
      </c>
      <c r="S499" s="140">
        <f t="shared" si="79"/>
        <v>0.29802513464991021</v>
      </c>
    </row>
    <row r="500" spans="1:19" x14ac:dyDescent="0.25">
      <c r="A500" s="9" t="str">
        <f>'10'!A500</f>
        <v>Wyomissing Area SD</v>
      </c>
      <c r="B500" s="10" t="str">
        <f>'10'!B500</f>
        <v>Berks</v>
      </c>
      <c r="C500" s="97">
        <f>'10'!C500</f>
        <v>441</v>
      </c>
      <c r="D500" s="97">
        <f>'10'!D500</f>
        <v>312</v>
      </c>
      <c r="E500" s="97">
        <f>'10'!E500</f>
        <v>753</v>
      </c>
      <c r="F500" s="129" t="s">
        <v>709</v>
      </c>
      <c r="G500" s="129">
        <v>1</v>
      </c>
      <c r="H500" s="129">
        <v>0</v>
      </c>
      <c r="I500" s="129">
        <v>0</v>
      </c>
      <c r="J500" s="129">
        <v>9</v>
      </c>
      <c r="K500" s="129">
        <f t="shared" si="84"/>
        <v>9</v>
      </c>
      <c r="L500" s="129">
        <f t="shared" si="74"/>
        <v>9</v>
      </c>
      <c r="M500" s="129">
        <f t="shared" si="83"/>
        <v>9</v>
      </c>
      <c r="N500" s="130">
        <f t="shared" si="75"/>
        <v>0</v>
      </c>
      <c r="O500" s="130">
        <f t="shared" si="76"/>
        <v>0</v>
      </c>
      <c r="P500" s="140">
        <f t="shared" si="77"/>
        <v>2.8846153846153848E-2</v>
      </c>
      <c r="Q500" s="140">
        <f t="shared" si="78"/>
        <v>1.1952191235059761E-2</v>
      </c>
      <c r="R500" s="129">
        <v>35</v>
      </c>
      <c r="S500" s="140">
        <f t="shared" si="79"/>
        <v>0.25714285714285712</v>
      </c>
    </row>
    <row r="501" spans="1:19" ht="22.5" x14ac:dyDescent="0.25">
      <c r="A501" s="9" t="str">
        <f>'10'!A501</f>
        <v>York City SD</v>
      </c>
      <c r="B501" s="10" t="str">
        <f>'10'!B501</f>
        <v>York</v>
      </c>
      <c r="C501" s="97">
        <f>'10'!C501</f>
        <v>2134</v>
      </c>
      <c r="D501" s="97">
        <f>'10'!D501</f>
        <v>1425</v>
      </c>
      <c r="E501" s="97">
        <f>'10'!E501</f>
        <v>3559</v>
      </c>
      <c r="F501" s="129" t="s">
        <v>734</v>
      </c>
      <c r="G501" s="129">
        <v>1</v>
      </c>
      <c r="H501" s="129">
        <v>84</v>
      </c>
      <c r="I501" s="129">
        <v>59</v>
      </c>
      <c r="J501" s="129">
        <v>233</v>
      </c>
      <c r="K501" s="129">
        <f t="shared" si="84"/>
        <v>292</v>
      </c>
      <c r="L501" s="129">
        <f t="shared" si="74"/>
        <v>317</v>
      </c>
      <c r="M501" s="129">
        <f t="shared" si="83"/>
        <v>376</v>
      </c>
      <c r="N501" s="130">
        <f t="shared" si="75"/>
        <v>2.3602135431300929E-2</v>
      </c>
      <c r="O501" s="130">
        <f t="shared" si="76"/>
        <v>2.7647610121836926E-2</v>
      </c>
      <c r="P501" s="140">
        <f t="shared" si="77"/>
        <v>0.22245614035087719</v>
      </c>
      <c r="Q501" s="140">
        <f t="shared" si="78"/>
        <v>0.10564765383534701</v>
      </c>
      <c r="R501" s="129">
        <v>1993</v>
      </c>
      <c r="S501" s="140">
        <f t="shared" si="79"/>
        <v>0.18866031108881084</v>
      </c>
    </row>
    <row r="502" spans="1:19" ht="22.5" x14ac:dyDescent="0.25">
      <c r="A502" s="9" t="str">
        <f>'10'!A502</f>
        <v>York Suburban SD</v>
      </c>
      <c r="B502" s="10" t="str">
        <f>'10'!B502</f>
        <v>York</v>
      </c>
      <c r="C502" s="97">
        <f>'10'!C502</f>
        <v>514</v>
      </c>
      <c r="D502" s="97">
        <f>'10'!D502</f>
        <v>403</v>
      </c>
      <c r="E502" s="97">
        <f>'10'!E502</f>
        <v>917</v>
      </c>
      <c r="F502" s="129" t="s">
        <v>734</v>
      </c>
      <c r="G502" s="129">
        <v>1</v>
      </c>
      <c r="H502" s="129">
        <v>18</v>
      </c>
      <c r="I502" s="129">
        <v>1</v>
      </c>
      <c r="J502" s="129">
        <v>1</v>
      </c>
      <c r="K502" s="129">
        <f t="shared" si="84"/>
        <v>2</v>
      </c>
      <c r="L502" s="129">
        <f t="shared" si="74"/>
        <v>19</v>
      </c>
      <c r="M502" s="129">
        <f t="shared" si="83"/>
        <v>20</v>
      </c>
      <c r="N502" s="130">
        <f t="shared" si="75"/>
        <v>1.9629225736095966E-2</v>
      </c>
      <c r="O502" s="130">
        <f t="shared" si="76"/>
        <v>1.9455252918287938E-3</v>
      </c>
      <c r="P502" s="140">
        <f t="shared" si="77"/>
        <v>4.7146401985111663E-2</v>
      </c>
      <c r="Q502" s="140">
        <f t="shared" si="78"/>
        <v>2.1810250817884406E-2</v>
      </c>
      <c r="R502" s="129">
        <v>60</v>
      </c>
      <c r="S502" s="140">
        <f t="shared" si="79"/>
        <v>0.33333333333333331</v>
      </c>
    </row>
    <row r="503" spans="1:19" x14ac:dyDescent="0.25">
      <c r="A503" s="9" t="str">
        <f>'10'!A503</f>
        <v>Yough SD</v>
      </c>
      <c r="B503" s="10" t="str">
        <f>'10'!B503</f>
        <v>Westmoreland</v>
      </c>
      <c r="C503" s="97">
        <f>'10'!C503</f>
        <v>320</v>
      </c>
      <c r="D503" s="97">
        <f>'10'!D503</f>
        <v>261</v>
      </c>
      <c r="E503" s="97">
        <f>'10'!E503</f>
        <v>581</v>
      </c>
      <c r="F503" s="129" t="s">
        <v>715</v>
      </c>
      <c r="G503" s="129">
        <v>1</v>
      </c>
      <c r="H503" s="129">
        <v>0</v>
      </c>
      <c r="I503" s="129">
        <v>1</v>
      </c>
      <c r="J503" s="129">
        <v>0</v>
      </c>
      <c r="K503" s="129">
        <f t="shared" si="84"/>
        <v>1</v>
      </c>
      <c r="L503" s="129">
        <f t="shared" si="74"/>
        <v>0</v>
      </c>
      <c r="M503" s="129">
        <f t="shared" si="83"/>
        <v>1</v>
      </c>
      <c r="N503" s="130">
        <f t="shared" si="75"/>
        <v>0</v>
      </c>
      <c r="O503" s="130">
        <f>I503/C503</f>
        <v>3.1250000000000002E-3</v>
      </c>
      <c r="P503" s="140">
        <f t="shared" si="77"/>
        <v>0</v>
      </c>
      <c r="Q503" s="140">
        <f t="shared" si="78"/>
        <v>1.7211703958691911E-3</v>
      </c>
      <c r="R503" s="129">
        <v>136</v>
      </c>
      <c r="S503" s="140">
        <f t="shared" si="79"/>
        <v>7.3529411764705881E-3</v>
      </c>
    </row>
    <row r="504" spans="1:19" x14ac:dyDescent="0.25">
      <c r="A504" s="184" t="s">
        <v>528</v>
      </c>
      <c r="B504" s="184"/>
      <c r="C504" s="50">
        <f>'10'!C504</f>
        <v>418384</v>
      </c>
      <c r="D504" s="50">
        <f>'10'!D504</f>
        <v>299039</v>
      </c>
      <c r="E504" s="50">
        <f>'10'!E504</f>
        <v>717423</v>
      </c>
      <c r="F504" s="102"/>
      <c r="G504" s="103">
        <v>55</v>
      </c>
      <c r="H504" s="103">
        <f t="shared" ref="H504:M504" si="85">SUM(H4:H503)</f>
        <v>5728</v>
      </c>
      <c r="I504" s="103">
        <f t="shared" si="85"/>
        <v>4979</v>
      </c>
      <c r="J504" s="103">
        <f t="shared" si="85"/>
        <v>22507</v>
      </c>
      <c r="K504" s="103">
        <f t="shared" si="85"/>
        <v>27486</v>
      </c>
      <c r="L504" s="103">
        <f t="shared" si="85"/>
        <v>28235</v>
      </c>
      <c r="M504" s="103">
        <f t="shared" si="85"/>
        <v>33214</v>
      </c>
      <c r="N504" s="82">
        <f>H504/E504</f>
        <v>7.9841320950122877E-3</v>
      </c>
      <c r="O504" s="82">
        <f>I504/C504</f>
        <v>1.1900550690274963E-2</v>
      </c>
      <c r="P504" s="82">
        <f>L504/D504</f>
        <v>9.4419122589361248E-2</v>
      </c>
      <c r="Q504" s="82">
        <f>M504/E504</f>
        <v>4.6296257577468247E-2</v>
      </c>
      <c r="R504" s="103">
        <v>158295</v>
      </c>
      <c r="S504" s="82">
        <f t="shared" si="79"/>
        <v>0.2098234309359108</v>
      </c>
    </row>
    <row r="505" spans="1:19" x14ac:dyDescent="0.25">
      <c r="A505" s="5" t="str">
        <f>'10'!A505</f>
        <v>* 2011-2015 American Community Survey</v>
      </c>
      <c r="B505" s="1"/>
      <c r="C505" s="152"/>
      <c r="D505" s="152"/>
      <c r="E505" s="152"/>
      <c r="F505" s="101"/>
      <c r="G505" s="1"/>
      <c r="H505" s="15"/>
      <c r="I505" s="15"/>
      <c r="J505" s="15"/>
      <c r="K505" s="15"/>
      <c r="L505" s="15"/>
      <c r="M505" s="109"/>
      <c r="N505" s="109"/>
      <c r="O505" s="109"/>
      <c r="P505" s="109"/>
      <c r="Q505" s="109"/>
      <c r="R505" s="109"/>
      <c r="S505" s="109"/>
    </row>
    <row r="506" spans="1:19" x14ac:dyDescent="0.25">
      <c r="A506" s="90" t="s">
        <v>789</v>
      </c>
      <c r="B506" s="1"/>
      <c r="C506" s="152"/>
      <c r="D506" s="152"/>
      <c r="E506" s="152"/>
      <c r="F506" s="101"/>
      <c r="G506" s="1"/>
      <c r="H506" s="15"/>
      <c r="I506" s="15"/>
      <c r="J506" s="15"/>
      <c r="K506" s="15"/>
      <c r="L506" s="15"/>
      <c r="M506" s="109"/>
      <c r="N506" s="109"/>
      <c r="O506" s="109"/>
      <c r="P506" s="109"/>
      <c r="Q506" s="109"/>
      <c r="R506" s="109"/>
      <c r="S506" s="109"/>
    </row>
    <row r="507" spans="1:19" x14ac:dyDescent="0.25">
      <c r="A507" s="127" t="s">
        <v>790</v>
      </c>
      <c r="B507" s="1"/>
      <c r="C507" s="152"/>
      <c r="D507" s="152"/>
      <c r="E507" s="152"/>
      <c r="F507" s="101"/>
      <c r="G507" s="1"/>
      <c r="H507" s="15"/>
      <c r="I507" s="15"/>
      <c r="J507" s="15"/>
      <c r="K507" s="15"/>
      <c r="L507" s="15"/>
      <c r="M507" s="109"/>
      <c r="N507" s="109"/>
      <c r="O507" s="109"/>
      <c r="P507" s="109"/>
      <c r="Q507" s="109"/>
      <c r="R507" s="109"/>
      <c r="S507" s="109"/>
    </row>
    <row r="508" spans="1:19" x14ac:dyDescent="0.25">
      <c r="A508" s="5" t="s">
        <v>964</v>
      </c>
      <c r="B508" s="1"/>
      <c r="C508" s="152"/>
      <c r="D508" s="152"/>
      <c r="E508" s="152"/>
      <c r="F508" s="101"/>
      <c r="G508" s="1"/>
      <c r="H508" s="15"/>
      <c r="I508" s="15"/>
      <c r="J508" s="15"/>
      <c r="K508" s="15"/>
      <c r="L508" s="15"/>
      <c r="M508" s="109"/>
      <c r="N508" s="109"/>
      <c r="O508" s="109"/>
      <c r="P508" s="109"/>
      <c r="Q508" s="109"/>
      <c r="R508" s="109"/>
      <c r="S508" s="109"/>
    </row>
    <row r="509" spans="1:19" x14ac:dyDescent="0.25">
      <c r="A509" s="5" t="s">
        <v>791</v>
      </c>
      <c r="B509" s="1"/>
      <c r="C509" s="152"/>
      <c r="D509" s="152"/>
      <c r="E509" s="152"/>
      <c r="F509" s="101"/>
      <c r="G509" s="1"/>
      <c r="H509" s="15"/>
      <c r="I509" s="15"/>
      <c r="J509" s="15"/>
      <c r="K509" s="15"/>
      <c r="L509" s="15"/>
      <c r="M509" s="109"/>
      <c r="N509" s="109"/>
      <c r="O509" s="109"/>
      <c r="P509" s="109"/>
      <c r="Q509" s="109"/>
      <c r="R509" s="109"/>
      <c r="S509" s="109"/>
    </row>
    <row r="510" spans="1:19" x14ac:dyDescent="0.25">
      <c r="A510" s="96" t="s">
        <v>556</v>
      </c>
      <c r="B510" s="1"/>
      <c r="C510" s="152"/>
      <c r="D510" s="152"/>
      <c r="E510" s="152"/>
      <c r="F510" s="101"/>
      <c r="G510" s="1"/>
      <c r="H510" s="15"/>
      <c r="I510" s="15"/>
      <c r="J510" s="15"/>
      <c r="K510" s="15"/>
      <c r="L510" s="16"/>
      <c r="M510" s="109"/>
      <c r="N510" s="109"/>
      <c r="O510" s="109"/>
      <c r="P510" s="109"/>
      <c r="Q510" s="109"/>
      <c r="R510" s="109"/>
      <c r="S510" s="109"/>
    </row>
    <row r="511" spans="1:19" x14ac:dyDescent="0.25">
      <c r="A511" s="96" t="s">
        <v>690</v>
      </c>
      <c r="B511" s="1"/>
      <c r="C511" s="152"/>
      <c r="D511" s="152"/>
      <c r="E511" s="152"/>
      <c r="F511" s="101"/>
      <c r="G511" s="1"/>
      <c r="H511" s="15"/>
      <c r="I511" s="15"/>
      <c r="J511" s="15"/>
      <c r="K511" s="15"/>
      <c r="L511" s="15"/>
      <c r="M511" s="109"/>
      <c r="N511" s="109"/>
      <c r="O511" s="109"/>
      <c r="P511" s="109"/>
      <c r="Q511" s="109"/>
      <c r="R511" s="109"/>
      <c r="S511" s="109"/>
    </row>
    <row r="512" spans="1:19" x14ac:dyDescent="0.25">
      <c r="A512" s="96" t="s">
        <v>696</v>
      </c>
      <c r="H512" s="15"/>
    </row>
  </sheetData>
  <mergeCells count="4">
    <mergeCell ref="A504:B504"/>
    <mergeCell ref="A2:E2"/>
    <mergeCell ref="F2:S2"/>
    <mergeCell ref="A1:S1"/>
  </mergeCells>
  <pageMargins left="0.3" right="0.3" top="0.4" bottom="0.5" header="0.3" footer="0.3"/>
  <pageSetup orientation="landscape" r:id="rId1"/>
  <headerFooter>
    <oddFooter>&amp;L&amp;8Prepared by:  Office of Child Development and Early Learning&amp;C&amp;8&amp;P&amp;R&amp;8Updated 11/1/2011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FCCD3"/>
  </sheetPr>
  <dimension ref="A1:Q509"/>
  <sheetViews>
    <sheetView zoomScaleNormal="100" workbookViewId="0">
      <pane xSplit="2" ySplit="3" topLeftCell="C4" activePane="bottomRight" state="frozen"/>
      <selection activeCell="C504" sqref="C504:E504"/>
      <selection pane="topRight" activeCell="C504" sqref="C504:E504"/>
      <selection pane="bottomLeft" activeCell="C504" sqref="C504:E504"/>
      <selection pane="bottomRight" sqref="A1:K1"/>
    </sheetView>
  </sheetViews>
  <sheetFormatPr defaultRowHeight="15" x14ac:dyDescent="0.25"/>
  <cols>
    <col min="1" max="1" width="26.7109375" bestFit="1" customWidth="1"/>
    <col min="2" max="2" width="13.28515625" style="94" bestFit="1" customWidth="1"/>
    <col min="3" max="5" width="9.140625" style="94"/>
    <col min="6" max="6" width="45.28515625" customWidth="1"/>
    <col min="7" max="8" width="9.140625" style="26"/>
    <col min="9" max="9" width="9.140625" style="94"/>
    <col min="11" max="11" width="9.140625" style="94"/>
  </cols>
  <sheetData>
    <row r="1" spans="1:16" x14ac:dyDescent="0.25">
      <c r="A1" s="192" t="str">
        <f>'Table of Contents'!B11&amp;": "&amp;'Table of Contents'!C11</f>
        <v>Tab 6: Pennsylvania Pre-K Counts Reach Data</v>
      </c>
      <c r="B1" s="190"/>
      <c r="C1" s="190"/>
      <c r="D1" s="190"/>
      <c r="E1" s="190"/>
      <c r="F1" s="190"/>
      <c r="G1" s="190"/>
      <c r="H1" s="190"/>
      <c r="I1" s="190"/>
      <c r="J1" s="190"/>
      <c r="K1" s="193"/>
      <c r="L1" s="5"/>
      <c r="M1" s="5"/>
      <c r="N1" s="5"/>
      <c r="O1" s="5"/>
      <c r="P1" s="5"/>
    </row>
    <row r="2" spans="1:16" ht="15" customHeight="1" x14ac:dyDescent="0.25">
      <c r="A2" s="195" t="str">
        <f>'5'!A2:E2</f>
        <v>2015-16</v>
      </c>
      <c r="B2" s="195"/>
      <c r="C2" s="195"/>
      <c r="D2" s="195"/>
      <c r="E2" s="195"/>
      <c r="F2" s="196" t="s">
        <v>557</v>
      </c>
      <c r="G2" s="197"/>
      <c r="H2" s="197"/>
      <c r="I2" s="197"/>
      <c r="J2" s="197"/>
      <c r="K2" s="198"/>
      <c r="L2" s="5"/>
      <c r="M2" s="5"/>
      <c r="N2" s="5"/>
      <c r="O2" s="5"/>
      <c r="P2" s="5"/>
    </row>
    <row r="3" spans="1:16" ht="72" x14ac:dyDescent="0.25">
      <c r="A3" s="17" t="str">
        <f>'1'!A3</f>
        <v>School District</v>
      </c>
      <c r="B3" s="17" t="str">
        <f>'1'!B3</f>
        <v>County</v>
      </c>
      <c r="C3" s="86" t="str">
        <f>'[2]12'!C2</f>
        <v># of Children Ages 0-2*</v>
      </c>
      <c r="D3" s="86" t="str">
        <f>'[2]12'!D2</f>
        <v># of Children Ages 3-4*</v>
      </c>
      <c r="E3" s="86" t="str">
        <f>'[2]12'!E2</f>
        <v># of Children Under 5*</v>
      </c>
      <c r="F3" s="17" t="s">
        <v>637</v>
      </c>
      <c r="G3" s="17" t="s">
        <v>558</v>
      </c>
      <c r="H3" s="17" t="s">
        <v>559</v>
      </c>
      <c r="I3" s="17" t="s">
        <v>640</v>
      </c>
      <c r="J3" s="17" t="s">
        <v>636</v>
      </c>
      <c r="K3" s="17" t="s">
        <v>641</v>
      </c>
      <c r="L3" s="5"/>
      <c r="M3" s="5"/>
      <c r="N3" s="5"/>
      <c r="O3" s="5"/>
      <c r="P3" s="5"/>
    </row>
    <row r="4" spans="1:16" x14ac:dyDescent="0.25">
      <c r="A4" s="9" t="str">
        <f>'10'!A4</f>
        <v>Abington Heights SD</v>
      </c>
      <c r="B4" s="10" t="str">
        <f>'10'!B4</f>
        <v>Lackawanna</v>
      </c>
      <c r="C4" s="97">
        <f>'10'!C4</f>
        <v>636</v>
      </c>
      <c r="D4" s="97">
        <f>'10'!D4</f>
        <v>472</v>
      </c>
      <c r="E4" s="97">
        <f>'10'!E4</f>
        <v>1108</v>
      </c>
      <c r="F4" s="129"/>
      <c r="G4" s="129"/>
      <c r="H4" s="129"/>
      <c r="I4" s="23">
        <f>H4/D4</f>
        <v>0</v>
      </c>
      <c r="J4" s="129">
        <v>161.28462709284628</v>
      </c>
      <c r="K4" s="23">
        <f>H4/J4</f>
        <v>0</v>
      </c>
      <c r="L4" s="5"/>
      <c r="M4" s="5"/>
      <c r="N4" s="5"/>
      <c r="O4" s="5"/>
      <c r="P4" s="5"/>
    </row>
    <row r="5" spans="1:16" x14ac:dyDescent="0.25">
      <c r="A5" s="9" t="str">
        <f>'10'!A5</f>
        <v>Abington SD</v>
      </c>
      <c r="B5" s="10" t="str">
        <f>'10'!B5</f>
        <v>Montgomery</v>
      </c>
      <c r="C5" s="97">
        <f>'10'!C5</f>
        <v>2058</v>
      </c>
      <c r="D5" s="97">
        <f>'10'!D5</f>
        <v>1313</v>
      </c>
      <c r="E5" s="97">
        <f>'10'!E5</f>
        <v>3371</v>
      </c>
      <c r="F5" s="129"/>
      <c r="G5" s="129"/>
      <c r="H5" s="129"/>
      <c r="I5" s="23">
        <f t="shared" ref="I5:I68" si="0">H5/D5</f>
        <v>0</v>
      </c>
      <c r="J5" s="129">
        <v>528.66558764940237</v>
      </c>
      <c r="K5" s="23">
        <f t="shared" ref="K5:K68" si="1">H5/J5</f>
        <v>0</v>
      </c>
      <c r="L5" s="5"/>
      <c r="M5" s="5"/>
      <c r="N5" s="5"/>
      <c r="O5" s="5"/>
      <c r="P5" s="5"/>
    </row>
    <row r="6" spans="1:16" x14ac:dyDescent="0.25">
      <c r="A6" s="9" t="str">
        <f>'10'!A6</f>
        <v>Albert Gallatin Area SD</v>
      </c>
      <c r="B6" s="10" t="str">
        <f>'10'!B6</f>
        <v>Fayette</v>
      </c>
      <c r="C6" s="97">
        <f>'10'!C6</f>
        <v>718</v>
      </c>
      <c r="D6" s="97">
        <f>'10'!D6</f>
        <v>551</v>
      </c>
      <c r="E6" s="97">
        <f>'10'!E6</f>
        <v>1269</v>
      </c>
      <c r="F6" s="129" t="s">
        <v>793</v>
      </c>
      <c r="G6" s="129">
        <v>1</v>
      </c>
      <c r="H6" s="129">
        <v>40</v>
      </c>
      <c r="I6" s="23">
        <f t="shared" si="0"/>
        <v>7.2595281306715068E-2</v>
      </c>
      <c r="J6" s="129">
        <v>444.94391332058638</v>
      </c>
      <c r="K6" s="23">
        <f t="shared" si="1"/>
        <v>8.9898971089373267E-2</v>
      </c>
      <c r="L6" s="5"/>
      <c r="M6" s="5"/>
      <c r="N6" s="5"/>
      <c r="O6" s="5"/>
      <c r="P6" s="5"/>
    </row>
    <row r="7" spans="1:16" x14ac:dyDescent="0.25">
      <c r="A7" s="9" t="str">
        <f>'10'!A7</f>
        <v>Aliquippa SD</v>
      </c>
      <c r="B7" s="10" t="str">
        <f>'10'!B7</f>
        <v>Beaver</v>
      </c>
      <c r="C7" s="97">
        <f>'10'!C7</f>
        <v>314</v>
      </c>
      <c r="D7" s="97">
        <f>'10'!D7</f>
        <v>266</v>
      </c>
      <c r="E7" s="97">
        <f>'10'!E7</f>
        <v>580</v>
      </c>
      <c r="F7" s="129"/>
      <c r="G7" s="129"/>
      <c r="H7" s="129"/>
      <c r="I7" s="23">
        <f t="shared" si="0"/>
        <v>0</v>
      </c>
      <c r="J7" s="129">
        <v>206.26100151745069</v>
      </c>
      <c r="K7" s="23">
        <f t="shared" si="1"/>
        <v>0</v>
      </c>
      <c r="L7" s="5"/>
      <c r="M7" s="5"/>
      <c r="N7" s="5"/>
      <c r="O7" s="5"/>
      <c r="P7" s="5"/>
    </row>
    <row r="8" spans="1:16" x14ac:dyDescent="0.25">
      <c r="A8" s="9" t="str">
        <f>'10'!A8</f>
        <v>Allegheny Valley SD</v>
      </c>
      <c r="B8" s="10" t="str">
        <f>'10'!B8</f>
        <v>Allegheny</v>
      </c>
      <c r="C8" s="97">
        <f>'10'!C8</f>
        <v>300</v>
      </c>
      <c r="D8" s="97">
        <f>'10'!D8</f>
        <v>189</v>
      </c>
      <c r="E8" s="97">
        <f>'10'!E8</f>
        <v>489</v>
      </c>
      <c r="F8" s="129"/>
      <c r="G8" s="129"/>
      <c r="H8" s="129"/>
      <c r="I8" s="23">
        <f t="shared" si="0"/>
        <v>0</v>
      </c>
      <c r="J8" s="129">
        <v>109.57978723404256</v>
      </c>
      <c r="K8" s="23">
        <f t="shared" si="1"/>
        <v>0</v>
      </c>
      <c r="L8" s="5"/>
      <c r="M8" s="5"/>
      <c r="N8" s="5"/>
      <c r="O8" s="5"/>
      <c r="P8" s="5"/>
    </row>
    <row r="9" spans="1:16" x14ac:dyDescent="0.25">
      <c r="A9" s="9" t="str">
        <f>'10'!A9</f>
        <v>Allegheny-Clarion Valley SD</v>
      </c>
      <c r="B9" s="10" t="str">
        <f>'10'!B9</f>
        <v>Clarion</v>
      </c>
      <c r="C9" s="97">
        <f>'10'!C9</f>
        <v>124</v>
      </c>
      <c r="D9" s="97">
        <f>'10'!D9</f>
        <v>118</v>
      </c>
      <c r="E9" s="97">
        <f>'10'!E9</f>
        <v>242</v>
      </c>
      <c r="F9" s="129" t="s">
        <v>794</v>
      </c>
      <c r="G9" s="129">
        <v>1</v>
      </c>
      <c r="H9" s="129">
        <v>18</v>
      </c>
      <c r="I9" s="23">
        <f t="shared" si="0"/>
        <v>0.15254237288135594</v>
      </c>
      <c r="J9" s="129">
        <v>84.96</v>
      </c>
      <c r="K9" s="23">
        <f t="shared" si="1"/>
        <v>0.21186440677966104</v>
      </c>
      <c r="L9" s="5"/>
      <c r="M9" s="5"/>
      <c r="N9" s="5"/>
      <c r="O9" s="5"/>
      <c r="P9" s="5"/>
    </row>
    <row r="10" spans="1:16" ht="22.5" x14ac:dyDescent="0.25">
      <c r="A10" s="9" t="str">
        <f>'10'!A10</f>
        <v>Allentown City SD</v>
      </c>
      <c r="B10" s="10" t="str">
        <f>'10'!B10</f>
        <v>Lehigh</v>
      </c>
      <c r="C10" s="97">
        <f>'10'!C10</f>
        <v>5546</v>
      </c>
      <c r="D10" s="97">
        <f>'10'!D10</f>
        <v>3471</v>
      </c>
      <c r="E10" s="97">
        <f>'10'!E10</f>
        <v>9017</v>
      </c>
      <c r="F10" s="129" t="s">
        <v>795</v>
      </c>
      <c r="G10" s="129">
        <v>4</v>
      </c>
      <c r="H10" s="129">
        <v>470</v>
      </c>
      <c r="I10" s="23">
        <f t="shared" si="0"/>
        <v>0.13540766349755115</v>
      </c>
      <c r="J10" s="129">
        <v>3010.7642338555602</v>
      </c>
      <c r="K10" s="23">
        <f t="shared" si="1"/>
        <v>0.15610654421722084</v>
      </c>
      <c r="L10" s="5"/>
      <c r="M10" s="5"/>
      <c r="N10" s="5"/>
      <c r="O10" s="5"/>
      <c r="P10" s="5"/>
    </row>
    <row r="11" spans="1:16" x14ac:dyDescent="0.25">
      <c r="A11" s="9" t="str">
        <f>'10'!A11</f>
        <v>Altoona Area SD</v>
      </c>
      <c r="B11" s="10" t="str">
        <f>'10'!B11</f>
        <v>Blair</v>
      </c>
      <c r="C11" s="97">
        <f>'10'!C11</f>
        <v>1950</v>
      </c>
      <c r="D11" s="97">
        <f>'10'!D11</f>
        <v>1480</v>
      </c>
      <c r="E11" s="97">
        <f>'10'!E11</f>
        <v>3430</v>
      </c>
      <c r="F11" s="129" t="s">
        <v>796</v>
      </c>
      <c r="G11" s="129">
        <v>2</v>
      </c>
      <c r="H11" s="129">
        <v>116</v>
      </c>
      <c r="I11" s="23">
        <f t="shared" si="0"/>
        <v>7.8378378378378383E-2</v>
      </c>
      <c r="J11" s="129">
        <v>1140.6461015302405</v>
      </c>
      <c r="K11" s="23">
        <f t="shared" si="1"/>
        <v>0.10169674875001065</v>
      </c>
      <c r="L11" s="5"/>
      <c r="M11" s="5"/>
      <c r="N11" s="5"/>
      <c r="O11" s="5"/>
      <c r="P11" s="5"/>
    </row>
    <row r="12" spans="1:16" x14ac:dyDescent="0.25">
      <c r="A12" s="9" t="str">
        <f>'10'!A12</f>
        <v>Ambridge Area SD</v>
      </c>
      <c r="B12" s="10" t="str">
        <f>'10'!B12</f>
        <v>Beaver</v>
      </c>
      <c r="C12" s="97">
        <f>'10'!C12</f>
        <v>614</v>
      </c>
      <c r="D12" s="97">
        <f>'10'!D12</f>
        <v>464</v>
      </c>
      <c r="E12" s="97">
        <f>'10'!E12</f>
        <v>1078</v>
      </c>
      <c r="F12" s="129" t="s">
        <v>37</v>
      </c>
      <c r="G12" s="129">
        <v>1</v>
      </c>
      <c r="H12" s="129">
        <v>49</v>
      </c>
      <c r="I12" s="23">
        <f t="shared" si="0"/>
        <v>0.10560344827586207</v>
      </c>
      <c r="J12" s="129">
        <v>233.8040435458787</v>
      </c>
      <c r="K12" s="23">
        <f t="shared" si="1"/>
        <v>0.20957721370796084</v>
      </c>
      <c r="L12" s="5"/>
      <c r="M12" s="5"/>
      <c r="N12" s="5"/>
      <c r="O12" s="5"/>
      <c r="P12" s="5"/>
    </row>
    <row r="13" spans="1:16" x14ac:dyDescent="0.25">
      <c r="A13" s="9" t="str">
        <f>'10'!A13</f>
        <v>Annville-Cleona SD</v>
      </c>
      <c r="B13" s="10" t="str">
        <f>'10'!B13</f>
        <v>Lebanon</v>
      </c>
      <c r="C13" s="97">
        <f>'10'!C13</f>
        <v>325</v>
      </c>
      <c r="D13" s="97">
        <f>'10'!D13</f>
        <v>209</v>
      </c>
      <c r="E13" s="97">
        <f>'10'!E13</f>
        <v>534</v>
      </c>
      <c r="F13" s="129" t="s">
        <v>797</v>
      </c>
      <c r="G13" s="129">
        <v>1</v>
      </c>
      <c r="H13" s="129">
        <v>8</v>
      </c>
      <c r="I13" s="23">
        <f t="shared" si="0"/>
        <v>3.8277511961722487E-2</v>
      </c>
      <c r="J13" s="129">
        <v>135.29160305343513</v>
      </c>
      <c r="K13" s="23">
        <f t="shared" si="1"/>
        <v>5.9131533808792991E-2</v>
      </c>
      <c r="L13" s="5"/>
      <c r="M13" s="5"/>
      <c r="N13" s="5"/>
      <c r="O13" s="5"/>
      <c r="P13" s="5"/>
    </row>
    <row r="14" spans="1:16" x14ac:dyDescent="0.25">
      <c r="A14" s="9" t="str">
        <f>'10'!A14</f>
        <v>Antietam SD</v>
      </c>
      <c r="B14" s="10" t="str">
        <f>'10'!B14</f>
        <v>Berks</v>
      </c>
      <c r="C14" s="97">
        <f>'10'!C14</f>
        <v>321</v>
      </c>
      <c r="D14" s="97">
        <f>'10'!D14</f>
        <v>299</v>
      </c>
      <c r="E14" s="97">
        <f>'10'!E14</f>
        <v>620</v>
      </c>
      <c r="F14" s="129"/>
      <c r="G14" s="129"/>
      <c r="H14" s="129"/>
      <c r="I14" s="23">
        <f t="shared" si="0"/>
        <v>0</v>
      </c>
      <c r="J14" s="129">
        <v>198.77653631284917</v>
      </c>
      <c r="K14" s="23">
        <f t="shared" si="1"/>
        <v>0</v>
      </c>
      <c r="L14" s="5"/>
      <c r="M14" s="5"/>
      <c r="N14" s="5"/>
      <c r="O14" s="5"/>
      <c r="P14" s="5"/>
    </row>
    <row r="15" spans="1:16" x14ac:dyDescent="0.25">
      <c r="A15" s="9" t="str">
        <f>'10'!A15</f>
        <v>Apollo-Ridge SD</v>
      </c>
      <c r="B15" s="10" t="str">
        <f>'10'!B15</f>
        <v>Armstrong</v>
      </c>
      <c r="C15" s="97">
        <f>'10'!C15</f>
        <v>239</v>
      </c>
      <c r="D15" s="97">
        <f>'10'!D15</f>
        <v>172</v>
      </c>
      <c r="E15" s="97">
        <f>'10'!E15</f>
        <v>411</v>
      </c>
      <c r="F15" s="129"/>
      <c r="G15" s="129"/>
      <c r="H15" s="129"/>
      <c r="I15" s="23">
        <f t="shared" si="0"/>
        <v>0</v>
      </c>
      <c r="J15" s="129">
        <v>113.35619047619046</v>
      </c>
      <c r="K15" s="23">
        <f t="shared" si="1"/>
        <v>0</v>
      </c>
      <c r="L15" s="5"/>
      <c r="M15" s="5"/>
      <c r="N15" s="5"/>
      <c r="O15" s="5"/>
      <c r="P15" s="5"/>
    </row>
    <row r="16" spans="1:16" x14ac:dyDescent="0.25">
      <c r="A16" s="9" t="str">
        <f>'10'!A16</f>
        <v>Armstrong SD</v>
      </c>
      <c r="B16" s="10" t="str">
        <f>'10'!B16</f>
        <v>Armstrong</v>
      </c>
      <c r="C16" s="97">
        <f>'10'!C16</f>
        <v>1315</v>
      </c>
      <c r="D16" s="97">
        <f>'10'!D16</f>
        <v>990</v>
      </c>
      <c r="E16" s="97">
        <f>'10'!E16</f>
        <v>2305</v>
      </c>
      <c r="F16" s="129" t="s">
        <v>710</v>
      </c>
      <c r="G16" s="129">
        <v>1</v>
      </c>
      <c r="H16" s="129">
        <v>19</v>
      </c>
      <c r="I16" s="23">
        <f t="shared" si="0"/>
        <v>1.9191919191919191E-2</v>
      </c>
      <c r="J16" s="129">
        <v>715.69269521410581</v>
      </c>
      <c r="K16" s="23">
        <f t="shared" si="1"/>
        <v>2.6547707035511913E-2</v>
      </c>
      <c r="L16" s="5"/>
      <c r="M16" s="5"/>
      <c r="N16" s="5"/>
      <c r="O16" s="5"/>
      <c r="P16" s="5"/>
    </row>
    <row r="17" spans="1:16" x14ac:dyDescent="0.25">
      <c r="A17" s="9" t="str">
        <f>'10'!A17</f>
        <v>Athens Area SD</v>
      </c>
      <c r="B17" s="10" t="str">
        <f>'10'!B17</f>
        <v>Bradford</v>
      </c>
      <c r="C17" s="97">
        <f>'10'!C17</f>
        <v>440</v>
      </c>
      <c r="D17" s="97">
        <f>'10'!D17</f>
        <v>353</v>
      </c>
      <c r="E17" s="97">
        <f>'10'!E17</f>
        <v>793</v>
      </c>
      <c r="F17" s="129" t="s">
        <v>798</v>
      </c>
      <c r="G17" s="129">
        <v>1</v>
      </c>
      <c r="H17" s="129">
        <v>80</v>
      </c>
      <c r="I17" s="23">
        <f t="shared" si="0"/>
        <v>0.22662889518413598</v>
      </c>
      <c r="J17" s="129">
        <v>184.94130434782608</v>
      </c>
      <c r="K17" s="23">
        <f t="shared" si="1"/>
        <v>0.43256967545519731</v>
      </c>
      <c r="L17" s="5"/>
      <c r="M17" s="5"/>
      <c r="N17" s="5"/>
      <c r="O17" s="5"/>
      <c r="P17" s="5"/>
    </row>
    <row r="18" spans="1:16" x14ac:dyDescent="0.25">
      <c r="A18" s="9" t="str">
        <f>'10'!A18</f>
        <v>Austin Area SD</v>
      </c>
      <c r="B18" s="10" t="str">
        <f>'10'!B18</f>
        <v>Potter</v>
      </c>
      <c r="C18" s="97">
        <f>'10'!C18</f>
        <v>46</v>
      </c>
      <c r="D18" s="97">
        <f>'10'!D18</f>
        <v>18</v>
      </c>
      <c r="E18" s="97">
        <f>'10'!E18</f>
        <v>64</v>
      </c>
      <c r="F18" s="129" t="s">
        <v>43</v>
      </c>
      <c r="G18" s="129">
        <v>1</v>
      </c>
      <c r="H18" s="129">
        <v>8</v>
      </c>
      <c r="I18" s="23">
        <f t="shared" si="0"/>
        <v>0.44444444444444442</v>
      </c>
      <c r="J18" s="129">
        <v>11.314285714285713</v>
      </c>
      <c r="K18" s="23">
        <f t="shared" si="1"/>
        <v>0.70707070707070718</v>
      </c>
      <c r="L18" s="5"/>
      <c r="M18" s="5"/>
      <c r="N18" s="5"/>
      <c r="O18" s="5"/>
      <c r="P18" s="5"/>
    </row>
    <row r="19" spans="1:16" x14ac:dyDescent="0.25">
      <c r="A19" s="9" t="str">
        <f>'10'!A19</f>
        <v>Avella Area SD</v>
      </c>
      <c r="B19" s="10" t="str">
        <f>'10'!B19</f>
        <v>Washington</v>
      </c>
      <c r="C19" s="97">
        <f>'10'!C19</f>
        <v>97</v>
      </c>
      <c r="D19" s="97">
        <f>'10'!D19</f>
        <v>48</v>
      </c>
      <c r="E19" s="97">
        <f>'10'!E19</f>
        <v>145</v>
      </c>
      <c r="F19" s="129"/>
      <c r="G19" s="129"/>
      <c r="H19" s="129"/>
      <c r="I19" s="23">
        <f t="shared" si="0"/>
        <v>0</v>
      </c>
      <c r="J19" s="129">
        <v>27.130434782608695</v>
      </c>
      <c r="K19" s="23">
        <f t="shared" si="1"/>
        <v>0</v>
      </c>
      <c r="L19" s="5"/>
      <c r="M19" s="5"/>
      <c r="N19" s="5"/>
      <c r="O19" s="5"/>
      <c r="P19" s="5"/>
    </row>
    <row r="20" spans="1:16" x14ac:dyDescent="0.25">
      <c r="A20" s="9" t="str">
        <f>'10'!A20</f>
        <v>Avon Grove SD</v>
      </c>
      <c r="B20" s="10" t="str">
        <f>'10'!B20</f>
        <v>Chester</v>
      </c>
      <c r="C20" s="97">
        <f>'10'!C20</f>
        <v>1267</v>
      </c>
      <c r="D20" s="97">
        <f>'10'!D20</f>
        <v>774</v>
      </c>
      <c r="E20" s="97">
        <f>'10'!E20</f>
        <v>2041</v>
      </c>
      <c r="F20" s="129"/>
      <c r="G20" s="129"/>
      <c r="H20" s="129"/>
      <c r="I20" s="23">
        <f t="shared" si="0"/>
        <v>0</v>
      </c>
      <c r="J20" s="129">
        <v>313.7664596273292</v>
      </c>
      <c r="K20" s="23">
        <f t="shared" si="1"/>
        <v>0</v>
      </c>
      <c r="L20" s="5"/>
      <c r="M20" s="5"/>
      <c r="N20" s="5"/>
      <c r="O20" s="5"/>
      <c r="P20" s="5"/>
    </row>
    <row r="21" spans="1:16" x14ac:dyDescent="0.25">
      <c r="A21" s="9" t="str">
        <f>'10'!A21</f>
        <v>Avonworth SD</v>
      </c>
      <c r="B21" s="10" t="str">
        <f>'10'!B21</f>
        <v>Allegheny</v>
      </c>
      <c r="C21" s="97">
        <f>'10'!C21</f>
        <v>435</v>
      </c>
      <c r="D21" s="97">
        <f>'10'!D21</f>
        <v>343</v>
      </c>
      <c r="E21" s="97">
        <f>'10'!E21</f>
        <v>778</v>
      </c>
      <c r="F21" s="129"/>
      <c r="G21" s="129"/>
      <c r="H21" s="129"/>
      <c r="I21" s="23">
        <f t="shared" si="0"/>
        <v>0</v>
      </c>
      <c r="J21" s="129">
        <v>70.223251028806587</v>
      </c>
      <c r="K21" s="23">
        <f t="shared" si="1"/>
        <v>0</v>
      </c>
      <c r="L21" s="5"/>
      <c r="M21" s="5"/>
      <c r="N21" s="5"/>
      <c r="O21" s="5"/>
      <c r="P21" s="5"/>
    </row>
    <row r="22" spans="1:16" x14ac:dyDescent="0.25">
      <c r="A22" s="9" t="str">
        <f>'10'!A22</f>
        <v>Bald Eagle Area SD</v>
      </c>
      <c r="B22" s="10" t="str">
        <f>'10'!B22</f>
        <v>Centre</v>
      </c>
      <c r="C22" s="97">
        <f>'10'!C22</f>
        <v>353</v>
      </c>
      <c r="D22" s="97">
        <f>'10'!D22</f>
        <v>241</v>
      </c>
      <c r="E22" s="97">
        <f>'10'!E22</f>
        <v>594</v>
      </c>
      <c r="F22" s="129" t="s">
        <v>713</v>
      </c>
      <c r="G22" s="129">
        <v>1</v>
      </c>
      <c r="H22" s="129">
        <v>36</v>
      </c>
      <c r="I22" s="23">
        <f t="shared" si="0"/>
        <v>0.14937759336099585</v>
      </c>
      <c r="J22" s="129">
        <v>171.03225806451613</v>
      </c>
      <c r="K22" s="23">
        <f t="shared" si="1"/>
        <v>0.2104866088268578</v>
      </c>
      <c r="L22" s="5"/>
      <c r="M22" s="5"/>
      <c r="N22" s="5"/>
      <c r="O22" s="5"/>
      <c r="P22" s="5"/>
    </row>
    <row r="23" spans="1:16" x14ac:dyDescent="0.25">
      <c r="A23" s="9" t="str">
        <f>'10'!A23</f>
        <v>Baldwin-Whitehall SD</v>
      </c>
      <c r="B23" s="10" t="str">
        <f>'10'!B23</f>
        <v>Allegheny</v>
      </c>
      <c r="C23" s="97">
        <f>'10'!C23</f>
        <v>1399</v>
      </c>
      <c r="D23" s="97">
        <f>'10'!D23</f>
        <v>748</v>
      </c>
      <c r="E23" s="97">
        <f>'10'!E23</f>
        <v>2147</v>
      </c>
      <c r="F23" s="129"/>
      <c r="G23" s="129"/>
      <c r="H23" s="129"/>
      <c r="I23" s="23">
        <f t="shared" si="0"/>
        <v>0</v>
      </c>
      <c r="J23" s="129">
        <v>383.00671140939596</v>
      </c>
      <c r="K23" s="23">
        <f t="shared" si="1"/>
        <v>0</v>
      </c>
      <c r="L23" s="5"/>
      <c r="M23" s="5"/>
      <c r="N23" s="5"/>
      <c r="O23" s="5"/>
      <c r="P23" s="5"/>
    </row>
    <row r="24" spans="1:16" x14ac:dyDescent="0.25">
      <c r="A24" s="9" t="str">
        <f>'10'!A24</f>
        <v>Bangor Area SD</v>
      </c>
      <c r="B24" s="10" t="str">
        <f>'10'!B24</f>
        <v>Northampton</v>
      </c>
      <c r="C24" s="97">
        <f>'10'!C24</f>
        <v>628</v>
      </c>
      <c r="D24" s="97">
        <f>'10'!D24</f>
        <v>474</v>
      </c>
      <c r="E24" s="97">
        <f>'10'!E24</f>
        <v>1102</v>
      </c>
      <c r="F24" s="129" t="s">
        <v>706</v>
      </c>
      <c r="G24" s="129">
        <v>1</v>
      </c>
      <c r="H24" s="129">
        <v>20</v>
      </c>
      <c r="I24" s="23">
        <f t="shared" si="0"/>
        <v>4.2194092827004218E-2</v>
      </c>
      <c r="J24" s="129">
        <v>251.35302806499263</v>
      </c>
      <c r="K24" s="23">
        <f t="shared" si="1"/>
        <v>7.9569361682122156E-2</v>
      </c>
      <c r="L24" s="5"/>
      <c r="M24" s="5"/>
      <c r="N24" s="5"/>
      <c r="O24" s="5"/>
      <c r="P24" s="5"/>
    </row>
    <row r="25" spans="1:16" x14ac:dyDescent="0.25">
      <c r="A25" s="9" t="str">
        <f>'10'!A25</f>
        <v>Beaver Area SD</v>
      </c>
      <c r="B25" s="10" t="str">
        <f>'10'!B25</f>
        <v>Beaver</v>
      </c>
      <c r="C25" s="97">
        <f>'10'!C25</f>
        <v>445</v>
      </c>
      <c r="D25" s="97">
        <f>'10'!D25</f>
        <v>305</v>
      </c>
      <c r="E25" s="97">
        <f>'10'!E25</f>
        <v>750</v>
      </c>
      <c r="F25" s="129" t="s">
        <v>799</v>
      </c>
      <c r="G25" s="129">
        <v>1</v>
      </c>
      <c r="H25" s="129">
        <v>24</v>
      </c>
      <c r="I25" s="23">
        <f t="shared" si="0"/>
        <v>7.8688524590163941E-2</v>
      </c>
      <c r="J25" s="129">
        <v>119.76439790575917</v>
      </c>
      <c r="K25" s="23">
        <f t="shared" si="1"/>
        <v>0.20039344262295081</v>
      </c>
      <c r="L25" s="5"/>
      <c r="M25" s="5"/>
      <c r="N25" s="5"/>
      <c r="O25" s="5"/>
      <c r="P25" s="5"/>
    </row>
    <row r="26" spans="1:16" ht="22.5" x14ac:dyDescent="0.25">
      <c r="A26" s="9" t="str">
        <f>'10'!A26</f>
        <v>Bedford Area SD</v>
      </c>
      <c r="B26" s="10" t="str">
        <f>'10'!B26</f>
        <v>Bedford</v>
      </c>
      <c r="C26" s="97">
        <f>'10'!C26</f>
        <v>441</v>
      </c>
      <c r="D26" s="97">
        <f>'10'!D26</f>
        <v>275</v>
      </c>
      <c r="E26" s="97">
        <f>'10'!E26</f>
        <v>716</v>
      </c>
      <c r="F26" s="129" t="s">
        <v>800</v>
      </c>
      <c r="G26" s="129">
        <v>3</v>
      </c>
      <c r="H26" s="129">
        <v>42</v>
      </c>
      <c r="I26" s="23">
        <f t="shared" si="0"/>
        <v>0.15272727272727274</v>
      </c>
      <c r="J26" s="129">
        <v>179.37731196054256</v>
      </c>
      <c r="K26" s="23">
        <f t="shared" si="1"/>
        <v>0.23414332359511941</v>
      </c>
      <c r="L26" s="5"/>
      <c r="M26" s="5"/>
      <c r="N26" s="5"/>
      <c r="O26" s="5"/>
      <c r="P26" s="5"/>
    </row>
    <row r="27" spans="1:16" x14ac:dyDescent="0.25">
      <c r="A27" s="9" t="str">
        <f>'10'!A27</f>
        <v>Belle Vernon Area SD</v>
      </c>
      <c r="B27" s="10" t="str">
        <f>'10'!B27</f>
        <v>Westmoreland</v>
      </c>
      <c r="C27" s="97">
        <f>'10'!C27</f>
        <v>473</v>
      </c>
      <c r="D27" s="97">
        <f>'10'!D27</f>
        <v>341</v>
      </c>
      <c r="E27" s="97">
        <f>'10'!E27</f>
        <v>814</v>
      </c>
      <c r="F27" s="129"/>
      <c r="G27" s="129"/>
      <c r="H27" s="129"/>
      <c r="I27" s="23">
        <f t="shared" si="0"/>
        <v>0</v>
      </c>
      <c r="J27" s="129">
        <v>157.06243602865916</v>
      </c>
      <c r="K27" s="23">
        <f t="shared" si="1"/>
        <v>0</v>
      </c>
      <c r="L27" s="5"/>
      <c r="M27" s="5"/>
      <c r="N27" s="5"/>
      <c r="O27" s="5"/>
      <c r="P27" s="5"/>
    </row>
    <row r="28" spans="1:16" x14ac:dyDescent="0.25">
      <c r="A28" s="9" t="str">
        <f>'10'!A28</f>
        <v>Bellefonte Area SD</v>
      </c>
      <c r="B28" s="10" t="str">
        <f>'10'!B28</f>
        <v>Centre</v>
      </c>
      <c r="C28" s="97">
        <f>'10'!C28</f>
        <v>1015</v>
      </c>
      <c r="D28" s="97">
        <f>'10'!D28</f>
        <v>521</v>
      </c>
      <c r="E28" s="97">
        <f>'10'!E28</f>
        <v>1536</v>
      </c>
      <c r="F28" s="129" t="s">
        <v>713</v>
      </c>
      <c r="G28" s="129">
        <v>1</v>
      </c>
      <c r="H28" s="129">
        <v>17</v>
      </c>
      <c r="I28" s="23">
        <f t="shared" si="0"/>
        <v>3.2629558541266791E-2</v>
      </c>
      <c r="J28" s="129">
        <v>327.40437158469945</v>
      </c>
      <c r="K28" s="23">
        <f t="shared" si="1"/>
        <v>5.1923558374363681E-2</v>
      </c>
      <c r="L28" s="5"/>
      <c r="M28" s="5"/>
      <c r="N28" s="5"/>
      <c r="O28" s="5"/>
      <c r="P28" s="5"/>
    </row>
    <row r="29" spans="1:16" x14ac:dyDescent="0.25">
      <c r="A29" s="9" t="str">
        <f>'10'!A29</f>
        <v>Bellwood-Antis SD</v>
      </c>
      <c r="B29" s="10" t="str">
        <f>'10'!B29</f>
        <v>Blair</v>
      </c>
      <c r="C29" s="97">
        <f>'10'!C29</f>
        <v>251</v>
      </c>
      <c r="D29" s="97">
        <f>'10'!D29</f>
        <v>193</v>
      </c>
      <c r="E29" s="97">
        <f>'10'!E29</f>
        <v>444</v>
      </c>
      <c r="F29" s="129"/>
      <c r="G29" s="129"/>
      <c r="H29" s="129"/>
      <c r="I29" s="23">
        <f t="shared" si="0"/>
        <v>0</v>
      </c>
      <c r="J29" s="129">
        <v>135.41769547325103</v>
      </c>
      <c r="K29" s="23">
        <f t="shared" si="1"/>
        <v>0</v>
      </c>
      <c r="L29" s="5"/>
      <c r="M29" s="5"/>
      <c r="N29" s="5"/>
      <c r="O29" s="5"/>
      <c r="P29" s="5"/>
    </row>
    <row r="30" spans="1:16" x14ac:dyDescent="0.25">
      <c r="A30" s="9" t="str">
        <f>'10'!A30</f>
        <v>Bensalem Township SD</v>
      </c>
      <c r="B30" s="10" t="str">
        <f>'10'!B30</f>
        <v>Bucks</v>
      </c>
      <c r="C30" s="97">
        <f>'10'!C30</f>
        <v>2072</v>
      </c>
      <c r="D30" s="97">
        <f>'10'!D30</f>
        <v>1308</v>
      </c>
      <c r="E30" s="97">
        <f>'10'!E30</f>
        <v>3380</v>
      </c>
      <c r="F30" s="129"/>
      <c r="G30" s="129"/>
      <c r="H30" s="129"/>
      <c r="I30" s="23">
        <f t="shared" si="0"/>
        <v>0</v>
      </c>
      <c r="J30" s="129">
        <v>652.37394331178518</v>
      </c>
      <c r="K30" s="23">
        <f t="shared" si="1"/>
        <v>0</v>
      </c>
      <c r="L30" s="5"/>
      <c r="M30" s="5"/>
      <c r="N30" s="5"/>
      <c r="O30" s="5"/>
      <c r="P30" s="5"/>
    </row>
    <row r="31" spans="1:16" x14ac:dyDescent="0.25">
      <c r="A31" s="9" t="str">
        <f>'10'!A31</f>
        <v>Benton Area SD</v>
      </c>
      <c r="B31" s="10" t="str">
        <f>'10'!B31</f>
        <v>Columbia</v>
      </c>
      <c r="C31" s="97">
        <f>'10'!C31</f>
        <v>100</v>
      </c>
      <c r="D31" s="97">
        <f>'10'!D31</f>
        <v>86</v>
      </c>
      <c r="E31" s="97">
        <f>'10'!E31</f>
        <v>186</v>
      </c>
      <c r="F31" s="129"/>
      <c r="G31" s="129"/>
      <c r="H31" s="129"/>
      <c r="I31" s="23">
        <f t="shared" si="0"/>
        <v>0</v>
      </c>
      <c r="J31" s="129">
        <v>57.948497854077253</v>
      </c>
      <c r="K31" s="23">
        <f t="shared" si="1"/>
        <v>0</v>
      </c>
      <c r="L31" s="5"/>
      <c r="M31" s="5"/>
      <c r="N31" s="5"/>
      <c r="O31" s="5"/>
      <c r="P31" s="5"/>
    </row>
    <row r="32" spans="1:16" x14ac:dyDescent="0.25">
      <c r="A32" s="9" t="str">
        <f>'10'!A32</f>
        <v>Bentworth SD</v>
      </c>
      <c r="B32" s="10" t="str">
        <f>'10'!B32</f>
        <v>Washington</v>
      </c>
      <c r="C32" s="97">
        <f>'10'!C32</f>
        <v>229</v>
      </c>
      <c r="D32" s="97">
        <f>'10'!D32</f>
        <v>175</v>
      </c>
      <c r="E32" s="97">
        <f>'10'!E32</f>
        <v>404</v>
      </c>
      <c r="F32" s="129" t="s">
        <v>717</v>
      </c>
      <c r="G32" s="129">
        <v>1</v>
      </c>
      <c r="H32" s="129">
        <v>17</v>
      </c>
      <c r="I32" s="23">
        <f t="shared" si="0"/>
        <v>9.7142857142857142E-2</v>
      </c>
      <c r="J32" s="129">
        <v>110.45081967213116</v>
      </c>
      <c r="K32" s="23">
        <f t="shared" si="1"/>
        <v>0.15391465677179961</v>
      </c>
      <c r="L32" s="5"/>
      <c r="M32" s="5"/>
      <c r="N32" s="5"/>
      <c r="O32" s="5"/>
      <c r="P32" s="5"/>
    </row>
    <row r="33" spans="1:16" x14ac:dyDescent="0.25">
      <c r="A33" s="9" t="str">
        <f>'10'!A33</f>
        <v>Berlin Brothersvalley SD</v>
      </c>
      <c r="B33" s="10" t="str">
        <f>'10'!B33</f>
        <v>Somerset</v>
      </c>
      <c r="C33" s="97">
        <f>'10'!C33</f>
        <v>128</v>
      </c>
      <c r="D33" s="97">
        <f>'10'!D33</f>
        <v>83</v>
      </c>
      <c r="E33" s="97">
        <f>'10'!E33</f>
        <v>211</v>
      </c>
      <c r="F33" s="129" t="s">
        <v>718</v>
      </c>
      <c r="G33" s="129">
        <v>1</v>
      </c>
      <c r="H33" s="129">
        <v>16</v>
      </c>
      <c r="I33" s="23">
        <f t="shared" si="0"/>
        <v>0.19277108433734941</v>
      </c>
      <c r="J33" s="129">
        <v>58.588235294117652</v>
      </c>
      <c r="K33" s="23">
        <f t="shared" si="1"/>
        <v>0.2730923694779116</v>
      </c>
      <c r="L33" s="5"/>
      <c r="M33" s="5"/>
      <c r="N33" s="5"/>
      <c r="O33" s="5"/>
      <c r="P33" s="5"/>
    </row>
    <row r="34" spans="1:16" x14ac:dyDescent="0.25">
      <c r="A34" s="9" t="str">
        <f>'10'!A34</f>
        <v>Bermudian Springs SD</v>
      </c>
      <c r="B34" s="10" t="str">
        <f>'10'!B34</f>
        <v>Adams</v>
      </c>
      <c r="C34" s="97">
        <f>'10'!C34</f>
        <v>347</v>
      </c>
      <c r="D34" s="97">
        <f>'10'!D34</f>
        <v>367</v>
      </c>
      <c r="E34" s="97">
        <f>'10'!E34</f>
        <v>714</v>
      </c>
      <c r="F34" s="129"/>
      <c r="G34" s="129"/>
      <c r="H34" s="129"/>
      <c r="I34" s="23">
        <f t="shared" si="0"/>
        <v>0</v>
      </c>
      <c r="J34" s="129">
        <v>142.60806270996642</v>
      </c>
      <c r="K34" s="23">
        <f t="shared" si="1"/>
        <v>0</v>
      </c>
      <c r="L34" s="5"/>
      <c r="M34" s="5"/>
      <c r="N34" s="5"/>
      <c r="O34" s="5"/>
      <c r="P34" s="5"/>
    </row>
    <row r="35" spans="1:16" x14ac:dyDescent="0.25">
      <c r="A35" s="9" t="str">
        <f>'10'!A35</f>
        <v>Berwick Area SD</v>
      </c>
      <c r="B35" s="10" t="str">
        <f>'10'!B35</f>
        <v>Columbia</v>
      </c>
      <c r="C35" s="97">
        <f>'10'!C35</f>
        <v>668</v>
      </c>
      <c r="D35" s="97">
        <f>'10'!D35</f>
        <v>405</v>
      </c>
      <c r="E35" s="97">
        <f>'10'!E35</f>
        <v>1073</v>
      </c>
      <c r="F35" s="129"/>
      <c r="G35" s="129"/>
      <c r="H35" s="129"/>
      <c r="I35" s="23">
        <f t="shared" si="0"/>
        <v>0</v>
      </c>
      <c r="J35" s="129">
        <v>333.05921052631578</v>
      </c>
      <c r="K35" s="23">
        <f t="shared" si="1"/>
        <v>0</v>
      </c>
      <c r="L35" s="5"/>
      <c r="M35" s="5"/>
      <c r="N35" s="5"/>
      <c r="O35" s="5"/>
      <c r="P35" s="5"/>
    </row>
    <row r="36" spans="1:16" x14ac:dyDescent="0.25">
      <c r="A36" s="9" t="str">
        <f>'10'!A36</f>
        <v>Bethel Park SD</v>
      </c>
      <c r="B36" s="10" t="str">
        <f>'10'!B36</f>
        <v>Allegheny</v>
      </c>
      <c r="C36" s="97">
        <f>'10'!C36</f>
        <v>825</v>
      </c>
      <c r="D36" s="97">
        <f>'10'!D36</f>
        <v>657</v>
      </c>
      <c r="E36" s="97">
        <f>'10'!E36</f>
        <v>1482</v>
      </c>
      <c r="F36" s="129" t="s">
        <v>61</v>
      </c>
      <c r="G36" s="129">
        <v>1</v>
      </c>
      <c r="H36" s="129">
        <v>30</v>
      </c>
      <c r="I36" s="23">
        <f t="shared" si="0"/>
        <v>4.5662100456621002E-2</v>
      </c>
      <c r="J36" s="129">
        <v>263.01354279523292</v>
      </c>
      <c r="K36" s="23">
        <f t="shared" si="1"/>
        <v>0.11406256758176235</v>
      </c>
      <c r="L36" s="5"/>
      <c r="M36" s="5"/>
      <c r="N36" s="5"/>
      <c r="O36" s="5"/>
      <c r="P36" s="5"/>
    </row>
    <row r="37" spans="1:16" x14ac:dyDescent="0.25">
      <c r="A37" s="9" t="str">
        <f>'10'!A37</f>
        <v>Bethlehem Area SD</v>
      </c>
      <c r="B37" s="10" t="str">
        <f>'10'!B37</f>
        <v>Northampton</v>
      </c>
      <c r="C37" s="97">
        <f>'10'!C37</f>
        <v>3698</v>
      </c>
      <c r="D37" s="97">
        <f>'10'!D37</f>
        <v>2244</v>
      </c>
      <c r="E37" s="97">
        <f>'10'!E37</f>
        <v>5942</v>
      </c>
      <c r="F37" s="129" t="s">
        <v>801</v>
      </c>
      <c r="G37" s="129">
        <v>2</v>
      </c>
      <c r="H37" s="129">
        <v>149</v>
      </c>
      <c r="I37" s="23">
        <f t="shared" si="0"/>
        <v>6.6399286987522288E-2</v>
      </c>
      <c r="J37" s="129">
        <v>1390.8699929725931</v>
      </c>
      <c r="K37" s="23">
        <f t="shared" si="1"/>
        <v>0.10712719431206827</v>
      </c>
      <c r="L37" s="5"/>
      <c r="M37" s="5"/>
      <c r="N37" s="5"/>
      <c r="O37" s="5"/>
      <c r="P37" s="5"/>
    </row>
    <row r="38" spans="1:16" x14ac:dyDescent="0.25">
      <c r="A38" s="9" t="str">
        <f>'10'!A38</f>
        <v>Bethlehem-Center SD</v>
      </c>
      <c r="B38" s="10" t="str">
        <f>'10'!B38</f>
        <v>Washington</v>
      </c>
      <c r="C38" s="97">
        <f>'10'!C38</f>
        <v>239</v>
      </c>
      <c r="D38" s="97">
        <f>'10'!D38</f>
        <v>202</v>
      </c>
      <c r="E38" s="97">
        <f>'10'!E38</f>
        <v>441</v>
      </c>
      <c r="F38" s="129" t="s">
        <v>717</v>
      </c>
      <c r="G38" s="129">
        <v>1</v>
      </c>
      <c r="H38" s="129">
        <v>17</v>
      </c>
      <c r="I38" s="23">
        <f t="shared" si="0"/>
        <v>8.4158415841584164E-2</v>
      </c>
      <c r="J38" s="129">
        <v>137.7624521072797</v>
      </c>
      <c r="K38" s="23">
        <f t="shared" si="1"/>
        <v>0.12340082322839024</v>
      </c>
      <c r="L38" s="5"/>
      <c r="M38" s="5"/>
      <c r="N38" s="5"/>
      <c r="O38" s="5"/>
      <c r="P38" s="5"/>
    </row>
    <row r="39" spans="1:16" x14ac:dyDescent="0.25">
      <c r="A39" s="9" t="str">
        <f>'10'!A39</f>
        <v>Big Beaver Falls Area SD</v>
      </c>
      <c r="B39" s="10" t="str">
        <f>'10'!B39</f>
        <v>Beaver</v>
      </c>
      <c r="C39" s="97">
        <f>'10'!C39</f>
        <v>433</v>
      </c>
      <c r="D39" s="97">
        <f>'10'!D39</f>
        <v>454</v>
      </c>
      <c r="E39" s="97">
        <f>'10'!E39</f>
        <v>887</v>
      </c>
      <c r="F39" s="129" t="s">
        <v>64</v>
      </c>
      <c r="G39" s="129">
        <v>1</v>
      </c>
      <c r="H39" s="129">
        <v>31</v>
      </c>
      <c r="I39" s="23">
        <f t="shared" si="0"/>
        <v>6.8281938325991193E-2</v>
      </c>
      <c r="J39" s="129">
        <v>413.62685265911074</v>
      </c>
      <c r="K39" s="23">
        <f t="shared" si="1"/>
        <v>7.4946778239150136E-2</v>
      </c>
      <c r="L39" s="5"/>
      <c r="M39" s="5"/>
      <c r="N39" s="5"/>
      <c r="O39" s="5"/>
      <c r="P39" s="5"/>
    </row>
    <row r="40" spans="1:16" x14ac:dyDescent="0.25">
      <c r="A40" s="9" t="str">
        <f>'10'!A40</f>
        <v>Big Spring SD</v>
      </c>
      <c r="B40" s="10" t="str">
        <f>'10'!B40</f>
        <v>Cumberland</v>
      </c>
      <c r="C40" s="97">
        <f>'10'!C40</f>
        <v>788</v>
      </c>
      <c r="D40" s="97">
        <f>'10'!D40</f>
        <v>537</v>
      </c>
      <c r="E40" s="97">
        <f>'10'!E40</f>
        <v>1325</v>
      </c>
      <c r="F40" s="129" t="s">
        <v>802</v>
      </c>
      <c r="G40" s="129">
        <v>1</v>
      </c>
      <c r="H40" s="129">
        <v>18</v>
      </c>
      <c r="I40" s="23">
        <f t="shared" si="0"/>
        <v>3.3519553072625698E-2</v>
      </c>
      <c r="J40" s="129">
        <v>363.85685071574642</v>
      </c>
      <c r="K40" s="23">
        <f t="shared" si="1"/>
        <v>4.9470004383844968E-2</v>
      </c>
      <c r="L40" s="5"/>
      <c r="M40" s="5"/>
      <c r="N40" s="5"/>
      <c r="O40" s="5"/>
      <c r="P40" s="5"/>
    </row>
    <row r="41" spans="1:16" x14ac:dyDescent="0.25">
      <c r="A41" s="9" t="str">
        <f>'10'!A41</f>
        <v>Blackhawk SD</v>
      </c>
      <c r="B41" s="10" t="str">
        <f>'10'!B41</f>
        <v>Beaver</v>
      </c>
      <c r="C41" s="97">
        <f>'10'!C41</f>
        <v>469</v>
      </c>
      <c r="D41" s="97">
        <f>'10'!D41</f>
        <v>279</v>
      </c>
      <c r="E41" s="97">
        <f>'10'!E41</f>
        <v>748</v>
      </c>
      <c r="F41" s="129" t="s">
        <v>793</v>
      </c>
      <c r="G41" s="129">
        <v>1</v>
      </c>
      <c r="H41" s="129">
        <v>20</v>
      </c>
      <c r="I41" s="23">
        <f t="shared" si="0"/>
        <v>7.1684587813620068E-2</v>
      </c>
      <c r="J41" s="129">
        <v>139.2111801242236</v>
      </c>
      <c r="K41" s="23">
        <f t="shared" si="1"/>
        <v>0.14366662204970329</v>
      </c>
      <c r="L41" s="5"/>
      <c r="M41" s="5"/>
      <c r="N41" s="5"/>
      <c r="O41" s="5"/>
      <c r="P41" s="5"/>
    </row>
    <row r="42" spans="1:16" x14ac:dyDescent="0.25">
      <c r="A42" s="9" t="str">
        <f>'10'!A42</f>
        <v>Blacklick Valley SD</v>
      </c>
      <c r="B42" s="10" t="str">
        <f>'10'!B42</f>
        <v>Cambria</v>
      </c>
      <c r="C42" s="97">
        <f>'10'!C42</f>
        <v>206</v>
      </c>
      <c r="D42" s="97">
        <f>'10'!D42</f>
        <v>114</v>
      </c>
      <c r="E42" s="97">
        <f>'10'!E42</f>
        <v>320</v>
      </c>
      <c r="F42" s="129"/>
      <c r="G42" s="129"/>
      <c r="H42" s="129"/>
      <c r="I42" s="23">
        <f t="shared" si="0"/>
        <v>0</v>
      </c>
      <c r="J42" s="129">
        <v>97.833740831295842</v>
      </c>
      <c r="K42" s="23">
        <f t="shared" si="1"/>
        <v>0</v>
      </c>
      <c r="L42" s="5"/>
      <c r="M42" s="5"/>
      <c r="N42" s="5"/>
      <c r="O42" s="5"/>
      <c r="P42" s="5"/>
    </row>
    <row r="43" spans="1:16" x14ac:dyDescent="0.25">
      <c r="A43" s="9" t="str">
        <f>'10'!A43</f>
        <v>Blairsville-Saltsburg SD</v>
      </c>
      <c r="B43" s="10" t="str">
        <f>'10'!B43</f>
        <v>Indiana</v>
      </c>
      <c r="C43" s="97">
        <f>'10'!C43</f>
        <v>452</v>
      </c>
      <c r="D43" s="97">
        <f>'10'!D43</f>
        <v>319</v>
      </c>
      <c r="E43" s="97">
        <f>'10'!E43</f>
        <v>771</v>
      </c>
      <c r="F43" s="129" t="s">
        <v>803</v>
      </c>
      <c r="G43" s="129">
        <v>2</v>
      </c>
      <c r="H43" s="129">
        <v>73</v>
      </c>
      <c r="I43" s="23">
        <f t="shared" si="0"/>
        <v>0.22884012539184953</v>
      </c>
      <c r="J43" s="129">
        <v>243.96292004634995</v>
      </c>
      <c r="K43" s="23">
        <f t="shared" si="1"/>
        <v>0.29922580032297902</v>
      </c>
      <c r="L43" s="5"/>
      <c r="M43" s="5"/>
      <c r="N43" s="5"/>
      <c r="O43" s="5"/>
      <c r="P43" s="5"/>
    </row>
    <row r="44" spans="1:16" x14ac:dyDescent="0.25">
      <c r="A44" s="9" t="str">
        <f>'10'!A44</f>
        <v>Bloomsburg Area SD</v>
      </c>
      <c r="B44" s="10" t="str">
        <f>'10'!B44</f>
        <v>Columbia</v>
      </c>
      <c r="C44" s="97">
        <f>'10'!C44</f>
        <v>620</v>
      </c>
      <c r="D44" s="97">
        <f>'10'!D44</f>
        <v>269</v>
      </c>
      <c r="E44" s="97">
        <f>'10'!E44</f>
        <v>889</v>
      </c>
      <c r="F44" s="129"/>
      <c r="G44" s="129"/>
      <c r="H44" s="129"/>
      <c r="I44" s="23">
        <f t="shared" si="0"/>
        <v>0</v>
      </c>
      <c r="J44" s="129">
        <v>195.71294363256783</v>
      </c>
      <c r="K44" s="23">
        <f t="shared" si="1"/>
        <v>0</v>
      </c>
      <c r="L44" s="5"/>
      <c r="M44" s="5"/>
      <c r="N44" s="5"/>
      <c r="O44" s="5"/>
      <c r="P44" s="5"/>
    </row>
    <row r="45" spans="1:16" x14ac:dyDescent="0.25">
      <c r="A45" s="9" t="str">
        <f>'10'!A45</f>
        <v>Blue Mountain SD</v>
      </c>
      <c r="B45" s="10" t="str">
        <f>'10'!B45</f>
        <v>Schuylkill</v>
      </c>
      <c r="C45" s="97">
        <f>'10'!C45</f>
        <v>452</v>
      </c>
      <c r="D45" s="97">
        <f>'10'!D45</f>
        <v>458</v>
      </c>
      <c r="E45" s="97">
        <f>'10'!E45</f>
        <v>910</v>
      </c>
      <c r="F45" s="129"/>
      <c r="G45" s="129"/>
      <c r="H45" s="129"/>
      <c r="I45" s="23">
        <f t="shared" si="0"/>
        <v>0</v>
      </c>
      <c r="J45" s="129">
        <v>234.55732217573222</v>
      </c>
      <c r="K45" s="23">
        <f t="shared" si="1"/>
        <v>0</v>
      </c>
      <c r="L45" s="5"/>
      <c r="M45" s="5"/>
      <c r="N45" s="5"/>
      <c r="O45" s="5"/>
      <c r="P45" s="5"/>
    </row>
    <row r="46" spans="1:16" x14ac:dyDescent="0.25">
      <c r="A46" s="9" t="str">
        <f>'10'!A46</f>
        <v>Blue Ridge SD</v>
      </c>
      <c r="B46" s="10" t="str">
        <f>'10'!B46</f>
        <v>Susquehanna</v>
      </c>
      <c r="C46" s="97">
        <f>'10'!C46</f>
        <v>257</v>
      </c>
      <c r="D46" s="97">
        <f>'10'!D46</f>
        <v>106</v>
      </c>
      <c r="E46" s="97">
        <f>'10'!E46</f>
        <v>363</v>
      </c>
      <c r="F46" s="129"/>
      <c r="G46" s="129"/>
      <c r="H46" s="129"/>
      <c r="I46" s="23">
        <f t="shared" si="0"/>
        <v>0</v>
      </c>
      <c r="J46" s="129">
        <v>79.25</v>
      </c>
      <c r="K46" s="23">
        <f t="shared" si="1"/>
        <v>0</v>
      </c>
      <c r="L46" s="5"/>
      <c r="M46" s="5"/>
      <c r="N46" s="5"/>
      <c r="O46" s="5"/>
      <c r="P46" s="5"/>
    </row>
    <row r="47" spans="1:16" x14ac:dyDescent="0.25">
      <c r="A47" s="9" t="str">
        <f>'10'!A47</f>
        <v>Boyertown Area SD</v>
      </c>
      <c r="B47" s="10" t="str">
        <f>'10'!B47</f>
        <v>Berks</v>
      </c>
      <c r="C47" s="97">
        <f>'10'!C47</f>
        <v>1489</v>
      </c>
      <c r="D47" s="97">
        <f>'10'!D47</f>
        <v>879</v>
      </c>
      <c r="E47" s="97">
        <f>'10'!E47</f>
        <v>2368</v>
      </c>
      <c r="F47" s="129"/>
      <c r="G47" s="129"/>
      <c r="H47" s="129"/>
      <c r="I47" s="23">
        <f t="shared" si="0"/>
        <v>0</v>
      </c>
      <c r="J47" s="129">
        <v>371.55797101449275</v>
      </c>
      <c r="K47" s="23">
        <f t="shared" si="1"/>
        <v>0</v>
      </c>
      <c r="L47" s="5"/>
      <c r="M47" s="5"/>
      <c r="N47" s="5"/>
      <c r="O47" s="5"/>
      <c r="P47" s="5"/>
    </row>
    <row r="48" spans="1:16" ht="22.5" x14ac:dyDescent="0.25">
      <c r="A48" s="9" t="str">
        <f>'10'!A48</f>
        <v>Bradford Area SD</v>
      </c>
      <c r="B48" s="10" t="str">
        <f>'10'!B48</f>
        <v>McKean</v>
      </c>
      <c r="C48" s="97">
        <f>'10'!C48</f>
        <v>606</v>
      </c>
      <c r="D48" s="97">
        <f>'10'!D48</f>
        <v>493</v>
      </c>
      <c r="E48" s="97">
        <f>'10'!E48</f>
        <v>1099</v>
      </c>
      <c r="F48" s="129" t="s">
        <v>804</v>
      </c>
      <c r="G48" s="129">
        <v>3</v>
      </c>
      <c r="H48" s="129">
        <v>49</v>
      </c>
      <c r="I48" s="23">
        <f t="shared" si="0"/>
        <v>9.9391480730223122E-2</v>
      </c>
      <c r="J48" s="129">
        <v>372.31770833333337</v>
      </c>
      <c r="K48" s="23">
        <f t="shared" si="1"/>
        <v>0.13160802965657128</v>
      </c>
      <c r="L48" s="5"/>
      <c r="M48" s="5"/>
      <c r="N48" s="5"/>
      <c r="O48" s="5"/>
      <c r="P48" s="5"/>
    </row>
    <row r="49" spans="1:16" x14ac:dyDescent="0.25">
      <c r="A49" s="9" t="str">
        <f>'10'!A49</f>
        <v>Brandywine Heights Area SD</v>
      </c>
      <c r="B49" s="10" t="str">
        <f>'10'!B49</f>
        <v>Berks</v>
      </c>
      <c r="C49" s="97">
        <f>'10'!C49</f>
        <v>335</v>
      </c>
      <c r="D49" s="97">
        <f>'10'!D49</f>
        <v>255</v>
      </c>
      <c r="E49" s="97">
        <f>'10'!E49</f>
        <v>590</v>
      </c>
      <c r="F49" s="129"/>
      <c r="G49" s="129"/>
      <c r="H49" s="129"/>
      <c r="I49" s="23">
        <f t="shared" si="0"/>
        <v>0</v>
      </c>
      <c r="J49" s="129">
        <v>151.84090909090909</v>
      </c>
      <c r="K49" s="23">
        <f t="shared" si="1"/>
        <v>0</v>
      </c>
      <c r="L49" s="5"/>
      <c r="M49" s="5"/>
      <c r="N49" s="5"/>
      <c r="O49" s="5"/>
      <c r="P49" s="5"/>
    </row>
    <row r="50" spans="1:16" x14ac:dyDescent="0.25">
      <c r="A50" s="9" t="str">
        <f>'10'!A50</f>
        <v>Brentwood Borough SD</v>
      </c>
      <c r="B50" s="10" t="str">
        <f>'10'!B50</f>
        <v>Allegheny</v>
      </c>
      <c r="C50" s="97">
        <f>'10'!C50</f>
        <v>270</v>
      </c>
      <c r="D50" s="97">
        <f>'10'!D50</f>
        <v>165</v>
      </c>
      <c r="E50" s="97">
        <f>'10'!E50</f>
        <v>435</v>
      </c>
      <c r="F50" s="129"/>
      <c r="G50" s="129"/>
      <c r="H50" s="129"/>
      <c r="I50" s="23">
        <f t="shared" si="0"/>
        <v>0</v>
      </c>
      <c r="J50" s="129">
        <v>80.680147058823522</v>
      </c>
      <c r="K50" s="23">
        <f t="shared" si="1"/>
        <v>0</v>
      </c>
      <c r="L50" s="5"/>
      <c r="M50" s="5"/>
      <c r="N50" s="5"/>
      <c r="O50" s="5"/>
      <c r="P50" s="5"/>
    </row>
    <row r="51" spans="1:16" x14ac:dyDescent="0.25">
      <c r="A51" s="9" t="str">
        <f>'10'!A51</f>
        <v>Bristol Borough SD</v>
      </c>
      <c r="B51" s="10" t="str">
        <f>'10'!B51</f>
        <v>Bucks</v>
      </c>
      <c r="C51" s="97">
        <f>'10'!C51</f>
        <v>199</v>
      </c>
      <c r="D51" s="97">
        <f>'10'!D51</f>
        <v>288</v>
      </c>
      <c r="E51" s="97">
        <f>'10'!E51</f>
        <v>487</v>
      </c>
      <c r="F51" s="129" t="s">
        <v>77</v>
      </c>
      <c r="G51" s="129">
        <v>1</v>
      </c>
      <c r="H51" s="129">
        <v>20</v>
      </c>
      <c r="I51" s="23">
        <f t="shared" si="0"/>
        <v>6.9444444444444448E-2</v>
      </c>
      <c r="J51" s="129">
        <v>182.68656716417911</v>
      </c>
      <c r="K51" s="23">
        <f t="shared" si="1"/>
        <v>0.10947712418300654</v>
      </c>
      <c r="L51" s="5"/>
      <c r="M51" s="5"/>
      <c r="N51" s="5"/>
      <c r="O51" s="5"/>
      <c r="P51" s="5"/>
    </row>
    <row r="52" spans="1:16" x14ac:dyDescent="0.25">
      <c r="A52" s="9" t="str">
        <f>'10'!A52</f>
        <v>Bristol Township SD</v>
      </c>
      <c r="B52" s="10" t="str">
        <f>'10'!B52</f>
        <v>Bucks</v>
      </c>
      <c r="C52" s="97">
        <f>'10'!C52</f>
        <v>2072</v>
      </c>
      <c r="D52" s="97">
        <f>'10'!D52</f>
        <v>1203</v>
      </c>
      <c r="E52" s="97">
        <f>'10'!E52</f>
        <v>3275</v>
      </c>
      <c r="F52" s="129" t="s">
        <v>77</v>
      </c>
      <c r="G52" s="129">
        <v>1</v>
      </c>
      <c r="H52" s="129">
        <v>25</v>
      </c>
      <c r="I52" s="23">
        <f t="shared" si="0"/>
        <v>2.0781379883624274E-2</v>
      </c>
      <c r="J52" s="129">
        <v>854.37171561051002</v>
      </c>
      <c r="K52" s="23">
        <f t="shared" si="1"/>
        <v>2.9261268301860512E-2</v>
      </c>
      <c r="L52" s="5"/>
      <c r="M52" s="5"/>
      <c r="N52" s="5"/>
      <c r="O52" s="5"/>
      <c r="P52" s="5"/>
    </row>
    <row r="53" spans="1:16" x14ac:dyDescent="0.25">
      <c r="A53" s="9" t="str">
        <f>'10'!A53</f>
        <v>Brockway Area SD</v>
      </c>
      <c r="B53" s="10" t="str">
        <f>'10'!B53</f>
        <v>Jefferson</v>
      </c>
      <c r="C53" s="97">
        <f>'10'!C53</f>
        <v>278</v>
      </c>
      <c r="D53" s="97">
        <f>'10'!D53</f>
        <v>173</v>
      </c>
      <c r="E53" s="97">
        <f>'10'!E53</f>
        <v>451</v>
      </c>
      <c r="F53" s="129" t="s">
        <v>794</v>
      </c>
      <c r="G53" s="129">
        <v>1</v>
      </c>
      <c r="H53" s="129">
        <v>15</v>
      </c>
      <c r="I53" s="23">
        <f t="shared" si="0"/>
        <v>8.6705202312138727E-2</v>
      </c>
      <c r="J53" s="129">
        <v>136.52611218568666</v>
      </c>
      <c r="K53" s="23">
        <f t="shared" si="1"/>
        <v>0.10986909214552873</v>
      </c>
      <c r="L53" s="5"/>
      <c r="M53" s="5"/>
      <c r="N53" s="5"/>
      <c r="O53" s="5"/>
      <c r="P53" s="5"/>
    </row>
    <row r="54" spans="1:16" x14ac:dyDescent="0.25">
      <c r="A54" s="9" t="str">
        <f>'10'!A54</f>
        <v>Brookville Area SD</v>
      </c>
      <c r="B54" s="10" t="str">
        <f>'10'!B54</f>
        <v>Jefferson</v>
      </c>
      <c r="C54" s="97">
        <f>'10'!C54</f>
        <v>315</v>
      </c>
      <c r="D54" s="97">
        <f>'10'!D54</f>
        <v>242</v>
      </c>
      <c r="E54" s="97">
        <f>'10'!E54</f>
        <v>557</v>
      </c>
      <c r="F54" s="129" t="s">
        <v>794</v>
      </c>
      <c r="G54" s="129">
        <v>1</v>
      </c>
      <c r="H54" s="129">
        <v>31</v>
      </c>
      <c r="I54" s="23">
        <f t="shared" si="0"/>
        <v>0.128099173553719</v>
      </c>
      <c r="J54" s="129">
        <v>181.02362204724409</v>
      </c>
      <c r="K54" s="23">
        <f t="shared" si="1"/>
        <v>0.17124836885602437</v>
      </c>
      <c r="L54" s="5"/>
      <c r="M54" s="5"/>
      <c r="N54" s="5"/>
      <c r="O54" s="5"/>
      <c r="P54" s="5"/>
    </row>
    <row r="55" spans="1:16" x14ac:dyDescent="0.25">
      <c r="A55" s="9" t="str">
        <f>'10'!A55</f>
        <v>Brownsville Area SD</v>
      </c>
      <c r="B55" s="10" t="str">
        <f>'10'!B55</f>
        <v>Fayette</v>
      </c>
      <c r="C55" s="97">
        <f>'10'!C55</f>
        <v>456</v>
      </c>
      <c r="D55" s="97">
        <f>'10'!D55</f>
        <v>264</v>
      </c>
      <c r="E55" s="97">
        <f>'10'!E55</f>
        <v>720</v>
      </c>
      <c r="F55" s="129"/>
      <c r="G55" s="129"/>
      <c r="H55" s="129"/>
      <c r="I55" s="23">
        <f t="shared" si="0"/>
        <v>0</v>
      </c>
      <c r="J55" s="129">
        <v>232.49130938586327</v>
      </c>
      <c r="K55" s="23">
        <f t="shared" si="1"/>
        <v>0</v>
      </c>
      <c r="L55" s="5"/>
      <c r="M55" s="5"/>
      <c r="N55" s="5"/>
      <c r="O55" s="5"/>
      <c r="P55" s="5"/>
    </row>
    <row r="56" spans="1:16" x14ac:dyDescent="0.25">
      <c r="A56" s="9" t="str">
        <f>'10'!A56</f>
        <v>Bryn Athyn SD</v>
      </c>
      <c r="B56" s="10" t="str">
        <f>'10'!B56</f>
        <v>Montgomery</v>
      </c>
      <c r="C56" s="97">
        <f>'10'!C56</f>
        <v>26</v>
      </c>
      <c r="D56" s="97">
        <f>'10'!D56</f>
        <v>37</v>
      </c>
      <c r="E56" s="97">
        <f>'10'!E56</f>
        <v>63</v>
      </c>
      <c r="F56" s="129"/>
      <c r="G56" s="129"/>
      <c r="H56" s="129"/>
      <c r="I56" s="23">
        <f t="shared" si="0"/>
        <v>0</v>
      </c>
      <c r="J56" s="129">
        <v>3.7</v>
      </c>
      <c r="K56" s="23">
        <f t="shared" si="1"/>
        <v>0</v>
      </c>
      <c r="L56" s="5"/>
      <c r="M56" s="5"/>
      <c r="N56" s="5"/>
      <c r="O56" s="5"/>
      <c r="P56" s="5"/>
    </row>
    <row r="57" spans="1:16" x14ac:dyDescent="0.25">
      <c r="A57" s="9" t="str">
        <f>'10'!A57</f>
        <v>Burgettstown Area SD</v>
      </c>
      <c r="B57" s="10" t="str">
        <f>'10'!B57</f>
        <v>Washington</v>
      </c>
      <c r="C57" s="97">
        <f>'10'!C57</f>
        <v>213</v>
      </c>
      <c r="D57" s="97">
        <f>'10'!D57</f>
        <v>193</v>
      </c>
      <c r="E57" s="97">
        <f>'10'!E57</f>
        <v>406</v>
      </c>
      <c r="F57" s="129" t="s">
        <v>717</v>
      </c>
      <c r="G57" s="129">
        <v>1</v>
      </c>
      <c r="H57" s="129">
        <v>17</v>
      </c>
      <c r="I57" s="23">
        <f t="shared" si="0"/>
        <v>8.8082901554404139E-2</v>
      </c>
      <c r="J57" s="129">
        <v>118.09856262833675</v>
      </c>
      <c r="K57" s="23">
        <f t="shared" si="1"/>
        <v>0.14394756059394234</v>
      </c>
      <c r="L57" s="5"/>
      <c r="M57" s="5"/>
      <c r="N57" s="5"/>
      <c r="O57" s="5"/>
      <c r="P57" s="5"/>
    </row>
    <row r="58" spans="1:16" x14ac:dyDescent="0.25">
      <c r="A58" s="9" t="str">
        <f>'10'!A58</f>
        <v>Burrell SD</v>
      </c>
      <c r="B58" s="10" t="str">
        <f>'10'!B58</f>
        <v>Westmoreland</v>
      </c>
      <c r="C58" s="97">
        <f>'10'!C58</f>
        <v>338</v>
      </c>
      <c r="D58" s="97">
        <f>'10'!D58</f>
        <v>205</v>
      </c>
      <c r="E58" s="97">
        <f>'10'!E58</f>
        <v>543</v>
      </c>
      <c r="F58" s="129"/>
      <c r="G58" s="129"/>
      <c r="H58" s="129"/>
      <c r="I58" s="23">
        <f t="shared" si="0"/>
        <v>0</v>
      </c>
      <c r="J58" s="129">
        <v>104.77777777777777</v>
      </c>
      <c r="K58" s="23">
        <f t="shared" si="1"/>
        <v>0</v>
      </c>
      <c r="L58" s="5"/>
      <c r="M58" s="5"/>
      <c r="N58" s="5"/>
      <c r="O58" s="5"/>
      <c r="P58" s="5"/>
    </row>
    <row r="59" spans="1:16" x14ac:dyDescent="0.25">
      <c r="A59" s="9" t="str">
        <f>'10'!A59</f>
        <v>Butler Area SD</v>
      </c>
      <c r="B59" s="10" t="str">
        <f>'10'!B59</f>
        <v>Butler</v>
      </c>
      <c r="C59" s="97">
        <f>'10'!C59</f>
        <v>1768</v>
      </c>
      <c r="D59" s="97">
        <f>'10'!D59</f>
        <v>1453</v>
      </c>
      <c r="E59" s="97">
        <f>'10'!E59</f>
        <v>3221</v>
      </c>
      <c r="F59" s="129" t="s">
        <v>805</v>
      </c>
      <c r="G59" s="129">
        <v>2</v>
      </c>
      <c r="H59" s="129">
        <v>49</v>
      </c>
      <c r="I59" s="23">
        <f t="shared" si="0"/>
        <v>3.3723331039229178E-2</v>
      </c>
      <c r="J59" s="129">
        <v>842.47624132407907</v>
      </c>
      <c r="K59" s="23">
        <f t="shared" si="1"/>
        <v>5.8161877565816068E-2</v>
      </c>
      <c r="L59" s="5"/>
      <c r="M59" s="5"/>
      <c r="N59" s="5"/>
      <c r="O59" s="5"/>
      <c r="P59" s="5"/>
    </row>
    <row r="60" spans="1:16" x14ac:dyDescent="0.25">
      <c r="A60" s="9" t="str">
        <f>'10'!A60</f>
        <v>California Area SD</v>
      </c>
      <c r="B60" s="10" t="str">
        <f>'10'!B60</f>
        <v>Washington</v>
      </c>
      <c r="C60" s="97">
        <f>'10'!C60</f>
        <v>192</v>
      </c>
      <c r="D60" s="97">
        <f>'10'!D60</f>
        <v>131</v>
      </c>
      <c r="E60" s="97">
        <f>'10'!E60</f>
        <v>323</v>
      </c>
      <c r="F60" s="129"/>
      <c r="G60" s="129"/>
      <c r="H60" s="129"/>
      <c r="I60" s="23">
        <f t="shared" si="0"/>
        <v>0</v>
      </c>
      <c r="J60" s="129">
        <v>72.576177285318565</v>
      </c>
      <c r="K60" s="23">
        <f t="shared" si="1"/>
        <v>0</v>
      </c>
      <c r="L60" s="5"/>
      <c r="M60" s="5"/>
      <c r="N60" s="5"/>
      <c r="O60" s="5"/>
      <c r="P60" s="5"/>
    </row>
    <row r="61" spans="1:16" x14ac:dyDescent="0.25">
      <c r="A61" s="9" t="str">
        <f>'10'!A61</f>
        <v>Cambria Heights SD</v>
      </c>
      <c r="B61" s="10" t="str">
        <f>'10'!B61</f>
        <v>Cambria</v>
      </c>
      <c r="C61" s="97">
        <f>'10'!C61</f>
        <v>255</v>
      </c>
      <c r="D61" s="97">
        <f>'10'!D61</f>
        <v>239</v>
      </c>
      <c r="E61" s="97">
        <f>'10'!E61</f>
        <v>494</v>
      </c>
      <c r="F61" s="129" t="s">
        <v>86</v>
      </c>
      <c r="G61" s="129">
        <v>1</v>
      </c>
      <c r="H61" s="129">
        <v>17</v>
      </c>
      <c r="I61" s="23">
        <f t="shared" si="0"/>
        <v>7.1129707112970716E-2</v>
      </c>
      <c r="J61" s="129">
        <v>155.73031825795644</v>
      </c>
      <c r="K61" s="23">
        <f t="shared" si="1"/>
        <v>0.10916307235589592</v>
      </c>
      <c r="L61" s="5"/>
      <c r="M61" s="5"/>
      <c r="N61" s="5"/>
      <c r="O61" s="5"/>
      <c r="P61" s="5"/>
    </row>
    <row r="62" spans="1:16" x14ac:dyDescent="0.25">
      <c r="A62" s="9" t="str">
        <f>'10'!A62</f>
        <v>Cameron County SD</v>
      </c>
      <c r="B62" s="10" t="str">
        <f>'10'!B62</f>
        <v>Cameron</v>
      </c>
      <c r="C62" s="97">
        <f>'10'!C62</f>
        <v>83</v>
      </c>
      <c r="D62" s="97">
        <f>'10'!D62</f>
        <v>128</v>
      </c>
      <c r="E62" s="97">
        <f>'10'!E62</f>
        <v>211</v>
      </c>
      <c r="F62" s="129" t="s">
        <v>728</v>
      </c>
      <c r="G62" s="129">
        <v>1</v>
      </c>
      <c r="H62" s="129">
        <v>15</v>
      </c>
      <c r="I62" s="23">
        <f t="shared" si="0"/>
        <v>0.1171875</v>
      </c>
      <c r="J62" s="129">
        <v>118.15384615384616</v>
      </c>
      <c r="K62" s="23">
        <f t="shared" si="1"/>
        <v>0.126953125</v>
      </c>
      <c r="L62" s="5"/>
      <c r="M62" s="5"/>
      <c r="N62" s="5"/>
      <c r="O62" s="5"/>
      <c r="P62" s="5"/>
    </row>
    <row r="63" spans="1:16" x14ac:dyDescent="0.25">
      <c r="A63" s="9" t="str">
        <f>'10'!A63</f>
        <v>Camp Hill SD</v>
      </c>
      <c r="B63" s="10" t="str">
        <f>'10'!B63</f>
        <v>Cumberland</v>
      </c>
      <c r="C63" s="97">
        <f>'10'!C63</f>
        <v>125</v>
      </c>
      <c r="D63" s="97">
        <f>'10'!D63</f>
        <v>222</v>
      </c>
      <c r="E63" s="97">
        <f>'10'!E63</f>
        <v>347</v>
      </c>
      <c r="F63" s="129"/>
      <c r="G63" s="129"/>
      <c r="H63" s="129"/>
      <c r="I63" s="23">
        <f t="shared" si="0"/>
        <v>0</v>
      </c>
      <c r="J63" s="129">
        <v>91.346633416458857</v>
      </c>
      <c r="K63" s="23">
        <f t="shared" si="1"/>
        <v>0</v>
      </c>
      <c r="L63" s="5"/>
      <c r="M63" s="5"/>
      <c r="N63" s="5"/>
      <c r="O63" s="5"/>
      <c r="P63" s="5"/>
    </row>
    <row r="64" spans="1:16" x14ac:dyDescent="0.25">
      <c r="A64" s="9" t="str">
        <f>'10'!A64</f>
        <v>Canon-McMillan SD</v>
      </c>
      <c r="B64" s="10" t="str">
        <f>'10'!B64</f>
        <v>Washington</v>
      </c>
      <c r="C64" s="97">
        <f>'10'!C64</f>
        <v>1184</v>
      </c>
      <c r="D64" s="97">
        <f>'10'!D64</f>
        <v>919</v>
      </c>
      <c r="E64" s="97">
        <f>'10'!E64</f>
        <v>2103</v>
      </c>
      <c r="F64" s="129" t="s">
        <v>717</v>
      </c>
      <c r="G64" s="129">
        <v>1</v>
      </c>
      <c r="H64" s="129">
        <v>15</v>
      </c>
      <c r="I64" s="23">
        <f t="shared" si="0"/>
        <v>1.6322089227421111E-2</v>
      </c>
      <c r="J64" s="129">
        <v>293.50261780104711</v>
      </c>
      <c r="K64" s="23">
        <f t="shared" si="1"/>
        <v>5.1106869548154625E-2</v>
      </c>
      <c r="L64" s="5"/>
      <c r="M64" s="5"/>
      <c r="N64" s="5"/>
      <c r="O64" s="5"/>
      <c r="P64" s="5"/>
    </row>
    <row r="65" spans="1:16" x14ac:dyDescent="0.25">
      <c r="A65" s="9" t="str">
        <f>'10'!A65</f>
        <v>Canton Area SD</v>
      </c>
      <c r="B65" s="10" t="str">
        <f>'10'!B65</f>
        <v>Bradford</v>
      </c>
      <c r="C65" s="97">
        <f>'10'!C65</f>
        <v>299</v>
      </c>
      <c r="D65" s="97">
        <f>'10'!D65</f>
        <v>145</v>
      </c>
      <c r="E65" s="97">
        <f>'10'!E65</f>
        <v>444</v>
      </c>
      <c r="F65" s="129"/>
      <c r="G65" s="129"/>
      <c r="H65" s="129"/>
      <c r="I65" s="23">
        <f t="shared" si="0"/>
        <v>0</v>
      </c>
      <c r="J65" s="129">
        <v>124.72222222222223</v>
      </c>
      <c r="K65" s="23">
        <f t="shared" si="1"/>
        <v>0</v>
      </c>
      <c r="L65" s="5"/>
      <c r="M65" s="5"/>
      <c r="N65" s="5"/>
      <c r="O65" s="5"/>
      <c r="P65" s="5"/>
    </row>
    <row r="66" spans="1:16" ht="22.5" x14ac:dyDescent="0.25">
      <c r="A66" s="9" t="str">
        <f>'10'!A66</f>
        <v>Carbondale Area SD</v>
      </c>
      <c r="B66" s="10" t="str">
        <f>'10'!B66</f>
        <v>Lackawanna</v>
      </c>
      <c r="C66" s="97">
        <f>'10'!C66</f>
        <v>280</v>
      </c>
      <c r="D66" s="97">
        <f>'10'!D66</f>
        <v>268</v>
      </c>
      <c r="E66" s="97">
        <f>'10'!E66</f>
        <v>548</v>
      </c>
      <c r="F66" s="129" t="s">
        <v>806</v>
      </c>
      <c r="G66" s="129">
        <v>2</v>
      </c>
      <c r="H66" s="129">
        <v>63</v>
      </c>
      <c r="I66" s="23">
        <f t="shared" si="0"/>
        <v>0.23507462686567165</v>
      </c>
      <c r="J66" s="129">
        <v>248.42207792207793</v>
      </c>
      <c r="K66" s="23">
        <f t="shared" si="1"/>
        <v>0.25360064824737955</v>
      </c>
      <c r="L66" s="5"/>
      <c r="M66" s="5"/>
      <c r="N66" s="5"/>
      <c r="O66" s="5"/>
      <c r="P66" s="5"/>
    </row>
    <row r="67" spans="1:16" x14ac:dyDescent="0.25">
      <c r="A67" s="9" t="str">
        <f>'10'!A67</f>
        <v>Carlisle Area SD</v>
      </c>
      <c r="B67" s="10" t="str">
        <f>'10'!B67</f>
        <v>Cumberland</v>
      </c>
      <c r="C67" s="97">
        <f>'10'!C67</f>
        <v>1216</v>
      </c>
      <c r="D67" s="97">
        <f>'10'!D67</f>
        <v>943</v>
      </c>
      <c r="E67" s="97">
        <f>'10'!E67</f>
        <v>2159</v>
      </c>
      <c r="F67" s="129" t="s">
        <v>802</v>
      </c>
      <c r="G67" s="129">
        <v>1</v>
      </c>
      <c r="H67" s="129">
        <v>18</v>
      </c>
      <c r="I67" s="23">
        <f t="shared" si="0"/>
        <v>1.9088016967126194E-2</v>
      </c>
      <c r="J67" s="129">
        <v>574.44682450206687</v>
      </c>
      <c r="K67" s="23">
        <f t="shared" si="1"/>
        <v>3.1334492997854908E-2</v>
      </c>
      <c r="L67" s="5"/>
      <c r="M67" s="5"/>
      <c r="N67" s="5"/>
      <c r="O67" s="5"/>
      <c r="P67" s="5"/>
    </row>
    <row r="68" spans="1:16" x14ac:dyDescent="0.25">
      <c r="A68" s="9" t="str">
        <f>'10'!A68</f>
        <v>Carlynton SD</v>
      </c>
      <c r="B68" s="10" t="str">
        <f>'10'!B68</f>
        <v>Allegheny</v>
      </c>
      <c r="C68" s="97">
        <f>'10'!C68</f>
        <v>785</v>
      </c>
      <c r="D68" s="97">
        <f>'10'!D68</f>
        <v>267</v>
      </c>
      <c r="E68" s="97">
        <f>'10'!E68</f>
        <v>1052</v>
      </c>
      <c r="F68" s="129" t="s">
        <v>704</v>
      </c>
      <c r="G68" s="129">
        <v>1</v>
      </c>
      <c r="H68" s="129">
        <v>28</v>
      </c>
      <c r="I68" s="23">
        <f t="shared" si="0"/>
        <v>0.10486891385767791</v>
      </c>
      <c r="J68" s="129">
        <v>160.98209926769732</v>
      </c>
      <c r="K68" s="23">
        <f t="shared" si="1"/>
        <v>0.17393238209323364</v>
      </c>
      <c r="L68" s="5"/>
      <c r="M68" s="5"/>
      <c r="N68" s="5"/>
      <c r="O68" s="5"/>
      <c r="P68" s="5"/>
    </row>
    <row r="69" spans="1:16" x14ac:dyDescent="0.25">
      <c r="A69" s="9" t="str">
        <f>'10'!A69</f>
        <v>Carmichaels Area SD</v>
      </c>
      <c r="B69" s="10" t="str">
        <f>'10'!B69</f>
        <v>Greene</v>
      </c>
      <c r="C69" s="97">
        <f>'10'!C69</f>
        <v>233</v>
      </c>
      <c r="D69" s="97">
        <f>'10'!D69</f>
        <v>302</v>
      </c>
      <c r="E69" s="97">
        <f>'10'!E69</f>
        <v>535</v>
      </c>
      <c r="F69" s="129" t="s">
        <v>717</v>
      </c>
      <c r="G69" s="129">
        <v>1</v>
      </c>
      <c r="H69" s="129">
        <v>17</v>
      </c>
      <c r="I69" s="23">
        <f t="shared" ref="I69:I132" si="2">H69/D69</f>
        <v>5.6291390728476824E-2</v>
      </c>
      <c r="J69" s="129">
        <v>265.70192307692309</v>
      </c>
      <c r="K69" s="23">
        <f t="shared" ref="K69:K132" si="3">H69/J69</f>
        <v>6.3981471429088402E-2</v>
      </c>
      <c r="L69" s="5"/>
      <c r="M69" s="5"/>
      <c r="N69" s="5"/>
      <c r="O69" s="5"/>
      <c r="P69" s="5"/>
    </row>
    <row r="70" spans="1:16" x14ac:dyDescent="0.25">
      <c r="A70" s="9" t="str">
        <f>'10'!A70</f>
        <v>Catasauqua Area SD</v>
      </c>
      <c r="B70" s="10" t="str">
        <f>'10'!B70</f>
        <v>Lehigh</v>
      </c>
      <c r="C70" s="97">
        <f>'10'!C70</f>
        <v>417</v>
      </c>
      <c r="D70" s="97">
        <f>'10'!D70</f>
        <v>245</v>
      </c>
      <c r="E70" s="97">
        <f>'10'!E70</f>
        <v>662</v>
      </c>
      <c r="F70" s="129"/>
      <c r="G70" s="129"/>
      <c r="H70" s="129"/>
      <c r="I70" s="23">
        <f t="shared" si="2"/>
        <v>0</v>
      </c>
      <c r="J70" s="129">
        <v>180.81781914893617</v>
      </c>
      <c r="K70" s="23">
        <f t="shared" si="3"/>
        <v>0</v>
      </c>
      <c r="L70" s="5"/>
      <c r="M70" s="5"/>
      <c r="N70" s="5"/>
      <c r="O70" s="5"/>
      <c r="P70" s="5"/>
    </row>
    <row r="71" spans="1:16" x14ac:dyDescent="0.25">
      <c r="A71" s="9" t="str">
        <f>'10'!A71</f>
        <v>Centennial SD</v>
      </c>
      <c r="B71" s="10" t="str">
        <f>'10'!B71</f>
        <v>Bucks</v>
      </c>
      <c r="C71" s="97">
        <f>'10'!C71</f>
        <v>1451</v>
      </c>
      <c r="D71" s="97">
        <f>'10'!D71</f>
        <v>1106</v>
      </c>
      <c r="E71" s="97">
        <f>'10'!E71</f>
        <v>2557</v>
      </c>
      <c r="F71" s="129" t="s">
        <v>807</v>
      </c>
      <c r="G71" s="129">
        <v>1</v>
      </c>
      <c r="H71" s="129">
        <v>18</v>
      </c>
      <c r="I71" s="23">
        <f t="shared" si="2"/>
        <v>1.62748643761302E-2</v>
      </c>
      <c r="J71" s="129">
        <v>444.36849044166115</v>
      </c>
      <c r="K71" s="23">
        <f t="shared" si="3"/>
        <v>4.0506922491533245E-2</v>
      </c>
      <c r="L71" s="5"/>
      <c r="M71" s="5"/>
      <c r="N71" s="5"/>
      <c r="O71" s="5"/>
      <c r="P71" s="5"/>
    </row>
    <row r="72" spans="1:16" x14ac:dyDescent="0.25">
      <c r="A72" s="9" t="str">
        <f>'10'!A72</f>
        <v>Central Valley SD</v>
      </c>
      <c r="B72" s="10" t="str">
        <f>'10'!B72</f>
        <v>Beaver</v>
      </c>
      <c r="C72" s="97">
        <f>'10'!C72</f>
        <v>350</v>
      </c>
      <c r="D72" s="97">
        <f>'10'!D72</f>
        <v>428</v>
      </c>
      <c r="E72" s="97">
        <f>'10'!E72</f>
        <v>778</v>
      </c>
      <c r="F72" s="129" t="s">
        <v>793</v>
      </c>
      <c r="G72" s="129">
        <v>1</v>
      </c>
      <c r="H72" s="129">
        <v>20</v>
      </c>
      <c r="I72" s="23">
        <f t="shared" si="2"/>
        <v>4.6728971962616821E-2</v>
      </c>
      <c r="J72" s="129">
        <v>197.39655172413794</v>
      </c>
      <c r="K72" s="23">
        <f t="shared" si="3"/>
        <v>0.10131889247969254</v>
      </c>
      <c r="L72" s="5"/>
      <c r="M72" s="5"/>
      <c r="N72" s="5"/>
      <c r="O72" s="5"/>
      <c r="P72" s="5"/>
    </row>
    <row r="73" spans="1:16" x14ac:dyDescent="0.25">
      <c r="A73" s="9" t="str">
        <f>'10'!A73</f>
        <v>Central Bucks SD</v>
      </c>
      <c r="B73" s="10" t="str">
        <f>'10'!B73</f>
        <v>Bucks</v>
      </c>
      <c r="C73" s="97">
        <f>'10'!C73</f>
        <v>2670</v>
      </c>
      <c r="D73" s="97">
        <f>'10'!D73</f>
        <v>2531</v>
      </c>
      <c r="E73" s="97">
        <f>'10'!E73</f>
        <v>5201</v>
      </c>
      <c r="F73" s="129" t="s">
        <v>808</v>
      </c>
      <c r="G73" s="129">
        <v>1</v>
      </c>
      <c r="H73" s="129">
        <v>16</v>
      </c>
      <c r="I73" s="23">
        <f t="shared" si="2"/>
        <v>6.3216120110628207E-3</v>
      </c>
      <c r="J73" s="129">
        <v>510.15531813107958</v>
      </c>
      <c r="K73" s="23">
        <f t="shared" si="3"/>
        <v>3.1362997564378915E-2</v>
      </c>
      <c r="L73" s="5"/>
      <c r="M73" s="5"/>
      <c r="N73" s="5"/>
      <c r="O73" s="5"/>
      <c r="P73" s="5"/>
    </row>
    <row r="74" spans="1:16" x14ac:dyDescent="0.25">
      <c r="A74" s="9" t="str">
        <f>'10'!A74</f>
        <v>Central Cambria SD</v>
      </c>
      <c r="B74" s="10" t="str">
        <f>'10'!B74</f>
        <v>Cambria</v>
      </c>
      <c r="C74" s="97">
        <f>'10'!C74</f>
        <v>280</v>
      </c>
      <c r="D74" s="97">
        <f>'10'!D74</f>
        <v>238</v>
      </c>
      <c r="E74" s="97">
        <f>'10'!E74</f>
        <v>518</v>
      </c>
      <c r="F74" s="129" t="s">
        <v>809</v>
      </c>
      <c r="G74" s="129">
        <v>1</v>
      </c>
      <c r="H74" s="129">
        <v>36</v>
      </c>
      <c r="I74" s="23">
        <f t="shared" si="2"/>
        <v>0.15126050420168066</v>
      </c>
      <c r="J74" s="129">
        <v>104.55726495726496</v>
      </c>
      <c r="K74" s="23">
        <f t="shared" si="3"/>
        <v>0.34430892979759997</v>
      </c>
      <c r="L74" s="5"/>
      <c r="M74" s="5"/>
      <c r="N74" s="5"/>
      <c r="O74" s="5"/>
      <c r="P74" s="5"/>
    </row>
    <row r="75" spans="1:16" x14ac:dyDescent="0.25">
      <c r="A75" s="9" t="str">
        <f>'10'!A75</f>
        <v>Central Columbia SD</v>
      </c>
      <c r="B75" s="10" t="str">
        <f>'10'!B75</f>
        <v>Columbia</v>
      </c>
      <c r="C75" s="97">
        <f>'10'!C75</f>
        <v>336</v>
      </c>
      <c r="D75" s="97">
        <f>'10'!D75</f>
        <v>369</v>
      </c>
      <c r="E75" s="97">
        <f>'10'!E75</f>
        <v>705</v>
      </c>
      <c r="F75" s="129"/>
      <c r="G75" s="129"/>
      <c r="H75" s="129"/>
      <c r="I75" s="23">
        <f t="shared" si="2"/>
        <v>0</v>
      </c>
      <c r="J75" s="129">
        <v>163.84870848708488</v>
      </c>
      <c r="K75" s="23">
        <f t="shared" si="3"/>
        <v>0</v>
      </c>
      <c r="L75" s="5"/>
      <c r="M75" s="5"/>
      <c r="N75" s="5"/>
      <c r="O75" s="5"/>
      <c r="P75" s="5"/>
    </row>
    <row r="76" spans="1:16" x14ac:dyDescent="0.25">
      <c r="A76" s="9" t="str">
        <f>'10'!A76</f>
        <v>Central Dauphin SD</v>
      </c>
      <c r="B76" s="10" t="str">
        <f>'10'!B76</f>
        <v>Dauphin</v>
      </c>
      <c r="C76" s="97">
        <f>'10'!C76</f>
        <v>3230</v>
      </c>
      <c r="D76" s="97">
        <f>'10'!D76</f>
        <v>2100</v>
      </c>
      <c r="E76" s="97">
        <f>'10'!E76</f>
        <v>5330</v>
      </c>
      <c r="F76" s="129"/>
      <c r="G76" s="129"/>
      <c r="H76" s="129"/>
      <c r="I76" s="23">
        <f t="shared" si="2"/>
        <v>0</v>
      </c>
      <c r="J76" s="129">
        <v>1032.2791546297703</v>
      </c>
      <c r="K76" s="23">
        <f t="shared" si="3"/>
        <v>0</v>
      </c>
      <c r="L76" s="5"/>
      <c r="M76" s="5"/>
      <c r="N76" s="5"/>
      <c r="O76" s="5"/>
      <c r="P76" s="5"/>
    </row>
    <row r="77" spans="1:16" x14ac:dyDescent="0.25">
      <c r="A77" s="9" t="str">
        <f>'10'!A77</f>
        <v>Central Fulton SD</v>
      </c>
      <c r="B77" s="10" t="str">
        <f>'10'!B77</f>
        <v>Fulton</v>
      </c>
      <c r="C77" s="97">
        <f>'10'!C77</f>
        <v>224</v>
      </c>
      <c r="D77" s="97">
        <f>'10'!D77</f>
        <v>217</v>
      </c>
      <c r="E77" s="97">
        <f>'10'!E77</f>
        <v>441</v>
      </c>
      <c r="F77" s="129"/>
      <c r="G77" s="129"/>
      <c r="H77" s="129"/>
      <c r="I77" s="23">
        <f t="shared" si="2"/>
        <v>0</v>
      </c>
      <c r="J77" s="129">
        <v>149.59848484848487</v>
      </c>
      <c r="K77" s="23">
        <f t="shared" si="3"/>
        <v>0</v>
      </c>
      <c r="L77" s="5"/>
      <c r="M77" s="5"/>
      <c r="N77" s="5"/>
      <c r="O77" s="5"/>
      <c r="P77" s="5"/>
    </row>
    <row r="78" spans="1:16" x14ac:dyDescent="0.25">
      <c r="A78" s="9" t="str">
        <f>'10'!A78</f>
        <v>Central Greene SD</v>
      </c>
      <c r="B78" s="10" t="str">
        <f>'10'!B78</f>
        <v>Greene</v>
      </c>
      <c r="C78" s="97">
        <f>'10'!C78</f>
        <v>352</v>
      </c>
      <c r="D78" s="97">
        <f>'10'!D78</f>
        <v>299</v>
      </c>
      <c r="E78" s="97">
        <f>'10'!E78</f>
        <v>651</v>
      </c>
      <c r="F78" s="129" t="s">
        <v>717</v>
      </c>
      <c r="G78" s="129">
        <v>1</v>
      </c>
      <c r="H78" s="129">
        <v>26</v>
      </c>
      <c r="I78" s="23">
        <f>H78/D78</f>
        <v>8.6956521739130432E-2</v>
      </c>
      <c r="J78" s="129">
        <v>159.57412398921832</v>
      </c>
      <c r="K78" s="23">
        <f t="shared" si="3"/>
        <v>0.1629336846728151</v>
      </c>
      <c r="L78" s="5"/>
      <c r="M78" s="5"/>
      <c r="N78" s="5"/>
      <c r="O78" s="5"/>
      <c r="P78" s="5"/>
    </row>
    <row r="79" spans="1:16" x14ac:dyDescent="0.25">
      <c r="A79" s="9" t="str">
        <f>'10'!A79</f>
        <v>Central York SD</v>
      </c>
      <c r="B79" s="10" t="str">
        <f>'10'!B79</f>
        <v>York</v>
      </c>
      <c r="C79" s="97">
        <f>'10'!C79</f>
        <v>1059</v>
      </c>
      <c r="D79" s="97">
        <f>'10'!D79</f>
        <v>688</v>
      </c>
      <c r="E79" s="97">
        <f>'10'!E79</f>
        <v>1747</v>
      </c>
      <c r="F79" s="129"/>
      <c r="G79" s="129"/>
      <c r="H79" s="129"/>
      <c r="I79" s="23">
        <f t="shared" si="2"/>
        <v>0</v>
      </c>
      <c r="J79" s="129">
        <v>376.14504881450489</v>
      </c>
      <c r="K79" s="23">
        <f t="shared" si="3"/>
        <v>0</v>
      </c>
      <c r="L79" s="5"/>
      <c r="M79" s="5"/>
      <c r="N79" s="5"/>
      <c r="O79" s="5"/>
      <c r="P79" s="5"/>
    </row>
    <row r="80" spans="1:16" x14ac:dyDescent="0.25">
      <c r="A80" s="9" t="str">
        <f>'10'!A80</f>
        <v>Chambersburg Area SD</v>
      </c>
      <c r="B80" s="10" t="str">
        <f>'10'!B80</f>
        <v>Franklin</v>
      </c>
      <c r="C80" s="97">
        <f>'10'!C80</f>
        <v>2358</v>
      </c>
      <c r="D80" s="97">
        <f>'10'!D80</f>
        <v>1919</v>
      </c>
      <c r="E80" s="97">
        <f>'10'!E80</f>
        <v>4277</v>
      </c>
      <c r="F80" s="129" t="s">
        <v>104</v>
      </c>
      <c r="G80" s="129">
        <v>1</v>
      </c>
      <c r="H80" s="129">
        <v>97</v>
      </c>
      <c r="I80" s="23">
        <f t="shared" si="2"/>
        <v>5.0547159979155813E-2</v>
      </c>
      <c r="J80" s="129">
        <v>1162.7984851504882</v>
      </c>
      <c r="K80" s="23">
        <f t="shared" si="3"/>
        <v>8.3419441320863402E-2</v>
      </c>
      <c r="L80" s="5"/>
      <c r="M80" s="5"/>
      <c r="N80" s="5"/>
      <c r="O80" s="5"/>
      <c r="P80" s="5"/>
    </row>
    <row r="81" spans="1:16" x14ac:dyDescent="0.25">
      <c r="A81" s="9" t="str">
        <f>'10'!A81</f>
        <v>Charleroi SD</v>
      </c>
      <c r="B81" s="10" t="str">
        <f>'10'!B81</f>
        <v>Washington</v>
      </c>
      <c r="C81" s="97">
        <f>'10'!C81</f>
        <v>308</v>
      </c>
      <c r="D81" s="97">
        <f>'10'!D81</f>
        <v>234</v>
      </c>
      <c r="E81" s="97">
        <f>'10'!E81</f>
        <v>542</v>
      </c>
      <c r="F81" s="129"/>
      <c r="G81" s="129"/>
      <c r="H81" s="129"/>
      <c r="I81" s="23">
        <f t="shared" si="2"/>
        <v>0</v>
      </c>
      <c r="J81" s="129">
        <v>155.1970588235294</v>
      </c>
      <c r="K81" s="23">
        <f t="shared" si="3"/>
        <v>0</v>
      </c>
      <c r="L81" s="5"/>
      <c r="M81" s="5"/>
      <c r="N81" s="5"/>
      <c r="O81" s="5"/>
      <c r="P81" s="5"/>
    </row>
    <row r="82" spans="1:16" x14ac:dyDescent="0.25">
      <c r="A82" s="9" t="str">
        <f>'10'!A82</f>
        <v>Chartiers Valley SD</v>
      </c>
      <c r="B82" s="10" t="str">
        <f>'10'!B82</f>
        <v>Allegheny</v>
      </c>
      <c r="C82" s="97">
        <f>'10'!C82</f>
        <v>725</v>
      </c>
      <c r="D82" s="97">
        <f>'10'!D82</f>
        <v>606</v>
      </c>
      <c r="E82" s="97">
        <f>'10'!E82</f>
        <v>1331</v>
      </c>
      <c r="F82" s="129" t="s">
        <v>704</v>
      </c>
      <c r="G82" s="129">
        <v>1</v>
      </c>
      <c r="H82" s="129">
        <v>19</v>
      </c>
      <c r="I82" s="23">
        <f t="shared" si="2"/>
        <v>3.1353135313531351E-2</v>
      </c>
      <c r="J82" s="129">
        <v>194.93980582524273</v>
      </c>
      <c r="K82" s="23">
        <f t="shared" si="3"/>
        <v>9.7465984022949578E-2</v>
      </c>
      <c r="L82" s="5"/>
      <c r="M82" s="5"/>
      <c r="N82" s="5"/>
      <c r="O82" s="5"/>
      <c r="P82" s="5"/>
    </row>
    <row r="83" spans="1:16" x14ac:dyDescent="0.25">
      <c r="A83" s="9" t="str">
        <f>'10'!A83</f>
        <v>Chartiers-Houston SD</v>
      </c>
      <c r="B83" s="10" t="str">
        <f>'10'!B83</f>
        <v>Washington</v>
      </c>
      <c r="C83" s="97">
        <f>'10'!C83</f>
        <v>203</v>
      </c>
      <c r="D83" s="97">
        <f>'10'!D83</f>
        <v>206</v>
      </c>
      <c r="E83" s="97">
        <f>'10'!E83</f>
        <v>409</v>
      </c>
      <c r="F83" s="129" t="s">
        <v>717</v>
      </c>
      <c r="G83" s="129">
        <v>1</v>
      </c>
      <c r="H83" s="129">
        <v>17</v>
      </c>
      <c r="I83" s="23">
        <f t="shared" si="2"/>
        <v>8.2524271844660199E-2</v>
      </c>
      <c r="J83" s="129">
        <v>62.678294573643406</v>
      </c>
      <c r="K83" s="23">
        <f t="shared" si="3"/>
        <v>0.27122626924741822</v>
      </c>
      <c r="L83" s="5"/>
      <c r="M83" s="5"/>
      <c r="N83" s="5"/>
      <c r="O83" s="5"/>
      <c r="P83" s="5"/>
    </row>
    <row r="84" spans="1:16" x14ac:dyDescent="0.25">
      <c r="A84" s="9" t="str">
        <f>'10'!A84</f>
        <v>Cheltenham Township SD</v>
      </c>
      <c r="B84" s="10" t="str">
        <f>'10'!B84</f>
        <v>Montgomery</v>
      </c>
      <c r="C84" s="97">
        <f>'10'!C84</f>
        <v>1103</v>
      </c>
      <c r="D84" s="97">
        <f>'10'!D84</f>
        <v>729</v>
      </c>
      <c r="E84" s="97">
        <f>'10'!E84</f>
        <v>1832</v>
      </c>
      <c r="F84" s="129"/>
      <c r="G84" s="129"/>
      <c r="H84" s="129"/>
      <c r="I84" s="23">
        <f t="shared" si="2"/>
        <v>0</v>
      </c>
      <c r="J84" s="129">
        <v>244.5136559655007</v>
      </c>
      <c r="K84" s="23">
        <f t="shared" si="3"/>
        <v>0</v>
      </c>
      <c r="L84" s="5"/>
      <c r="M84" s="5"/>
      <c r="N84" s="5"/>
      <c r="O84" s="5"/>
      <c r="P84" s="5"/>
    </row>
    <row r="85" spans="1:16" x14ac:dyDescent="0.25">
      <c r="A85" s="9" t="str">
        <f>'10'!A85</f>
        <v>Chester-Upland SD</v>
      </c>
      <c r="B85" s="10" t="str">
        <f>'10'!B85</f>
        <v>Delaware</v>
      </c>
      <c r="C85" s="97">
        <f>'10'!C85</f>
        <v>1483</v>
      </c>
      <c r="D85" s="97">
        <f>'10'!D85</f>
        <v>1162</v>
      </c>
      <c r="E85" s="97">
        <f>'10'!E85</f>
        <v>2645</v>
      </c>
      <c r="F85" s="129" t="s">
        <v>109</v>
      </c>
      <c r="G85" s="129">
        <v>2</v>
      </c>
      <c r="H85" s="129">
        <v>97</v>
      </c>
      <c r="I85" s="23">
        <f t="shared" si="2"/>
        <v>8.3476764199655759E-2</v>
      </c>
      <c r="J85" s="129">
        <v>1054.5678496868475</v>
      </c>
      <c r="K85" s="23">
        <f t="shared" si="3"/>
        <v>9.1980805245299321E-2</v>
      </c>
      <c r="L85" s="5"/>
      <c r="M85" s="5"/>
      <c r="N85" s="5"/>
      <c r="O85" s="5"/>
      <c r="P85" s="5"/>
    </row>
    <row r="86" spans="1:16" x14ac:dyDescent="0.25">
      <c r="A86" s="9" t="str">
        <f>'10'!A86</f>
        <v>Chestnut Ridge SD</v>
      </c>
      <c r="B86" s="10" t="str">
        <f>'10'!B86</f>
        <v>Bedford</v>
      </c>
      <c r="C86" s="97">
        <f>'10'!C86</f>
        <v>276</v>
      </c>
      <c r="D86" s="97">
        <f>'10'!D86</f>
        <v>261</v>
      </c>
      <c r="E86" s="97">
        <f>'10'!E86</f>
        <v>537</v>
      </c>
      <c r="F86" s="129" t="s">
        <v>110</v>
      </c>
      <c r="G86" s="129">
        <v>1</v>
      </c>
      <c r="H86" s="129">
        <v>32</v>
      </c>
      <c r="I86" s="23">
        <f t="shared" si="2"/>
        <v>0.12260536398467432</v>
      </c>
      <c r="J86" s="129">
        <v>195.25190839694656</v>
      </c>
      <c r="K86" s="23">
        <f t="shared" si="3"/>
        <v>0.16389084369379936</v>
      </c>
      <c r="L86" s="5"/>
      <c r="M86" s="5"/>
      <c r="N86" s="5"/>
      <c r="O86" s="5"/>
      <c r="P86" s="5"/>
    </row>
    <row r="87" spans="1:16" ht="22.5" x14ac:dyDescent="0.25">
      <c r="A87" s="9" t="str">
        <f>'10'!A87</f>
        <v>Chichester SD</v>
      </c>
      <c r="B87" s="10" t="str">
        <f>'10'!B87</f>
        <v>Delaware</v>
      </c>
      <c r="C87" s="97">
        <f>'10'!C87</f>
        <v>1064</v>
      </c>
      <c r="D87" s="97">
        <f>'10'!D87</f>
        <v>533</v>
      </c>
      <c r="E87" s="97">
        <f>'10'!E87</f>
        <v>1597</v>
      </c>
      <c r="F87" s="129" t="s">
        <v>810</v>
      </c>
      <c r="G87" s="129">
        <v>2</v>
      </c>
      <c r="H87" s="129">
        <v>43</v>
      </c>
      <c r="I87" s="23">
        <f t="shared" si="2"/>
        <v>8.0675422138836772E-2</v>
      </c>
      <c r="J87" s="129">
        <v>338.06940736785907</v>
      </c>
      <c r="K87" s="23">
        <f t="shared" si="3"/>
        <v>0.12719281621720646</v>
      </c>
      <c r="L87" s="5"/>
      <c r="M87" s="5"/>
      <c r="N87" s="5"/>
      <c r="O87" s="5"/>
      <c r="P87" s="5"/>
    </row>
    <row r="88" spans="1:16" x14ac:dyDescent="0.25">
      <c r="A88" s="9" t="str">
        <f>'10'!A88</f>
        <v>Clairton City SD</v>
      </c>
      <c r="B88" s="10" t="str">
        <f>'10'!B88</f>
        <v>Allegheny</v>
      </c>
      <c r="C88" s="97">
        <f>'10'!C88</f>
        <v>201</v>
      </c>
      <c r="D88" s="97">
        <f>'10'!D88</f>
        <v>223</v>
      </c>
      <c r="E88" s="97">
        <f>'10'!E88</f>
        <v>424</v>
      </c>
      <c r="F88" s="129" t="s">
        <v>704</v>
      </c>
      <c r="G88" s="129">
        <v>1</v>
      </c>
      <c r="H88" s="129">
        <v>18</v>
      </c>
      <c r="I88" s="23">
        <f t="shared" si="2"/>
        <v>8.0717488789237665E-2</v>
      </c>
      <c r="J88" s="129">
        <v>207.14222222222222</v>
      </c>
      <c r="K88" s="23">
        <f t="shared" si="3"/>
        <v>8.6896818074538168E-2</v>
      </c>
      <c r="L88" s="5"/>
      <c r="M88" s="5"/>
      <c r="N88" s="5"/>
      <c r="O88" s="5"/>
      <c r="P88" s="5"/>
    </row>
    <row r="89" spans="1:16" x14ac:dyDescent="0.25">
      <c r="A89" s="9" t="str">
        <f>'10'!A89</f>
        <v>Clarion Area SD</v>
      </c>
      <c r="B89" s="10" t="str">
        <f>'10'!B89</f>
        <v>Clarion</v>
      </c>
      <c r="C89" s="97">
        <f>'10'!C89</f>
        <v>211</v>
      </c>
      <c r="D89" s="97">
        <f>'10'!D89</f>
        <v>107</v>
      </c>
      <c r="E89" s="97">
        <f>'10'!E89</f>
        <v>318</v>
      </c>
      <c r="F89" s="129" t="s">
        <v>794</v>
      </c>
      <c r="G89" s="129">
        <v>1</v>
      </c>
      <c r="H89" s="129">
        <v>17</v>
      </c>
      <c r="I89" s="23">
        <f t="shared" si="2"/>
        <v>0.15887850467289719</v>
      </c>
      <c r="J89" s="129">
        <v>57.427848101265823</v>
      </c>
      <c r="K89" s="23">
        <f t="shared" si="3"/>
        <v>0.29602362898959617</v>
      </c>
      <c r="L89" s="5"/>
      <c r="M89" s="5"/>
      <c r="N89" s="5"/>
      <c r="O89" s="5"/>
      <c r="P89" s="5"/>
    </row>
    <row r="90" spans="1:16" x14ac:dyDescent="0.25">
      <c r="A90" s="9" t="str">
        <f>'10'!A90</f>
        <v>Clarion-Limestone Area SD</v>
      </c>
      <c r="B90" s="10" t="str">
        <f>'10'!B90</f>
        <v>Clarion</v>
      </c>
      <c r="C90" s="97">
        <f>'10'!C90</f>
        <v>256</v>
      </c>
      <c r="D90" s="97">
        <f>'10'!D90</f>
        <v>102</v>
      </c>
      <c r="E90" s="97">
        <f>'10'!E90</f>
        <v>358</v>
      </c>
      <c r="F90" s="129"/>
      <c r="G90" s="129"/>
      <c r="H90" s="129"/>
      <c r="I90" s="23">
        <f t="shared" si="2"/>
        <v>0</v>
      </c>
      <c r="J90" s="129">
        <v>76.630769230769232</v>
      </c>
      <c r="K90" s="23">
        <f t="shared" si="3"/>
        <v>0</v>
      </c>
      <c r="L90" s="5"/>
      <c r="M90" s="5"/>
      <c r="N90" s="5"/>
      <c r="O90" s="5"/>
      <c r="P90" s="5"/>
    </row>
    <row r="91" spans="1:16" x14ac:dyDescent="0.25">
      <c r="A91" s="9" t="str">
        <f>'10'!A91</f>
        <v>Claysburg-Kimmel SD</v>
      </c>
      <c r="B91" s="10" t="str">
        <f>'10'!B91</f>
        <v>Blair</v>
      </c>
      <c r="C91" s="97">
        <f>'10'!C91</f>
        <v>271</v>
      </c>
      <c r="D91" s="97">
        <f>'10'!D91</f>
        <v>200</v>
      </c>
      <c r="E91" s="97">
        <f>'10'!E91</f>
        <v>471</v>
      </c>
      <c r="F91" s="129" t="s">
        <v>707</v>
      </c>
      <c r="G91" s="129">
        <v>1</v>
      </c>
      <c r="H91" s="129">
        <v>17</v>
      </c>
      <c r="I91" s="23">
        <f t="shared" si="2"/>
        <v>8.5000000000000006E-2</v>
      </c>
      <c r="J91" s="129">
        <v>177.15355805243448</v>
      </c>
      <c r="K91" s="23">
        <f t="shared" si="3"/>
        <v>9.5961945031712459E-2</v>
      </c>
      <c r="L91" s="5"/>
      <c r="M91" s="5"/>
      <c r="N91" s="5"/>
      <c r="O91" s="5"/>
      <c r="P91" s="5"/>
    </row>
    <row r="92" spans="1:16" ht="22.5" x14ac:dyDescent="0.25">
      <c r="A92" s="9" t="str">
        <f>'10'!A92</f>
        <v>Clearfield Area SD</v>
      </c>
      <c r="B92" s="10" t="str">
        <f>'10'!B92</f>
        <v>Clearfield</v>
      </c>
      <c r="C92" s="97">
        <f>'10'!C92</f>
        <v>589</v>
      </c>
      <c r="D92" s="97">
        <f>'10'!D92</f>
        <v>555</v>
      </c>
      <c r="E92" s="97">
        <f>'10'!E92</f>
        <v>1144</v>
      </c>
      <c r="F92" s="129" t="s">
        <v>811</v>
      </c>
      <c r="G92" s="129">
        <v>2</v>
      </c>
      <c r="H92" s="129">
        <v>36</v>
      </c>
      <c r="I92" s="23">
        <f t="shared" si="2"/>
        <v>6.4864864864864868E-2</v>
      </c>
      <c r="J92" s="129">
        <v>390.34414556962025</v>
      </c>
      <c r="K92" s="23">
        <f t="shared" si="3"/>
        <v>9.2226309549144195E-2</v>
      </c>
      <c r="L92" s="5"/>
      <c r="M92" s="5"/>
      <c r="N92" s="5"/>
      <c r="O92" s="5"/>
      <c r="P92" s="5"/>
    </row>
    <row r="93" spans="1:16" x14ac:dyDescent="0.25">
      <c r="A93" s="9" t="str">
        <f>'10'!A93</f>
        <v>Coatesville Area SD</v>
      </c>
      <c r="B93" s="10" t="str">
        <f>'10'!B93</f>
        <v>Chester</v>
      </c>
      <c r="C93" s="97">
        <f>'10'!C93</f>
        <v>2974</v>
      </c>
      <c r="D93" s="97">
        <f>'10'!D93</f>
        <v>2104</v>
      </c>
      <c r="E93" s="97">
        <f>'10'!E93</f>
        <v>5078</v>
      </c>
      <c r="F93" s="129" t="s">
        <v>966</v>
      </c>
      <c r="G93" s="129">
        <v>1</v>
      </c>
      <c r="H93" s="129">
        <v>15</v>
      </c>
      <c r="I93" s="23">
        <f t="shared" si="2"/>
        <v>7.1292775665399242E-3</v>
      </c>
      <c r="J93" s="129">
        <v>1199.4407173696445</v>
      </c>
      <c r="K93" s="23">
        <f t="shared" si="3"/>
        <v>1.2505828577251216E-2</v>
      </c>
      <c r="L93" s="5"/>
      <c r="M93" s="5"/>
      <c r="N93" s="5"/>
      <c r="O93" s="5"/>
      <c r="P93" s="5"/>
    </row>
    <row r="94" spans="1:16" ht="22.5" x14ac:dyDescent="0.25">
      <c r="A94" s="9" t="str">
        <f>'10'!A94</f>
        <v>Cocalico SD</v>
      </c>
      <c r="B94" s="10" t="str">
        <f>'10'!B94</f>
        <v>Lancaster</v>
      </c>
      <c r="C94" s="97">
        <f>'10'!C94</f>
        <v>1174</v>
      </c>
      <c r="D94" s="97">
        <f>'10'!D94</f>
        <v>582</v>
      </c>
      <c r="E94" s="97">
        <f>'10'!E94</f>
        <v>1756</v>
      </c>
      <c r="F94" s="129" t="s">
        <v>812</v>
      </c>
      <c r="G94" s="129">
        <v>4</v>
      </c>
      <c r="H94" s="129">
        <v>132</v>
      </c>
      <c r="I94" s="23">
        <f t="shared" si="2"/>
        <v>0.22680412371134021</v>
      </c>
      <c r="J94" s="129">
        <v>347.54893617021276</v>
      </c>
      <c r="K94" s="23">
        <f t="shared" si="3"/>
        <v>0.37980262996792125</v>
      </c>
      <c r="L94" s="5"/>
      <c r="M94" s="5"/>
      <c r="N94" s="5"/>
      <c r="O94" s="5"/>
      <c r="P94" s="5"/>
    </row>
    <row r="95" spans="1:16" x14ac:dyDescent="0.25">
      <c r="A95" s="9" t="str">
        <f>'10'!A95</f>
        <v>Colonial SD</v>
      </c>
      <c r="B95" s="10" t="str">
        <f>'10'!B95</f>
        <v>Montgomery</v>
      </c>
      <c r="C95" s="97">
        <f>'10'!C95</f>
        <v>1618</v>
      </c>
      <c r="D95" s="97">
        <f>'10'!D95</f>
        <v>900</v>
      </c>
      <c r="E95" s="97">
        <f>'10'!E95</f>
        <v>2518</v>
      </c>
      <c r="F95" s="129"/>
      <c r="G95" s="129"/>
      <c r="H95" s="129"/>
      <c r="I95" s="23">
        <f t="shared" si="2"/>
        <v>0</v>
      </c>
      <c r="J95" s="129">
        <v>190.75918928203367</v>
      </c>
      <c r="K95" s="23">
        <f t="shared" si="3"/>
        <v>0</v>
      </c>
      <c r="L95" s="5"/>
      <c r="M95" s="5"/>
      <c r="N95" s="5"/>
      <c r="O95" s="5"/>
      <c r="P95" s="5"/>
    </row>
    <row r="96" spans="1:16" x14ac:dyDescent="0.25">
      <c r="A96" s="9" t="str">
        <f>'10'!A96</f>
        <v>Columbia Borough SD</v>
      </c>
      <c r="B96" s="10" t="str">
        <f>'10'!B96</f>
        <v>Lancaster</v>
      </c>
      <c r="C96" s="97">
        <f>'10'!C96</f>
        <v>503</v>
      </c>
      <c r="D96" s="97">
        <f>'10'!D96</f>
        <v>461</v>
      </c>
      <c r="E96" s="97">
        <f>'10'!E96</f>
        <v>964</v>
      </c>
      <c r="F96" s="129"/>
      <c r="G96" s="129"/>
      <c r="H96" s="129"/>
      <c r="I96" s="23">
        <f t="shared" si="2"/>
        <v>0</v>
      </c>
      <c r="J96" s="129">
        <v>372.14693171996538</v>
      </c>
      <c r="K96" s="23">
        <f t="shared" si="3"/>
        <v>0</v>
      </c>
      <c r="L96" s="5"/>
      <c r="M96" s="5"/>
      <c r="N96" s="5"/>
      <c r="O96" s="5"/>
      <c r="P96" s="5"/>
    </row>
    <row r="97" spans="1:16" x14ac:dyDescent="0.25">
      <c r="A97" s="9" t="str">
        <f>'10'!A97</f>
        <v>Commodore Perry SD</v>
      </c>
      <c r="B97" s="10" t="str">
        <f>'10'!B97</f>
        <v>Mercer</v>
      </c>
      <c r="C97" s="97">
        <f>'10'!C97</f>
        <v>131</v>
      </c>
      <c r="D97" s="97">
        <f>'10'!D97</f>
        <v>122</v>
      </c>
      <c r="E97" s="97">
        <f>'10'!E97</f>
        <v>253</v>
      </c>
      <c r="F97" s="129"/>
      <c r="G97" s="129"/>
      <c r="H97" s="129"/>
      <c r="I97" s="23">
        <f t="shared" si="2"/>
        <v>0</v>
      </c>
      <c r="J97" s="129">
        <v>92.27215189873418</v>
      </c>
      <c r="K97" s="23">
        <f t="shared" si="3"/>
        <v>0</v>
      </c>
      <c r="L97" s="5"/>
      <c r="M97" s="5"/>
      <c r="N97" s="5"/>
      <c r="O97" s="5"/>
      <c r="P97" s="5"/>
    </row>
    <row r="98" spans="1:16" x14ac:dyDescent="0.25">
      <c r="A98" s="9" t="str">
        <f>'10'!A98</f>
        <v>Conemaugh Township Area SD</v>
      </c>
      <c r="B98" s="10" t="str">
        <f>'10'!B98</f>
        <v>Somerset</v>
      </c>
      <c r="C98" s="97">
        <f>'10'!C98</f>
        <v>184</v>
      </c>
      <c r="D98" s="97">
        <f>'10'!D98</f>
        <v>162</v>
      </c>
      <c r="E98" s="97">
        <f>'10'!E98</f>
        <v>346</v>
      </c>
      <c r="F98" s="129" t="s">
        <v>718</v>
      </c>
      <c r="G98" s="129">
        <v>1</v>
      </c>
      <c r="H98" s="129">
        <v>14</v>
      </c>
      <c r="I98" s="23">
        <f t="shared" si="2"/>
        <v>8.6419753086419748E-2</v>
      </c>
      <c r="J98" s="129">
        <v>69.428571428571431</v>
      </c>
      <c r="K98" s="23">
        <f t="shared" si="3"/>
        <v>0.20164609053497942</v>
      </c>
      <c r="L98" s="5"/>
      <c r="M98" s="5"/>
      <c r="N98" s="5"/>
      <c r="O98" s="5"/>
      <c r="P98" s="5"/>
    </row>
    <row r="99" spans="1:16" x14ac:dyDescent="0.25">
      <c r="A99" s="9" t="str">
        <f>'10'!A99</f>
        <v>Conemaugh Valley SD</v>
      </c>
      <c r="B99" s="10" t="str">
        <f>'10'!B99</f>
        <v>Cambria</v>
      </c>
      <c r="C99" s="97">
        <f>'10'!C99</f>
        <v>253</v>
      </c>
      <c r="D99" s="97">
        <f>'10'!D99</f>
        <v>103</v>
      </c>
      <c r="E99" s="97">
        <f>'10'!E99</f>
        <v>356</v>
      </c>
      <c r="F99" s="129" t="s">
        <v>123</v>
      </c>
      <c r="G99" s="129">
        <v>1</v>
      </c>
      <c r="H99" s="129">
        <v>25</v>
      </c>
      <c r="I99" s="23">
        <f t="shared" si="2"/>
        <v>0.24271844660194175</v>
      </c>
      <c r="J99" s="129">
        <v>67.790816326530617</v>
      </c>
      <c r="K99" s="23">
        <f t="shared" si="3"/>
        <v>0.36878151576729129</v>
      </c>
      <c r="L99" s="5"/>
      <c r="M99" s="5"/>
      <c r="N99" s="5"/>
      <c r="O99" s="5"/>
      <c r="P99" s="5"/>
    </row>
    <row r="100" spans="1:16" x14ac:dyDescent="0.25">
      <c r="A100" s="9" t="str">
        <f>'10'!A100</f>
        <v>Conestoga Valley SD</v>
      </c>
      <c r="B100" s="10" t="str">
        <f>'10'!B100</f>
        <v>Lancaster</v>
      </c>
      <c r="C100" s="97">
        <f>'10'!C100</f>
        <v>1439</v>
      </c>
      <c r="D100" s="97">
        <f>'10'!D100</f>
        <v>933</v>
      </c>
      <c r="E100" s="97">
        <f>'10'!E100</f>
        <v>2372</v>
      </c>
      <c r="F100" s="129" t="s">
        <v>813</v>
      </c>
      <c r="G100" s="129">
        <v>2</v>
      </c>
      <c r="H100" s="129">
        <v>24</v>
      </c>
      <c r="I100" s="23">
        <f t="shared" si="2"/>
        <v>2.5723472668810289E-2</v>
      </c>
      <c r="J100" s="129">
        <v>662.27978533094813</v>
      </c>
      <c r="K100" s="23">
        <f t="shared" si="3"/>
        <v>3.6238460740587078E-2</v>
      </c>
      <c r="L100" s="5"/>
      <c r="M100" s="5"/>
      <c r="N100" s="5"/>
      <c r="O100" s="5"/>
      <c r="P100" s="5"/>
    </row>
    <row r="101" spans="1:16" x14ac:dyDescent="0.25">
      <c r="A101" s="9" t="str">
        <f>'10'!A101</f>
        <v>Conewago Valley SD</v>
      </c>
      <c r="B101" s="10" t="str">
        <f>'10'!B101</f>
        <v>Adams</v>
      </c>
      <c r="C101" s="97">
        <f>'10'!C101</f>
        <v>898</v>
      </c>
      <c r="D101" s="97">
        <f>'10'!D101</f>
        <v>676</v>
      </c>
      <c r="E101" s="97">
        <f>'10'!E101</f>
        <v>1574</v>
      </c>
      <c r="F101" s="129" t="s">
        <v>814</v>
      </c>
      <c r="G101" s="129">
        <v>1</v>
      </c>
      <c r="H101" s="129">
        <v>38</v>
      </c>
      <c r="I101" s="23">
        <f t="shared" si="2"/>
        <v>5.6213017751479293E-2</v>
      </c>
      <c r="J101" s="129">
        <v>394.18925831202051</v>
      </c>
      <c r="K101" s="23">
        <f t="shared" si="3"/>
        <v>9.6400394477317547E-2</v>
      </c>
      <c r="L101" s="5"/>
      <c r="M101" s="5"/>
      <c r="N101" s="5"/>
      <c r="O101" s="5"/>
      <c r="P101" s="5"/>
    </row>
    <row r="102" spans="1:16" ht="22.5" x14ac:dyDescent="0.25">
      <c r="A102" s="9" t="str">
        <f>'10'!A102</f>
        <v>Conneaut SD</v>
      </c>
      <c r="B102" s="10" t="str">
        <f>'10'!B102</f>
        <v>Crawford</v>
      </c>
      <c r="C102" s="97">
        <f>'10'!C102</f>
        <v>403</v>
      </c>
      <c r="D102" s="97">
        <f>'10'!D102</f>
        <v>298</v>
      </c>
      <c r="E102" s="97">
        <f>'10'!E102</f>
        <v>701</v>
      </c>
      <c r="F102" s="129" t="s">
        <v>815</v>
      </c>
      <c r="G102" s="129">
        <v>2</v>
      </c>
      <c r="H102" s="129">
        <v>50</v>
      </c>
      <c r="I102" s="23">
        <f t="shared" si="2"/>
        <v>0.16778523489932887</v>
      </c>
      <c r="J102" s="129">
        <v>233.93719806763286</v>
      </c>
      <c r="K102" s="23">
        <f t="shared" si="3"/>
        <v>0.21373257614868352</v>
      </c>
      <c r="L102" s="5"/>
      <c r="M102" s="5"/>
      <c r="N102" s="5"/>
      <c r="O102" s="5"/>
      <c r="P102" s="5"/>
    </row>
    <row r="103" spans="1:16" x14ac:dyDescent="0.25">
      <c r="A103" s="9" t="str">
        <f>'10'!A103</f>
        <v>Connellsville Area SD</v>
      </c>
      <c r="B103" s="10" t="str">
        <f>'10'!B103</f>
        <v>Fayette</v>
      </c>
      <c r="C103" s="97">
        <f>'10'!C103</f>
        <v>1012</v>
      </c>
      <c r="D103" s="97">
        <f>'10'!D103</f>
        <v>828</v>
      </c>
      <c r="E103" s="97">
        <f>'10'!E103</f>
        <v>1840</v>
      </c>
      <c r="F103" s="129" t="s">
        <v>793</v>
      </c>
      <c r="G103" s="129">
        <v>1</v>
      </c>
      <c r="H103" s="129">
        <v>27</v>
      </c>
      <c r="I103" s="23">
        <f t="shared" si="2"/>
        <v>3.2608695652173912E-2</v>
      </c>
      <c r="J103" s="129">
        <v>575.18699186991876</v>
      </c>
      <c r="K103" s="23">
        <f t="shared" si="3"/>
        <v>4.6941256289930455E-2</v>
      </c>
      <c r="L103" s="5"/>
      <c r="M103" s="5"/>
      <c r="N103" s="5"/>
      <c r="O103" s="5"/>
      <c r="P103" s="5"/>
    </row>
    <row r="104" spans="1:16" x14ac:dyDescent="0.25">
      <c r="A104" s="9" t="str">
        <f>'10'!A104</f>
        <v>Conrad Weiser Area SD</v>
      </c>
      <c r="B104" s="10" t="str">
        <f>'10'!B104</f>
        <v>Berks</v>
      </c>
      <c r="C104" s="97">
        <f>'10'!C104</f>
        <v>588</v>
      </c>
      <c r="D104" s="97">
        <f>'10'!D104</f>
        <v>409</v>
      </c>
      <c r="E104" s="97">
        <f>'10'!E104</f>
        <v>997</v>
      </c>
      <c r="F104" s="129" t="s">
        <v>816</v>
      </c>
      <c r="G104" s="129">
        <v>1</v>
      </c>
      <c r="H104" s="129">
        <v>17</v>
      </c>
      <c r="I104" s="23">
        <f t="shared" si="2"/>
        <v>4.1564792176039117E-2</v>
      </c>
      <c r="J104" s="129">
        <v>243.26608695652172</v>
      </c>
      <c r="K104" s="23">
        <f t="shared" si="3"/>
        <v>6.9882326026966368E-2</v>
      </c>
      <c r="L104" s="5"/>
      <c r="M104" s="5"/>
      <c r="N104" s="5"/>
      <c r="O104" s="5"/>
      <c r="P104" s="5"/>
    </row>
    <row r="105" spans="1:16" x14ac:dyDescent="0.25">
      <c r="A105" s="9" t="str">
        <f>'10'!A105</f>
        <v>Cornell SD</v>
      </c>
      <c r="B105" s="10" t="str">
        <f>'10'!B105</f>
        <v>Allegheny</v>
      </c>
      <c r="C105" s="97">
        <f>'10'!C105</f>
        <v>279</v>
      </c>
      <c r="D105" s="97">
        <f>'10'!D105</f>
        <v>86</v>
      </c>
      <c r="E105" s="97">
        <f>'10'!E105</f>
        <v>365</v>
      </c>
      <c r="F105" s="129"/>
      <c r="G105" s="129"/>
      <c r="H105" s="129"/>
      <c r="I105" s="23">
        <f t="shared" si="2"/>
        <v>0</v>
      </c>
      <c r="J105" s="129">
        <v>61.880459770114946</v>
      </c>
      <c r="K105" s="23">
        <f t="shared" si="3"/>
        <v>0</v>
      </c>
      <c r="L105" s="5"/>
      <c r="M105" s="5"/>
      <c r="N105" s="5"/>
      <c r="O105" s="5"/>
      <c r="P105" s="5"/>
    </row>
    <row r="106" spans="1:16" x14ac:dyDescent="0.25">
      <c r="A106" s="9" t="str">
        <f>'10'!A106</f>
        <v>Cornwall-Lebanon SD</v>
      </c>
      <c r="B106" s="10" t="str">
        <f>'10'!B106</f>
        <v>Lebanon</v>
      </c>
      <c r="C106" s="97">
        <f>'10'!C106</f>
        <v>1269</v>
      </c>
      <c r="D106" s="97">
        <f>'10'!D106</f>
        <v>885</v>
      </c>
      <c r="E106" s="97">
        <f>'10'!E106</f>
        <v>2154</v>
      </c>
      <c r="F106" s="129"/>
      <c r="G106" s="129"/>
      <c r="H106" s="129"/>
      <c r="I106" s="23">
        <f t="shared" si="2"/>
        <v>0</v>
      </c>
      <c r="J106" s="129">
        <v>545.92606854062376</v>
      </c>
      <c r="K106" s="23">
        <f t="shared" si="3"/>
        <v>0</v>
      </c>
      <c r="L106" s="5"/>
      <c r="M106" s="5"/>
      <c r="N106" s="5"/>
      <c r="O106" s="5"/>
      <c r="P106" s="5"/>
    </row>
    <row r="107" spans="1:16" x14ac:dyDescent="0.25">
      <c r="A107" s="9" t="str">
        <f>'10'!A107</f>
        <v>Corry Area SD</v>
      </c>
      <c r="B107" s="10" t="str">
        <f>'10'!B107</f>
        <v>Erie</v>
      </c>
      <c r="C107" s="97">
        <f>'10'!C107</f>
        <v>729</v>
      </c>
      <c r="D107" s="97">
        <f>'10'!D107</f>
        <v>420</v>
      </c>
      <c r="E107" s="97">
        <f>'10'!E107</f>
        <v>1149</v>
      </c>
      <c r="F107" s="129" t="s">
        <v>817</v>
      </c>
      <c r="G107" s="129">
        <v>2</v>
      </c>
      <c r="H107" s="129">
        <v>55</v>
      </c>
      <c r="I107" s="23">
        <f t="shared" si="2"/>
        <v>0.13095238095238096</v>
      </c>
      <c r="J107" s="129">
        <v>369.796875</v>
      </c>
      <c r="K107" s="23">
        <f t="shared" si="3"/>
        <v>0.14873029957324543</v>
      </c>
      <c r="L107" s="5"/>
      <c r="M107" s="5"/>
      <c r="N107" s="5"/>
      <c r="O107" s="5"/>
      <c r="P107" s="5"/>
    </row>
    <row r="108" spans="1:16" x14ac:dyDescent="0.25">
      <c r="A108" s="9" t="str">
        <f>'10'!A108</f>
        <v>Coudersport Area SD</v>
      </c>
      <c r="B108" s="10" t="str">
        <f>'10'!B108</f>
        <v>Potter</v>
      </c>
      <c r="C108" s="97">
        <f>'10'!C108</f>
        <v>188</v>
      </c>
      <c r="D108" s="97">
        <f>'10'!D108</f>
        <v>173</v>
      </c>
      <c r="E108" s="97">
        <f>'10'!E108</f>
        <v>361</v>
      </c>
      <c r="F108" s="129"/>
      <c r="G108" s="129"/>
      <c r="H108" s="129"/>
      <c r="I108" s="23">
        <f t="shared" si="2"/>
        <v>0</v>
      </c>
      <c r="J108" s="129">
        <v>87.122302158273371</v>
      </c>
      <c r="K108" s="23">
        <f t="shared" si="3"/>
        <v>0</v>
      </c>
      <c r="L108" s="5"/>
      <c r="M108" s="5"/>
      <c r="N108" s="5"/>
      <c r="O108" s="5"/>
      <c r="P108" s="5"/>
    </row>
    <row r="109" spans="1:16" x14ac:dyDescent="0.25">
      <c r="A109" s="9" t="str">
        <f>'10'!A109</f>
        <v>Council Rock SD</v>
      </c>
      <c r="B109" s="10" t="str">
        <f>'10'!B109</f>
        <v>Bucks</v>
      </c>
      <c r="C109" s="97">
        <f>'10'!C109</f>
        <v>1795</v>
      </c>
      <c r="D109" s="97">
        <f>'10'!D109</f>
        <v>1645</v>
      </c>
      <c r="E109" s="97">
        <f>'10'!E109</f>
        <v>3440</v>
      </c>
      <c r="F109" s="129" t="s">
        <v>807</v>
      </c>
      <c r="G109" s="129">
        <v>1</v>
      </c>
      <c r="H109" s="129">
        <v>5</v>
      </c>
      <c r="I109" s="23">
        <f t="shared" si="2"/>
        <v>3.0395136778115501E-3</v>
      </c>
      <c r="J109" s="129">
        <v>247.26996019667524</v>
      </c>
      <c r="K109" s="23">
        <f t="shared" si="3"/>
        <v>2.0220814513914536E-2</v>
      </c>
      <c r="L109" s="5"/>
      <c r="M109" s="5"/>
      <c r="N109" s="5"/>
      <c r="O109" s="5"/>
      <c r="P109" s="5"/>
    </row>
    <row r="110" spans="1:16" x14ac:dyDescent="0.25">
      <c r="A110" s="9" t="str">
        <f>'10'!A110</f>
        <v>Cranberry Area SD</v>
      </c>
      <c r="B110" s="10" t="str">
        <f>'10'!B110</f>
        <v>Venango</v>
      </c>
      <c r="C110" s="97">
        <f>'10'!C110</f>
        <v>277</v>
      </c>
      <c r="D110" s="97">
        <f>'10'!D110</f>
        <v>308</v>
      </c>
      <c r="E110" s="97">
        <f>'10'!E110</f>
        <v>585</v>
      </c>
      <c r="F110" s="129" t="s">
        <v>818</v>
      </c>
      <c r="G110" s="129">
        <v>1</v>
      </c>
      <c r="H110" s="129">
        <v>38</v>
      </c>
      <c r="I110" s="23">
        <f t="shared" si="2"/>
        <v>0.12337662337662338</v>
      </c>
      <c r="J110" s="129">
        <v>214.62443438914025</v>
      </c>
      <c r="K110" s="23">
        <f t="shared" si="3"/>
        <v>0.177053466014505</v>
      </c>
      <c r="L110" s="5"/>
      <c r="M110" s="5"/>
      <c r="N110" s="5"/>
      <c r="O110" s="5"/>
      <c r="P110" s="5"/>
    </row>
    <row r="111" spans="1:16" ht="22.5" x14ac:dyDescent="0.25">
      <c r="A111" s="9" t="str">
        <f>'10'!A111</f>
        <v>Crawford Central SD</v>
      </c>
      <c r="B111" s="10" t="str">
        <f>'10'!B111</f>
        <v>Crawford</v>
      </c>
      <c r="C111" s="97">
        <f>'10'!C111</f>
        <v>972</v>
      </c>
      <c r="D111" s="97">
        <f>'10'!D111</f>
        <v>862</v>
      </c>
      <c r="E111" s="97">
        <f>'10'!E111</f>
        <v>1834</v>
      </c>
      <c r="F111" s="129" t="s">
        <v>967</v>
      </c>
      <c r="G111" s="129">
        <v>2</v>
      </c>
      <c r="H111" s="129">
        <v>83</v>
      </c>
      <c r="I111" s="23">
        <f t="shared" si="2"/>
        <v>9.6287703016241302E-2</v>
      </c>
      <c r="J111" s="129">
        <v>693.59315206445115</v>
      </c>
      <c r="K111" s="23">
        <f t="shared" si="3"/>
        <v>0.11966669473733117</v>
      </c>
      <c r="L111" s="5"/>
      <c r="M111" s="5"/>
      <c r="N111" s="5"/>
      <c r="O111" s="5"/>
      <c r="P111" s="5"/>
    </row>
    <row r="112" spans="1:16" x14ac:dyDescent="0.25">
      <c r="A112" s="9" t="str">
        <f>'10'!A112</f>
        <v>Crestwood SD</v>
      </c>
      <c r="B112" s="10" t="str">
        <f>'10'!B112</f>
        <v>Luzerne</v>
      </c>
      <c r="C112" s="97">
        <f>'10'!C112</f>
        <v>462</v>
      </c>
      <c r="D112" s="97">
        <f>'10'!D112</f>
        <v>489</v>
      </c>
      <c r="E112" s="97">
        <f>'10'!E112</f>
        <v>951</v>
      </c>
      <c r="F112" s="129"/>
      <c r="G112" s="129"/>
      <c r="H112" s="129"/>
      <c r="I112" s="23">
        <f t="shared" si="2"/>
        <v>0</v>
      </c>
      <c r="J112" s="129">
        <v>209.38563829787236</v>
      </c>
      <c r="K112" s="23">
        <f t="shared" si="3"/>
        <v>0</v>
      </c>
      <c r="L112" s="5"/>
      <c r="M112" s="5"/>
      <c r="N112" s="5"/>
      <c r="O112" s="5"/>
      <c r="P112" s="5"/>
    </row>
    <row r="113" spans="1:16" x14ac:dyDescent="0.25">
      <c r="A113" s="9" t="str">
        <f>'10'!A113</f>
        <v>Cumberland Valley SD</v>
      </c>
      <c r="B113" s="10" t="str">
        <f>'10'!B113</f>
        <v>Cumberland</v>
      </c>
      <c r="C113" s="97">
        <f>'10'!C113</f>
        <v>1521</v>
      </c>
      <c r="D113" s="97">
        <f>'10'!D113</f>
        <v>1311</v>
      </c>
      <c r="E113" s="97">
        <f>'10'!E113</f>
        <v>2832</v>
      </c>
      <c r="F113" s="129"/>
      <c r="G113" s="129"/>
      <c r="H113" s="129"/>
      <c r="I113" s="23">
        <f t="shared" si="2"/>
        <v>0</v>
      </c>
      <c r="J113" s="129">
        <v>458.10184372256367</v>
      </c>
      <c r="K113" s="23">
        <f t="shared" si="3"/>
        <v>0</v>
      </c>
      <c r="L113" s="5"/>
      <c r="M113" s="5"/>
      <c r="N113" s="5"/>
      <c r="O113" s="5"/>
      <c r="P113" s="5"/>
    </row>
    <row r="114" spans="1:16" x14ac:dyDescent="0.25">
      <c r="A114" s="9" t="str">
        <f>'10'!A114</f>
        <v>Curwensville Area SD</v>
      </c>
      <c r="B114" s="10" t="str">
        <f>'10'!B114</f>
        <v>Clearfield</v>
      </c>
      <c r="C114" s="97">
        <f>'10'!C114</f>
        <v>231</v>
      </c>
      <c r="D114" s="97">
        <f>'10'!D114</f>
        <v>151</v>
      </c>
      <c r="E114" s="97">
        <f>'10'!E114</f>
        <v>382</v>
      </c>
      <c r="F114" s="129" t="s">
        <v>713</v>
      </c>
      <c r="G114" s="129">
        <v>1</v>
      </c>
      <c r="H114" s="129">
        <v>16</v>
      </c>
      <c r="I114" s="23">
        <f t="shared" si="2"/>
        <v>0.10596026490066225</v>
      </c>
      <c r="J114" s="129">
        <v>115.29718004338395</v>
      </c>
      <c r="K114" s="23">
        <f t="shared" si="3"/>
        <v>0.13877182420228779</v>
      </c>
      <c r="L114" s="5"/>
      <c r="M114" s="5"/>
      <c r="N114" s="5"/>
      <c r="O114" s="5"/>
      <c r="P114" s="5"/>
    </row>
    <row r="115" spans="1:16" x14ac:dyDescent="0.25">
      <c r="A115" s="9" t="str">
        <f>'10'!A115</f>
        <v>Dallas SD</v>
      </c>
      <c r="B115" s="10" t="str">
        <f>'10'!B115</f>
        <v>Luzerne</v>
      </c>
      <c r="C115" s="97">
        <f>'10'!C115</f>
        <v>478</v>
      </c>
      <c r="D115" s="97">
        <f>'10'!D115</f>
        <v>342</v>
      </c>
      <c r="E115" s="97">
        <f>'10'!E115</f>
        <v>820</v>
      </c>
      <c r="F115" s="129"/>
      <c r="G115" s="129"/>
      <c r="H115" s="129"/>
      <c r="I115" s="23">
        <f t="shared" si="2"/>
        <v>0</v>
      </c>
      <c r="J115" s="129">
        <v>172.72727272727275</v>
      </c>
      <c r="K115" s="23">
        <f t="shared" si="3"/>
        <v>0</v>
      </c>
      <c r="L115" s="5"/>
      <c r="M115" s="5"/>
      <c r="N115" s="5"/>
      <c r="O115" s="5"/>
      <c r="P115" s="5"/>
    </row>
    <row r="116" spans="1:16" x14ac:dyDescent="0.25">
      <c r="A116" s="9" t="str">
        <f>'10'!A116</f>
        <v>Dallastown Area SD</v>
      </c>
      <c r="B116" s="10" t="str">
        <f>'10'!B116</f>
        <v>York</v>
      </c>
      <c r="C116" s="97">
        <f>'10'!C116</f>
        <v>1133</v>
      </c>
      <c r="D116" s="97">
        <f>'10'!D116</f>
        <v>831</v>
      </c>
      <c r="E116" s="97">
        <f>'10'!E116</f>
        <v>1964</v>
      </c>
      <c r="F116" s="129"/>
      <c r="G116" s="129"/>
      <c r="H116" s="129"/>
      <c r="I116" s="23">
        <f t="shared" si="2"/>
        <v>0</v>
      </c>
      <c r="J116" s="129">
        <v>410.74754901960785</v>
      </c>
      <c r="K116" s="23">
        <f t="shared" si="3"/>
        <v>0</v>
      </c>
      <c r="L116" s="5"/>
      <c r="M116" s="5"/>
      <c r="N116" s="5"/>
      <c r="O116" s="5"/>
      <c r="P116" s="5"/>
    </row>
    <row r="117" spans="1:16" x14ac:dyDescent="0.25">
      <c r="A117" s="9" t="str">
        <f>'10'!A117</f>
        <v>Daniel Boone Area SD</v>
      </c>
      <c r="B117" s="10" t="str">
        <f>'10'!B117</f>
        <v>Berks</v>
      </c>
      <c r="C117" s="97">
        <f>'10'!C117</f>
        <v>458</v>
      </c>
      <c r="D117" s="97">
        <f>'10'!D117</f>
        <v>446</v>
      </c>
      <c r="E117" s="97">
        <f>'10'!E117</f>
        <v>904</v>
      </c>
      <c r="F117" s="129" t="s">
        <v>820</v>
      </c>
      <c r="G117" s="129">
        <v>1</v>
      </c>
      <c r="H117" s="129">
        <v>13</v>
      </c>
      <c r="I117" s="23">
        <f t="shared" si="2"/>
        <v>2.914798206278027E-2</v>
      </c>
      <c r="J117" s="129">
        <v>144.64864864864865</v>
      </c>
      <c r="K117" s="23">
        <f t="shared" si="3"/>
        <v>8.9872944693572501E-2</v>
      </c>
      <c r="L117" s="5"/>
      <c r="M117" s="5"/>
      <c r="N117" s="5"/>
      <c r="O117" s="5"/>
      <c r="P117" s="5"/>
    </row>
    <row r="118" spans="1:16" x14ac:dyDescent="0.25">
      <c r="A118" s="9" t="str">
        <f>'10'!A118</f>
        <v>Danville Area SD</v>
      </c>
      <c r="B118" s="10" t="str">
        <f>'10'!B118</f>
        <v>Montour</v>
      </c>
      <c r="C118" s="97">
        <f>'10'!C118</f>
        <v>680</v>
      </c>
      <c r="D118" s="97">
        <f>'10'!D118</f>
        <v>366</v>
      </c>
      <c r="E118" s="97">
        <f>'10'!E118</f>
        <v>1046</v>
      </c>
      <c r="F118" s="129" t="s">
        <v>821</v>
      </c>
      <c r="G118" s="129">
        <v>2</v>
      </c>
      <c r="H118" s="129">
        <v>34</v>
      </c>
      <c r="I118" s="23">
        <f t="shared" si="2"/>
        <v>9.2896174863387984E-2</v>
      </c>
      <c r="J118" s="129">
        <v>181.59829787234042</v>
      </c>
      <c r="K118" s="23">
        <f t="shared" si="3"/>
        <v>0.18722642446737714</v>
      </c>
      <c r="L118" s="5"/>
      <c r="M118" s="5"/>
      <c r="N118" s="5"/>
      <c r="O118" s="5"/>
      <c r="P118" s="5"/>
    </row>
    <row r="119" spans="1:16" x14ac:dyDescent="0.25">
      <c r="A119" s="9" t="str">
        <f>'10'!A119</f>
        <v>Deer Lakes SD</v>
      </c>
      <c r="B119" s="10" t="str">
        <f>'10'!B119</f>
        <v>Allegheny</v>
      </c>
      <c r="C119" s="97">
        <f>'10'!C119</f>
        <v>355</v>
      </c>
      <c r="D119" s="97">
        <f>'10'!D119</f>
        <v>391</v>
      </c>
      <c r="E119" s="97">
        <f>'10'!E119</f>
        <v>746</v>
      </c>
      <c r="F119" s="129"/>
      <c r="G119" s="129"/>
      <c r="H119" s="129"/>
      <c r="I119" s="23">
        <f t="shared" si="2"/>
        <v>0</v>
      </c>
      <c r="J119" s="129">
        <v>203.1834061135371</v>
      </c>
      <c r="K119" s="23">
        <f t="shared" si="3"/>
        <v>0</v>
      </c>
      <c r="L119" s="5"/>
      <c r="M119" s="5"/>
      <c r="N119" s="5"/>
      <c r="O119" s="5"/>
      <c r="P119" s="5"/>
    </row>
    <row r="120" spans="1:16" x14ac:dyDescent="0.25">
      <c r="A120" s="9" t="str">
        <f>'10'!A120</f>
        <v>Delaware Valley SD</v>
      </c>
      <c r="B120" s="10" t="str">
        <f>'10'!B120</f>
        <v>Pike</v>
      </c>
      <c r="C120" s="97">
        <f>'10'!C120</f>
        <v>734</v>
      </c>
      <c r="D120" s="97">
        <f>'10'!D120</f>
        <v>398</v>
      </c>
      <c r="E120" s="97">
        <f>'10'!E120</f>
        <v>1132</v>
      </c>
      <c r="F120" s="129" t="s">
        <v>144</v>
      </c>
      <c r="G120" s="129">
        <v>1</v>
      </c>
      <c r="H120" s="129">
        <v>66</v>
      </c>
      <c r="I120" s="23">
        <f t="shared" si="2"/>
        <v>0.16582914572864321</v>
      </c>
      <c r="J120" s="129">
        <v>205.06296547054839</v>
      </c>
      <c r="K120" s="23">
        <f t="shared" si="3"/>
        <v>0.32185236299764264</v>
      </c>
      <c r="L120" s="5"/>
      <c r="M120" s="5"/>
      <c r="N120" s="5"/>
      <c r="O120" s="5"/>
      <c r="P120" s="5"/>
    </row>
    <row r="121" spans="1:16" x14ac:dyDescent="0.25">
      <c r="A121" s="9" t="str">
        <f>'10'!A121</f>
        <v>Derry Area SD</v>
      </c>
      <c r="B121" s="10" t="str">
        <f>'10'!B121</f>
        <v>Westmoreland</v>
      </c>
      <c r="C121" s="97">
        <f>'10'!C121</f>
        <v>431</v>
      </c>
      <c r="D121" s="97">
        <f>'10'!D121</f>
        <v>430</v>
      </c>
      <c r="E121" s="97">
        <f>'10'!E121</f>
        <v>861</v>
      </c>
      <c r="F121" s="129"/>
      <c r="G121" s="129"/>
      <c r="H121" s="129"/>
      <c r="I121" s="23">
        <f t="shared" si="2"/>
        <v>0</v>
      </c>
      <c r="J121" s="129">
        <v>345.53571428571428</v>
      </c>
      <c r="K121" s="23">
        <f t="shared" si="3"/>
        <v>0</v>
      </c>
      <c r="L121" s="5"/>
      <c r="M121" s="5"/>
      <c r="N121" s="5"/>
      <c r="O121" s="5"/>
      <c r="P121" s="5"/>
    </row>
    <row r="122" spans="1:16" x14ac:dyDescent="0.25">
      <c r="A122" s="9" t="str">
        <f>'10'!A122</f>
        <v>Derry Township SD</v>
      </c>
      <c r="B122" s="10" t="str">
        <f>'10'!B122</f>
        <v>Dauphin</v>
      </c>
      <c r="C122" s="97">
        <f>'10'!C122</f>
        <v>711</v>
      </c>
      <c r="D122" s="97">
        <f>'10'!D122</f>
        <v>449</v>
      </c>
      <c r="E122" s="97">
        <f>'10'!E122</f>
        <v>1160</v>
      </c>
      <c r="F122" s="129"/>
      <c r="G122" s="129"/>
      <c r="H122" s="129"/>
      <c r="I122" s="23">
        <f t="shared" si="2"/>
        <v>0</v>
      </c>
      <c r="J122" s="129">
        <v>201.49030470914127</v>
      </c>
      <c r="K122" s="23">
        <f t="shared" si="3"/>
        <v>0</v>
      </c>
      <c r="L122" s="5"/>
      <c r="M122" s="5"/>
      <c r="N122" s="5"/>
      <c r="O122" s="5"/>
      <c r="P122" s="5"/>
    </row>
    <row r="123" spans="1:16" x14ac:dyDescent="0.25">
      <c r="A123" s="9" t="str">
        <f>'10'!A123</f>
        <v>Donegal SD</v>
      </c>
      <c r="B123" s="10" t="str">
        <f>'10'!B123</f>
        <v>Lancaster</v>
      </c>
      <c r="C123" s="97">
        <f>'10'!C123</f>
        <v>743</v>
      </c>
      <c r="D123" s="97">
        <f>'10'!D123</f>
        <v>457</v>
      </c>
      <c r="E123" s="97">
        <f>'10'!E123</f>
        <v>1200</v>
      </c>
      <c r="F123" s="129" t="s">
        <v>822</v>
      </c>
      <c r="G123" s="129">
        <v>1</v>
      </c>
      <c r="H123" s="129">
        <v>8</v>
      </c>
      <c r="I123" s="23">
        <f t="shared" si="2"/>
        <v>1.7505470459518599E-2</v>
      </c>
      <c r="J123" s="129">
        <v>271.72156084656081</v>
      </c>
      <c r="K123" s="23">
        <f t="shared" si="3"/>
        <v>2.9441903598211486E-2</v>
      </c>
      <c r="L123" s="5"/>
      <c r="M123" s="5"/>
      <c r="N123" s="5"/>
      <c r="O123" s="5"/>
      <c r="P123" s="5"/>
    </row>
    <row r="124" spans="1:16" x14ac:dyDescent="0.25">
      <c r="A124" s="9" t="str">
        <f>'10'!A124</f>
        <v>Dover Area SD</v>
      </c>
      <c r="B124" s="10" t="str">
        <f>'10'!B124</f>
        <v>York</v>
      </c>
      <c r="C124" s="97">
        <f>'10'!C124</f>
        <v>896</v>
      </c>
      <c r="D124" s="97">
        <f>'10'!D124</f>
        <v>795</v>
      </c>
      <c r="E124" s="97">
        <f>'10'!E124</f>
        <v>1691</v>
      </c>
      <c r="F124" s="129"/>
      <c r="G124" s="129"/>
      <c r="H124" s="129"/>
      <c r="I124" s="23">
        <f t="shared" si="2"/>
        <v>0</v>
      </c>
      <c r="J124" s="129">
        <v>482.0112179487179</v>
      </c>
      <c r="K124" s="23">
        <f t="shared" si="3"/>
        <v>0</v>
      </c>
      <c r="L124" s="5"/>
      <c r="M124" s="5"/>
      <c r="N124" s="5"/>
      <c r="O124" s="5"/>
      <c r="P124" s="5"/>
    </row>
    <row r="125" spans="1:16" x14ac:dyDescent="0.25">
      <c r="A125" s="9" t="str">
        <f>'10'!A125</f>
        <v>Downingtown Area SD</v>
      </c>
      <c r="B125" s="10" t="str">
        <f>'10'!B125</f>
        <v>Chester</v>
      </c>
      <c r="C125" s="97">
        <f>'10'!C125</f>
        <v>2572</v>
      </c>
      <c r="D125" s="97">
        <f>'10'!D125</f>
        <v>1672</v>
      </c>
      <c r="E125" s="97">
        <f>'10'!E125</f>
        <v>4244</v>
      </c>
      <c r="F125" s="129" t="s">
        <v>823</v>
      </c>
      <c r="G125" s="129">
        <v>1</v>
      </c>
      <c r="H125" s="129">
        <v>16</v>
      </c>
      <c r="I125" s="23">
        <f t="shared" si="2"/>
        <v>9.5693779904306216E-3</v>
      </c>
      <c r="J125" s="129">
        <v>302.52719003361676</v>
      </c>
      <c r="K125" s="23">
        <f t="shared" si="3"/>
        <v>5.2887808194106725E-2</v>
      </c>
      <c r="L125" s="5"/>
      <c r="M125" s="5"/>
      <c r="N125" s="5"/>
      <c r="O125" s="5"/>
      <c r="P125" s="5"/>
    </row>
    <row r="126" spans="1:16" x14ac:dyDescent="0.25">
      <c r="A126" s="9" t="str">
        <f>'10'!A126</f>
        <v>DuBois Area SD</v>
      </c>
      <c r="B126" s="10" t="str">
        <f>'10'!B126</f>
        <v>Clearfield</v>
      </c>
      <c r="C126" s="97">
        <f>'10'!C126</f>
        <v>836</v>
      </c>
      <c r="D126" s="97">
        <f>'10'!D126</f>
        <v>565</v>
      </c>
      <c r="E126" s="97">
        <f>'10'!E126</f>
        <v>1401</v>
      </c>
      <c r="F126" s="129" t="s">
        <v>824</v>
      </c>
      <c r="G126" s="129">
        <v>2</v>
      </c>
      <c r="H126" s="129">
        <v>37</v>
      </c>
      <c r="I126" s="23">
        <f t="shared" si="2"/>
        <v>6.5486725663716813E-2</v>
      </c>
      <c r="J126" s="129">
        <v>391.28773875539122</v>
      </c>
      <c r="K126" s="23">
        <f t="shared" si="3"/>
        <v>9.4559569174566191E-2</v>
      </c>
      <c r="L126" s="5"/>
      <c r="M126" s="5"/>
      <c r="N126" s="5"/>
      <c r="O126" s="5"/>
      <c r="P126" s="5"/>
    </row>
    <row r="127" spans="1:16" x14ac:dyDescent="0.25">
      <c r="A127" s="9" t="str">
        <f>'10'!A127</f>
        <v>Dunmore SD</v>
      </c>
      <c r="B127" s="10" t="str">
        <f>'10'!B127</f>
        <v>Lackawanna</v>
      </c>
      <c r="C127" s="97">
        <f>'10'!C127</f>
        <v>339</v>
      </c>
      <c r="D127" s="97">
        <f>'10'!D127</f>
        <v>326</v>
      </c>
      <c r="E127" s="97">
        <f>'10'!E127</f>
        <v>665</v>
      </c>
      <c r="F127" s="129"/>
      <c r="G127" s="129"/>
      <c r="H127" s="129"/>
      <c r="I127" s="23">
        <f t="shared" si="2"/>
        <v>0</v>
      </c>
      <c r="J127" s="129">
        <v>200.26309067688379</v>
      </c>
      <c r="K127" s="23">
        <f t="shared" si="3"/>
        <v>0</v>
      </c>
      <c r="L127" s="5"/>
      <c r="M127" s="5"/>
      <c r="N127" s="5"/>
      <c r="O127" s="5"/>
      <c r="P127" s="5"/>
    </row>
    <row r="128" spans="1:16" x14ac:dyDescent="0.25">
      <c r="A128" s="9" t="str">
        <f>'10'!A128</f>
        <v>Duquesne City SD</v>
      </c>
      <c r="B128" s="10" t="str">
        <f>'10'!B128</f>
        <v>Allegheny</v>
      </c>
      <c r="C128" s="97">
        <f>'10'!C128</f>
        <v>336</v>
      </c>
      <c r="D128" s="97">
        <f>'10'!D128</f>
        <v>181</v>
      </c>
      <c r="E128" s="97">
        <f>'10'!E128</f>
        <v>517</v>
      </c>
      <c r="F128" s="129"/>
      <c r="G128" s="129"/>
      <c r="H128" s="129"/>
      <c r="I128" s="23">
        <f t="shared" si="2"/>
        <v>0</v>
      </c>
      <c r="J128" s="129">
        <v>174.46197718631177</v>
      </c>
      <c r="K128" s="23">
        <f t="shared" si="3"/>
        <v>0</v>
      </c>
      <c r="L128" s="5"/>
      <c r="M128" s="5"/>
      <c r="N128" s="5"/>
      <c r="O128" s="5"/>
      <c r="P128" s="5"/>
    </row>
    <row r="129" spans="1:16" x14ac:dyDescent="0.25">
      <c r="A129" s="9" t="str">
        <f>'10'!A129</f>
        <v>East Allegheny SD</v>
      </c>
      <c r="B129" s="10" t="str">
        <f>'10'!B129</f>
        <v>Allegheny</v>
      </c>
      <c r="C129" s="97">
        <f>'10'!C129</f>
        <v>656</v>
      </c>
      <c r="D129" s="97">
        <f>'10'!D129</f>
        <v>326</v>
      </c>
      <c r="E129" s="97">
        <f>'10'!E129</f>
        <v>982</v>
      </c>
      <c r="F129" s="129"/>
      <c r="G129" s="129"/>
      <c r="H129" s="129"/>
      <c r="I129" s="23">
        <f t="shared" si="2"/>
        <v>0</v>
      </c>
      <c r="J129" s="129">
        <v>278.0678605089538</v>
      </c>
      <c r="K129" s="23">
        <f t="shared" si="3"/>
        <v>0</v>
      </c>
      <c r="L129" s="5"/>
      <c r="M129" s="5"/>
      <c r="N129" s="5"/>
      <c r="O129" s="5"/>
      <c r="P129" s="5"/>
    </row>
    <row r="130" spans="1:16" x14ac:dyDescent="0.25">
      <c r="A130" s="9" t="str">
        <f>'10'!A130</f>
        <v>East Lycoming SD</v>
      </c>
      <c r="B130" s="10" t="str">
        <f>'10'!B130</f>
        <v>Lycoming</v>
      </c>
      <c r="C130" s="97">
        <f>'10'!C130</f>
        <v>377</v>
      </c>
      <c r="D130" s="97">
        <f>'10'!D130</f>
        <v>252</v>
      </c>
      <c r="E130" s="97">
        <f>'10'!E130</f>
        <v>629</v>
      </c>
      <c r="F130" s="129" t="s">
        <v>154</v>
      </c>
      <c r="G130" s="129">
        <v>1</v>
      </c>
      <c r="H130" s="129">
        <v>50</v>
      </c>
      <c r="I130" s="23">
        <f t="shared" si="2"/>
        <v>0.1984126984126984</v>
      </c>
      <c r="J130" s="129">
        <v>173.50267379679144</v>
      </c>
      <c r="K130" s="23">
        <f t="shared" si="3"/>
        <v>0.288179996917861</v>
      </c>
      <c r="L130" s="5"/>
      <c r="M130" s="5"/>
      <c r="N130" s="5"/>
      <c r="O130" s="5"/>
      <c r="P130" s="5"/>
    </row>
    <row r="131" spans="1:16" x14ac:dyDescent="0.25">
      <c r="A131" s="9" t="str">
        <f>'10'!A131</f>
        <v>East Penn SD</v>
      </c>
      <c r="B131" s="10" t="str">
        <f>'10'!B131</f>
        <v>Lehigh</v>
      </c>
      <c r="C131" s="97">
        <f>'10'!C131</f>
        <v>1753</v>
      </c>
      <c r="D131" s="97">
        <f>'10'!D131</f>
        <v>1541</v>
      </c>
      <c r="E131" s="97">
        <f>'10'!E131</f>
        <v>3294</v>
      </c>
      <c r="F131" s="129" t="s">
        <v>825</v>
      </c>
      <c r="G131" s="129">
        <v>1</v>
      </c>
      <c r="H131" s="129">
        <v>10</v>
      </c>
      <c r="I131" s="23">
        <f t="shared" si="2"/>
        <v>6.4892926670992862E-3</v>
      </c>
      <c r="J131" s="129">
        <v>565.75042860641679</v>
      </c>
      <c r="K131" s="23">
        <f t="shared" si="3"/>
        <v>1.7675638398776776E-2</v>
      </c>
      <c r="L131" s="5"/>
      <c r="M131" s="5"/>
      <c r="N131" s="5"/>
      <c r="O131" s="5"/>
      <c r="P131" s="5"/>
    </row>
    <row r="132" spans="1:16" x14ac:dyDescent="0.25">
      <c r="A132" s="9" t="str">
        <f>'10'!A132</f>
        <v>East Pennsboro Area SD</v>
      </c>
      <c r="B132" s="10" t="str">
        <f>'10'!B132</f>
        <v>Cumberland</v>
      </c>
      <c r="C132" s="97">
        <f>'10'!C132</f>
        <v>716</v>
      </c>
      <c r="D132" s="97">
        <f>'10'!D132</f>
        <v>470</v>
      </c>
      <c r="E132" s="97">
        <f>'10'!E132</f>
        <v>1186</v>
      </c>
      <c r="F132" s="129" t="s">
        <v>826</v>
      </c>
      <c r="G132" s="129">
        <v>1</v>
      </c>
      <c r="H132" s="129">
        <v>13</v>
      </c>
      <c r="I132" s="23">
        <f t="shared" si="2"/>
        <v>2.7659574468085105E-2</v>
      </c>
      <c r="J132" s="129">
        <v>288.70451237263461</v>
      </c>
      <c r="K132" s="23">
        <f t="shared" si="3"/>
        <v>4.5028738529797323E-2</v>
      </c>
      <c r="L132" s="5"/>
      <c r="M132" s="5"/>
      <c r="N132" s="5"/>
      <c r="O132" s="5"/>
      <c r="P132" s="5"/>
    </row>
    <row r="133" spans="1:16" x14ac:dyDescent="0.25">
      <c r="A133" s="9" t="str">
        <f>'10'!A133</f>
        <v>East Stroudsburg Area SD</v>
      </c>
      <c r="B133" s="10" t="str">
        <f>'10'!B133</f>
        <v>Monroe</v>
      </c>
      <c r="C133" s="97">
        <f>'10'!C133</f>
        <v>1067</v>
      </c>
      <c r="D133" s="97">
        <f>'10'!D133</f>
        <v>1116</v>
      </c>
      <c r="E133" s="97">
        <f>'10'!E133</f>
        <v>2183</v>
      </c>
      <c r="F133" s="129"/>
      <c r="G133" s="129"/>
      <c r="H133" s="129"/>
      <c r="I133" s="23">
        <f t="shared" ref="I133:I196" si="4">H133/D133</f>
        <v>0</v>
      </c>
      <c r="J133" s="129">
        <v>716.70114068441057</v>
      </c>
      <c r="K133" s="23">
        <f t="shared" ref="K133:K196" si="5">H133/J133</f>
        <v>0</v>
      </c>
      <c r="L133" s="5"/>
      <c r="M133" s="5"/>
      <c r="N133" s="5"/>
      <c r="O133" s="5"/>
      <c r="P133" s="5"/>
    </row>
    <row r="134" spans="1:16" x14ac:dyDescent="0.25">
      <c r="A134" s="9" t="str">
        <f>'10'!A134</f>
        <v>Eastern Lancaster County SD</v>
      </c>
      <c r="B134" s="10" t="str">
        <f>'10'!B134</f>
        <v>Lancaster</v>
      </c>
      <c r="C134" s="97">
        <f>'10'!C134</f>
        <v>1377</v>
      </c>
      <c r="D134" s="97">
        <f>'10'!D134</f>
        <v>839</v>
      </c>
      <c r="E134" s="97">
        <f>'10'!E134</f>
        <v>2216</v>
      </c>
      <c r="F134" s="129"/>
      <c r="G134" s="129"/>
      <c r="H134" s="129"/>
      <c r="I134" s="23">
        <f t="shared" si="4"/>
        <v>0</v>
      </c>
      <c r="J134" s="129">
        <v>550.10202550637655</v>
      </c>
      <c r="K134" s="23">
        <f t="shared" si="5"/>
        <v>0</v>
      </c>
      <c r="L134" s="5"/>
      <c r="M134" s="5"/>
      <c r="N134" s="5"/>
      <c r="O134" s="5"/>
      <c r="P134" s="5"/>
    </row>
    <row r="135" spans="1:16" x14ac:dyDescent="0.25">
      <c r="A135" s="9" t="str">
        <f>'10'!A135</f>
        <v>Eastern Lebanon County SD</v>
      </c>
      <c r="B135" s="10" t="str">
        <f>'10'!B135</f>
        <v>Lebanon</v>
      </c>
      <c r="C135" s="97">
        <f>'10'!C135</f>
        <v>859</v>
      </c>
      <c r="D135" s="97">
        <f>'10'!D135</f>
        <v>703</v>
      </c>
      <c r="E135" s="97">
        <f>'10'!E135</f>
        <v>1562</v>
      </c>
      <c r="F135" s="129" t="s">
        <v>797</v>
      </c>
      <c r="G135" s="129">
        <v>1</v>
      </c>
      <c r="H135" s="129">
        <v>17</v>
      </c>
      <c r="I135" s="23">
        <f t="shared" si="4"/>
        <v>2.4182076813655761E-2</v>
      </c>
      <c r="J135" s="129">
        <v>525.54736275565131</v>
      </c>
      <c r="K135" s="23">
        <f t="shared" si="5"/>
        <v>3.2347227300052121E-2</v>
      </c>
      <c r="L135" s="5"/>
      <c r="M135" s="5"/>
      <c r="N135" s="5"/>
      <c r="O135" s="5"/>
      <c r="P135" s="5"/>
    </row>
    <row r="136" spans="1:16" x14ac:dyDescent="0.25">
      <c r="A136" s="9" t="str">
        <f>'10'!A136</f>
        <v>Eastern York SD</v>
      </c>
      <c r="B136" s="10" t="str">
        <f>'10'!B136</f>
        <v>York</v>
      </c>
      <c r="C136" s="97">
        <f>'10'!C136</f>
        <v>756</v>
      </c>
      <c r="D136" s="97">
        <f>'10'!D136</f>
        <v>361</v>
      </c>
      <c r="E136" s="97">
        <f>'10'!E136</f>
        <v>1117</v>
      </c>
      <c r="F136" s="129"/>
      <c r="G136" s="129"/>
      <c r="H136" s="129"/>
      <c r="I136" s="23">
        <f t="shared" si="4"/>
        <v>0</v>
      </c>
      <c r="J136" s="129">
        <v>237.97464578672631</v>
      </c>
      <c r="K136" s="23">
        <f t="shared" si="5"/>
        <v>0</v>
      </c>
      <c r="L136" s="5"/>
      <c r="M136" s="5"/>
      <c r="N136" s="5"/>
      <c r="O136" s="5"/>
      <c r="P136" s="5"/>
    </row>
    <row r="137" spans="1:16" ht="33.75" x14ac:dyDescent="0.25">
      <c r="A137" s="9" t="str">
        <f>'10'!A137</f>
        <v>Easton Area SD</v>
      </c>
      <c r="B137" s="10" t="str">
        <f>'10'!B137</f>
        <v>Northampton</v>
      </c>
      <c r="C137" s="97">
        <f>'10'!C137</f>
        <v>2011</v>
      </c>
      <c r="D137" s="97">
        <f>'10'!D137</f>
        <v>1674</v>
      </c>
      <c r="E137" s="97">
        <f>'10'!E137</f>
        <v>3685</v>
      </c>
      <c r="F137" s="129" t="s">
        <v>827</v>
      </c>
      <c r="G137" s="129">
        <v>4</v>
      </c>
      <c r="H137" s="129">
        <v>134</v>
      </c>
      <c r="I137" s="23">
        <f t="shared" si="4"/>
        <v>8.0047789725209081E-2</v>
      </c>
      <c r="J137" s="129">
        <v>904.13108198178179</v>
      </c>
      <c r="K137" s="23">
        <f t="shared" si="5"/>
        <v>0.14820859792396796</v>
      </c>
      <c r="L137" s="5"/>
      <c r="M137" s="5"/>
      <c r="N137" s="5"/>
      <c r="O137" s="5"/>
      <c r="P137" s="5"/>
    </row>
    <row r="138" spans="1:16" x14ac:dyDescent="0.25">
      <c r="A138" s="9" t="str">
        <f>'10'!A138</f>
        <v>Elizabeth Forward SD</v>
      </c>
      <c r="B138" s="10" t="str">
        <f>'10'!B138</f>
        <v>Allegheny</v>
      </c>
      <c r="C138" s="97">
        <f>'10'!C138</f>
        <v>402</v>
      </c>
      <c r="D138" s="97">
        <f>'10'!D138</f>
        <v>223</v>
      </c>
      <c r="E138" s="97">
        <f>'10'!E138</f>
        <v>625</v>
      </c>
      <c r="F138" s="129" t="s">
        <v>704</v>
      </c>
      <c r="G138" s="129">
        <v>1</v>
      </c>
      <c r="H138" s="129">
        <v>18</v>
      </c>
      <c r="I138" s="23">
        <f t="shared" si="4"/>
        <v>8.0717488789237665E-2</v>
      </c>
      <c r="J138" s="129">
        <v>121.76973684210526</v>
      </c>
      <c r="K138" s="23">
        <f t="shared" si="5"/>
        <v>0.1478199794694473</v>
      </c>
      <c r="L138" s="5"/>
      <c r="M138" s="5"/>
      <c r="N138" s="5"/>
      <c r="O138" s="5"/>
      <c r="P138" s="5"/>
    </row>
    <row r="139" spans="1:16" x14ac:dyDescent="0.25">
      <c r="A139" s="9" t="str">
        <f>'10'!A139</f>
        <v>Elizabethtown Area SD</v>
      </c>
      <c r="B139" s="10" t="str">
        <f>'10'!B139</f>
        <v>Lancaster</v>
      </c>
      <c r="C139" s="97">
        <f>'10'!C139</f>
        <v>1004</v>
      </c>
      <c r="D139" s="97">
        <f>'10'!D139</f>
        <v>533</v>
      </c>
      <c r="E139" s="97">
        <f>'10'!E139</f>
        <v>1537</v>
      </c>
      <c r="F139" s="129"/>
      <c r="G139" s="129"/>
      <c r="H139" s="129"/>
      <c r="I139" s="23">
        <f t="shared" si="4"/>
        <v>0</v>
      </c>
      <c r="J139" s="129">
        <v>295.38177339901478</v>
      </c>
      <c r="K139" s="23">
        <f t="shared" si="5"/>
        <v>0</v>
      </c>
      <c r="L139" s="5"/>
      <c r="M139" s="5"/>
      <c r="N139" s="5"/>
      <c r="O139" s="5"/>
      <c r="P139" s="5"/>
    </row>
    <row r="140" spans="1:16" x14ac:dyDescent="0.25">
      <c r="A140" s="9" t="str">
        <f>'10'!A140</f>
        <v>Elk Lake SD</v>
      </c>
      <c r="B140" s="10" t="str">
        <f>'10'!B140</f>
        <v>Susquehanna</v>
      </c>
      <c r="C140" s="97">
        <f>'10'!C140</f>
        <v>167</v>
      </c>
      <c r="D140" s="97">
        <f>'10'!D140</f>
        <v>170</v>
      </c>
      <c r="E140" s="97">
        <f>'10'!E140</f>
        <v>337</v>
      </c>
      <c r="F140" s="129"/>
      <c r="G140" s="129"/>
      <c r="H140" s="129"/>
      <c r="I140" s="23">
        <f t="shared" si="4"/>
        <v>0</v>
      </c>
      <c r="J140" s="129">
        <v>111.06666666666666</v>
      </c>
      <c r="K140" s="23">
        <f t="shared" si="5"/>
        <v>0</v>
      </c>
      <c r="L140" s="5"/>
      <c r="M140" s="5"/>
      <c r="N140" s="5"/>
      <c r="O140" s="5"/>
      <c r="P140" s="5"/>
    </row>
    <row r="141" spans="1:16" x14ac:dyDescent="0.25">
      <c r="A141" s="9" t="str">
        <f>'10'!A141</f>
        <v>Ellwood City Area SD</v>
      </c>
      <c r="B141" s="10" t="str">
        <f>'10'!B141</f>
        <v>Lawrence</v>
      </c>
      <c r="C141" s="97">
        <f>'10'!C141</f>
        <v>450</v>
      </c>
      <c r="D141" s="97">
        <f>'10'!D141</f>
        <v>247</v>
      </c>
      <c r="E141" s="97">
        <f>'10'!E141</f>
        <v>697</v>
      </c>
      <c r="F141" s="129" t="s">
        <v>763</v>
      </c>
      <c r="G141" s="129">
        <v>1</v>
      </c>
      <c r="H141" s="129">
        <v>37</v>
      </c>
      <c r="I141" s="23">
        <f t="shared" si="4"/>
        <v>0.14979757085020243</v>
      </c>
      <c r="J141" s="129">
        <v>141.40983606557378</v>
      </c>
      <c r="K141" s="23">
        <f t="shared" si="5"/>
        <v>0.26165082309297472</v>
      </c>
      <c r="L141" s="5"/>
      <c r="M141" s="5"/>
      <c r="N141" s="5"/>
      <c r="O141" s="5"/>
      <c r="P141" s="5"/>
    </row>
    <row r="142" spans="1:16" x14ac:dyDescent="0.25">
      <c r="A142" s="9" t="str">
        <f>'10'!A142</f>
        <v>Ephrata Area SD</v>
      </c>
      <c r="B142" s="10" t="str">
        <f>'10'!B142</f>
        <v>Lancaster</v>
      </c>
      <c r="C142" s="97">
        <f>'10'!C142</f>
        <v>1570</v>
      </c>
      <c r="D142" s="97">
        <f>'10'!D142</f>
        <v>977</v>
      </c>
      <c r="E142" s="97">
        <f>'10'!E142</f>
        <v>2547</v>
      </c>
      <c r="F142" s="129" t="s">
        <v>797</v>
      </c>
      <c r="G142" s="129">
        <v>1</v>
      </c>
      <c r="H142" s="129">
        <v>17</v>
      </c>
      <c r="I142" s="23">
        <f t="shared" si="4"/>
        <v>1.7400204708290685E-2</v>
      </c>
      <c r="J142" s="129">
        <v>701.79340808698612</v>
      </c>
      <c r="K142" s="23">
        <f t="shared" si="5"/>
        <v>2.4223653006858793E-2</v>
      </c>
      <c r="L142" s="5"/>
      <c r="M142" s="5"/>
      <c r="N142" s="5"/>
      <c r="O142" s="5"/>
      <c r="P142" s="5"/>
    </row>
    <row r="143" spans="1:16" ht="22.5" x14ac:dyDescent="0.25">
      <c r="A143" s="9" t="str">
        <f>'10'!A143</f>
        <v>Erie City SD</v>
      </c>
      <c r="B143" s="10" t="str">
        <f>'10'!B143</f>
        <v>Erie</v>
      </c>
      <c r="C143" s="97">
        <f>'10'!C143</f>
        <v>4302</v>
      </c>
      <c r="D143" s="97">
        <f>'10'!D143</f>
        <v>2640</v>
      </c>
      <c r="E143" s="97">
        <f>'10'!E143</f>
        <v>6942</v>
      </c>
      <c r="F143" s="129" t="s">
        <v>828</v>
      </c>
      <c r="G143" s="129">
        <v>5</v>
      </c>
      <c r="H143" s="129">
        <v>513</v>
      </c>
      <c r="I143" s="23">
        <f t="shared" si="4"/>
        <v>0.19431818181818181</v>
      </c>
      <c r="J143" s="129">
        <v>2252.0336467095499</v>
      </c>
      <c r="K143" s="23">
        <f t="shared" si="5"/>
        <v>0.22779410989242774</v>
      </c>
      <c r="L143" s="5"/>
      <c r="M143" s="5"/>
      <c r="N143" s="5"/>
      <c r="O143" s="5"/>
      <c r="P143" s="5"/>
    </row>
    <row r="144" spans="1:16" x14ac:dyDescent="0.25">
      <c r="A144" s="9" t="str">
        <f>'10'!A144</f>
        <v>Everett Area SD</v>
      </c>
      <c r="B144" s="10" t="str">
        <f>'10'!B144</f>
        <v>Bedford</v>
      </c>
      <c r="C144" s="97">
        <f>'10'!C144</f>
        <v>290</v>
      </c>
      <c r="D144" s="97">
        <f>'10'!D144</f>
        <v>274</v>
      </c>
      <c r="E144" s="97">
        <f>'10'!E144</f>
        <v>564</v>
      </c>
      <c r="F144" s="129"/>
      <c r="G144" s="129"/>
      <c r="H144" s="129"/>
      <c r="I144" s="23">
        <f t="shared" si="4"/>
        <v>0</v>
      </c>
      <c r="J144" s="129">
        <v>222.08421052631579</v>
      </c>
      <c r="K144" s="23">
        <f t="shared" si="5"/>
        <v>0</v>
      </c>
      <c r="L144" s="5"/>
      <c r="M144" s="5"/>
      <c r="N144" s="5"/>
      <c r="O144" s="5"/>
      <c r="P144" s="5"/>
    </row>
    <row r="145" spans="1:16" x14ac:dyDescent="0.25">
      <c r="A145" s="9" t="str">
        <f>'10'!A145</f>
        <v>Exeter Township SD</v>
      </c>
      <c r="B145" s="10" t="str">
        <f>'10'!B145</f>
        <v>Berks</v>
      </c>
      <c r="C145" s="97">
        <f>'10'!C145</f>
        <v>851</v>
      </c>
      <c r="D145" s="97">
        <f>'10'!D145</f>
        <v>717</v>
      </c>
      <c r="E145" s="97">
        <f>'10'!E145</f>
        <v>1568</v>
      </c>
      <c r="F145" s="129" t="s">
        <v>816</v>
      </c>
      <c r="G145" s="129">
        <v>1</v>
      </c>
      <c r="H145" s="129">
        <v>15</v>
      </c>
      <c r="I145" s="23">
        <f t="shared" si="4"/>
        <v>2.0920502092050208E-2</v>
      </c>
      <c r="J145" s="129">
        <v>181.62984599044077</v>
      </c>
      <c r="K145" s="23">
        <f t="shared" si="5"/>
        <v>8.2585545994403667E-2</v>
      </c>
      <c r="L145" s="5"/>
      <c r="M145" s="5"/>
      <c r="N145" s="5"/>
      <c r="O145" s="5"/>
      <c r="P145" s="5"/>
    </row>
    <row r="146" spans="1:16" x14ac:dyDescent="0.25">
      <c r="A146" s="9" t="str">
        <f>'10'!A146</f>
        <v>Fairfield Area SD</v>
      </c>
      <c r="B146" s="10" t="str">
        <f>'10'!B146</f>
        <v>Adams</v>
      </c>
      <c r="C146" s="97">
        <f>'10'!C146</f>
        <v>278</v>
      </c>
      <c r="D146" s="97">
        <f>'10'!D146</f>
        <v>197</v>
      </c>
      <c r="E146" s="97">
        <f>'10'!E146</f>
        <v>475</v>
      </c>
      <c r="F146" s="129"/>
      <c r="G146" s="129"/>
      <c r="H146" s="129"/>
      <c r="I146" s="23">
        <f t="shared" si="4"/>
        <v>0</v>
      </c>
      <c r="J146" s="129">
        <v>71.340073529411768</v>
      </c>
      <c r="K146" s="23">
        <f t="shared" si="5"/>
        <v>0</v>
      </c>
      <c r="L146" s="5"/>
      <c r="M146" s="5"/>
      <c r="N146" s="5"/>
      <c r="O146" s="5"/>
      <c r="P146" s="5"/>
    </row>
    <row r="147" spans="1:16" x14ac:dyDescent="0.25">
      <c r="A147" s="9" t="str">
        <f>'10'!A147</f>
        <v>Fairview SD</v>
      </c>
      <c r="B147" s="10" t="str">
        <f>'10'!B147</f>
        <v>Erie</v>
      </c>
      <c r="C147" s="97">
        <f>'10'!C147</f>
        <v>202</v>
      </c>
      <c r="D147" s="97">
        <f>'10'!D147</f>
        <v>162</v>
      </c>
      <c r="E147" s="97">
        <f>'10'!E147</f>
        <v>364</v>
      </c>
      <c r="F147" s="129" t="s">
        <v>829</v>
      </c>
      <c r="G147" s="129">
        <v>1</v>
      </c>
      <c r="H147" s="129">
        <v>14</v>
      </c>
      <c r="I147" s="23">
        <f t="shared" si="4"/>
        <v>8.6419753086419748E-2</v>
      </c>
      <c r="J147" s="129">
        <v>59.549407114624501</v>
      </c>
      <c r="K147" s="23">
        <f t="shared" si="5"/>
        <v>0.23509889818133548</v>
      </c>
      <c r="L147" s="5"/>
      <c r="M147" s="5"/>
      <c r="N147" s="5"/>
      <c r="O147" s="5"/>
      <c r="P147" s="5"/>
    </row>
    <row r="148" spans="1:16" x14ac:dyDescent="0.25">
      <c r="A148" s="9" t="str">
        <f>'10'!A148</f>
        <v>Fannett-Metal SD</v>
      </c>
      <c r="B148" s="10" t="str">
        <f>'10'!B148</f>
        <v>Franklin</v>
      </c>
      <c r="C148" s="97">
        <f>'10'!C148</f>
        <v>196</v>
      </c>
      <c r="D148" s="97">
        <f>'10'!D148</f>
        <v>129</v>
      </c>
      <c r="E148" s="97">
        <f>'10'!E148</f>
        <v>325</v>
      </c>
      <c r="F148" s="129" t="s">
        <v>172</v>
      </c>
      <c r="G148" s="129">
        <v>1</v>
      </c>
      <c r="H148" s="129">
        <v>19</v>
      </c>
      <c r="I148" s="23">
        <f t="shared" si="4"/>
        <v>0.14728682170542637</v>
      </c>
      <c r="J148" s="129">
        <v>106.78333333333333</v>
      </c>
      <c r="K148" s="23">
        <f t="shared" si="5"/>
        <v>0.17793038863742783</v>
      </c>
      <c r="L148" s="5"/>
      <c r="M148" s="5"/>
      <c r="N148" s="5"/>
      <c r="O148" s="5"/>
      <c r="P148" s="5"/>
    </row>
    <row r="149" spans="1:16" x14ac:dyDescent="0.25">
      <c r="A149" s="9" t="str">
        <f>'10'!A149</f>
        <v>Farrell Area SD</v>
      </c>
      <c r="B149" s="10" t="str">
        <f>'10'!B149</f>
        <v>Mercer</v>
      </c>
      <c r="C149" s="97">
        <f>'10'!C149</f>
        <v>190</v>
      </c>
      <c r="D149" s="97">
        <f>'10'!D149</f>
        <v>69</v>
      </c>
      <c r="E149" s="97">
        <f>'10'!E149</f>
        <v>259</v>
      </c>
      <c r="F149" s="129"/>
      <c r="G149" s="129"/>
      <c r="H149" s="129"/>
      <c r="I149" s="23">
        <f t="shared" si="4"/>
        <v>0</v>
      </c>
      <c r="J149" s="129">
        <v>64.829670329670336</v>
      </c>
      <c r="K149" s="23">
        <f t="shared" si="5"/>
        <v>0</v>
      </c>
      <c r="L149" s="5"/>
      <c r="M149" s="5"/>
      <c r="N149" s="5"/>
      <c r="O149" s="5"/>
      <c r="P149" s="5"/>
    </row>
    <row r="150" spans="1:16" x14ac:dyDescent="0.25">
      <c r="A150" s="9" t="str">
        <f>'10'!A150</f>
        <v>Ferndale Area SD</v>
      </c>
      <c r="B150" s="10" t="str">
        <f>'10'!B150</f>
        <v>Cambria</v>
      </c>
      <c r="C150" s="97">
        <f>'10'!C150</f>
        <v>165</v>
      </c>
      <c r="D150" s="97">
        <f>'10'!D150</f>
        <v>128</v>
      </c>
      <c r="E150" s="97">
        <f>'10'!E150</f>
        <v>293</v>
      </c>
      <c r="G150" s="129"/>
      <c r="H150" s="129"/>
      <c r="I150" s="23">
        <f t="shared" si="4"/>
        <v>0</v>
      </c>
      <c r="J150" s="129">
        <v>102.3244837758112</v>
      </c>
      <c r="K150" s="23">
        <f t="shared" si="5"/>
        <v>0</v>
      </c>
      <c r="L150" s="5"/>
      <c r="M150" s="5"/>
      <c r="N150" s="5"/>
      <c r="O150" s="5"/>
      <c r="P150" s="5"/>
    </row>
    <row r="151" spans="1:16" ht="22.5" x14ac:dyDescent="0.25">
      <c r="A151" s="9" t="str">
        <f>'10'!A151</f>
        <v>Fleetwood Area SD</v>
      </c>
      <c r="B151" s="10" t="str">
        <f>'10'!B151</f>
        <v>Berks</v>
      </c>
      <c r="C151" s="97">
        <f>'10'!C151</f>
        <v>558</v>
      </c>
      <c r="D151" s="97">
        <f>'10'!D151</f>
        <v>293</v>
      </c>
      <c r="E151" s="97">
        <f>'10'!E151</f>
        <v>851</v>
      </c>
      <c r="F151" s="129" t="s">
        <v>830</v>
      </c>
      <c r="G151" s="129">
        <v>2</v>
      </c>
      <c r="H151" s="129">
        <v>92</v>
      </c>
      <c r="I151" s="23">
        <f t="shared" si="4"/>
        <v>0.31399317406143346</v>
      </c>
      <c r="J151" s="129">
        <v>167.38797284190107</v>
      </c>
      <c r="K151" s="23">
        <f t="shared" si="5"/>
        <v>0.54962132845048872</v>
      </c>
      <c r="L151" s="5"/>
      <c r="M151" s="5"/>
      <c r="N151" s="5"/>
      <c r="O151" s="5"/>
      <c r="P151" s="5"/>
    </row>
    <row r="152" spans="1:16" x14ac:dyDescent="0.25">
      <c r="A152" s="9" t="str">
        <f>'10'!A152</f>
        <v>Forbes Road SD</v>
      </c>
      <c r="B152" s="10" t="str">
        <f>'10'!B152</f>
        <v>Fulton</v>
      </c>
      <c r="C152" s="97">
        <f>'10'!C152</f>
        <v>63</v>
      </c>
      <c r="D152" s="97">
        <f>'10'!D152</f>
        <v>70</v>
      </c>
      <c r="E152" s="97">
        <f>'10'!E152</f>
        <v>133</v>
      </c>
      <c r="F152" s="129"/>
      <c r="G152" s="129"/>
      <c r="H152" s="129"/>
      <c r="I152" s="23">
        <f t="shared" si="4"/>
        <v>0</v>
      </c>
      <c r="J152" s="129">
        <v>49.116022099447513</v>
      </c>
      <c r="K152" s="23">
        <f t="shared" si="5"/>
        <v>0</v>
      </c>
      <c r="L152" s="5"/>
      <c r="M152" s="5"/>
      <c r="N152" s="5"/>
      <c r="O152" s="5"/>
      <c r="P152" s="5"/>
    </row>
    <row r="153" spans="1:16" x14ac:dyDescent="0.25">
      <c r="A153" s="9" t="str">
        <f>'10'!A153</f>
        <v>Forest Area SD</v>
      </c>
      <c r="B153" s="10" t="str">
        <f>'10'!B153</f>
        <v>Forest</v>
      </c>
      <c r="C153" s="97">
        <f>'10'!C153</f>
        <v>66</v>
      </c>
      <c r="D153" s="97">
        <f>'10'!D153</f>
        <v>61</v>
      </c>
      <c r="E153" s="97">
        <f>'10'!E153</f>
        <v>127</v>
      </c>
      <c r="F153" s="129"/>
      <c r="G153" s="129"/>
      <c r="H153" s="129"/>
      <c r="I153" s="23">
        <f t="shared" si="4"/>
        <v>0</v>
      </c>
      <c r="J153" s="129">
        <v>44.816326530612244</v>
      </c>
      <c r="K153" s="23">
        <f t="shared" si="5"/>
        <v>0</v>
      </c>
      <c r="L153" s="5"/>
      <c r="M153" s="5"/>
      <c r="N153" s="5"/>
      <c r="O153" s="5"/>
      <c r="P153" s="5"/>
    </row>
    <row r="154" spans="1:16" x14ac:dyDescent="0.25">
      <c r="A154" s="9" t="str">
        <f>'10'!A154</f>
        <v>Forest City Regional SD</v>
      </c>
      <c r="B154" s="10" t="str">
        <f>'10'!B154</f>
        <v>Susquehanna</v>
      </c>
      <c r="C154" s="97">
        <f>'10'!C154</f>
        <v>203</v>
      </c>
      <c r="D154" s="97">
        <f>'10'!D154</f>
        <v>181</v>
      </c>
      <c r="E154" s="97">
        <f>'10'!E154</f>
        <v>384</v>
      </c>
      <c r="F154" s="129" t="s">
        <v>178</v>
      </c>
      <c r="G154" s="129">
        <v>1</v>
      </c>
      <c r="H154" s="129">
        <v>31</v>
      </c>
      <c r="I154" s="23">
        <f t="shared" si="4"/>
        <v>0.17127071823204421</v>
      </c>
      <c r="J154" s="129">
        <v>139.23076923076923</v>
      </c>
      <c r="K154" s="23">
        <f t="shared" si="5"/>
        <v>0.22265193370165748</v>
      </c>
      <c r="L154" s="5"/>
      <c r="M154" s="5"/>
      <c r="N154" s="5"/>
      <c r="O154" s="5"/>
      <c r="P154" s="5"/>
    </row>
    <row r="155" spans="1:16" x14ac:dyDescent="0.25">
      <c r="A155" s="9" t="str">
        <f>'10'!A155</f>
        <v>Forest Hills SD</v>
      </c>
      <c r="B155" s="10" t="str">
        <f>'10'!B155</f>
        <v>Cambria</v>
      </c>
      <c r="C155" s="97">
        <f>'10'!C155</f>
        <v>361</v>
      </c>
      <c r="D155" s="97">
        <f>'10'!D155</f>
        <v>201</v>
      </c>
      <c r="E155" s="97">
        <f>'10'!E155</f>
        <v>562</v>
      </c>
      <c r="F155" s="129" t="s">
        <v>809</v>
      </c>
      <c r="G155" s="129">
        <v>1</v>
      </c>
      <c r="H155" s="129">
        <v>17</v>
      </c>
      <c r="I155" s="23">
        <f t="shared" si="4"/>
        <v>8.45771144278607E-2</v>
      </c>
      <c r="J155" s="129">
        <v>118.15352697095436</v>
      </c>
      <c r="K155" s="23">
        <f t="shared" si="5"/>
        <v>0.14388059701492537</v>
      </c>
      <c r="L155" s="5"/>
      <c r="M155" s="5"/>
      <c r="N155" s="5"/>
      <c r="O155" s="5"/>
      <c r="P155" s="5"/>
    </row>
    <row r="156" spans="1:16" x14ac:dyDescent="0.25">
      <c r="A156" s="9" t="str">
        <f>'10'!A156</f>
        <v>Fort Cherry SD</v>
      </c>
      <c r="B156" s="10" t="str">
        <f>'10'!B156</f>
        <v>Washington</v>
      </c>
      <c r="C156" s="97">
        <f>'10'!C156</f>
        <v>251</v>
      </c>
      <c r="D156" s="97">
        <f>'10'!D156</f>
        <v>156</v>
      </c>
      <c r="E156" s="97">
        <f>'10'!E156</f>
        <v>407</v>
      </c>
      <c r="F156" s="129"/>
      <c r="G156" s="129"/>
      <c r="H156" s="129"/>
      <c r="I156" s="23">
        <f t="shared" si="4"/>
        <v>0</v>
      </c>
      <c r="J156" s="129">
        <v>88.459770114942529</v>
      </c>
      <c r="K156" s="23">
        <f t="shared" si="5"/>
        <v>0</v>
      </c>
      <c r="L156" s="5"/>
      <c r="M156" s="5"/>
      <c r="N156" s="5"/>
      <c r="O156" s="5"/>
      <c r="P156" s="5"/>
    </row>
    <row r="157" spans="1:16" x14ac:dyDescent="0.25">
      <c r="A157" s="9" t="str">
        <f>'10'!A157</f>
        <v>Fort LeBoeuf SD</v>
      </c>
      <c r="B157" s="10" t="str">
        <f>'10'!B157</f>
        <v>Erie</v>
      </c>
      <c r="C157" s="97">
        <f>'10'!C157</f>
        <v>413</v>
      </c>
      <c r="D157" s="97">
        <f>'10'!D157</f>
        <v>377</v>
      </c>
      <c r="E157" s="97">
        <f>'10'!E157</f>
        <v>790</v>
      </c>
      <c r="F157" s="129"/>
      <c r="G157" s="129"/>
      <c r="H157" s="129"/>
      <c r="I157" s="23">
        <f t="shared" si="4"/>
        <v>0</v>
      </c>
      <c r="J157" s="129">
        <v>222.24890829694326</v>
      </c>
      <c r="K157" s="23">
        <f t="shared" si="5"/>
        <v>0</v>
      </c>
      <c r="L157" s="5"/>
      <c r="M157" s="5"/>
      <c r="N157" s="5"/>
      <c r="O157" s="5"/>
      <c r="P157" s="5"/>
    </row>
    <row r="158" spans="1:16" x14ac:dyDescent="0.25">
      <c r="A158" s="9" t="str">
        <f>'10'!A158</f>
        <v>Fox Chapel Area SD</v>
      </c>
      <c r="B158" s="10" t="str">
        <f>'10'!B158</f>
        <v>Allegheny</v>
      </c>
      <c r="C158" s="97">
        <f>'10'!C158</f>
        <v>816</v>
      </c>
      <c r="D158" s="97">
        <f>'10'!D158</f>
        <v>779</v>
      </c>
      <c r="E158" s="97">
        <f>'10'!E158</f>
        <v>1595</v>
      </c>
      <c r="F158" s="129"/>
      <c r="G158" s="129"/>
      <c r="H158" s="129"/>
      <c r="I158" s="23">
        <f t="shared" si="4"/>
        <v>0</v>
      </c>
      <c r="J158" s="129">
        <v>293.50202020202016</v>
      </c>
      <c r="K158" s="23">
        <f t="shared" si="5"/>
        <v>0</v>
      </c>
      <c r="L158" s="5"/>
      <c r="M158" s="5"/>
      <c r="N158" s="5"/>
      <c r="O158" s="5"/>
      <c r="P158" s="5"/>
    </row>
    <row r="159" spans="1:16" x14ac:dyDescent="0.25">
      <c r="A159" s="9" t="str">
        <f>'10'!A159</f>
        <v>Franklin Area SD</v>
      </c>
      <c r="B159" s="10" t="str">
        <f>'10'!B159</f>
        <v>Venango</v>
      </c>
      <c r="C159" s="97">
        <f>'10'!C159</f>
        <v>469</v>
      </c>
      <c r="D159" s="97">
        <f>'10'!D159</f>
        <v>336</v>
      </c>
      <c r="E159" s="97">
        <f>'10'!E159</f>
        <v>805</v>
      </c>
      <c r="F159" s="129" t="s">
        <v>818</v>
      </c>
      <c r="G159" s="129">
        <v>1</v>
      </c>
      <c r="H159" s="129">
        <v>101</v>
      </c>
      <c r="I159" s="23">
        <f t="shared" si="4"/>
        <v>0.30059523809523808</v>
      </c>
      <c r="J159" s="129">
        <v>269.96929375639712</v>
      </c>
      <c r="K159" s="23">
        <f t="shared" si="5"/>
        <v>0.37411662117076133</v>
      </c>
      <c r="L159" s="5"/>
      <c r="M159" s="5"/>
      <c r="N159" s="5"/>
      <c r="O159" s="5"/>
      <c r="P159" s="5"/>
    </row>
    <row r="160" spans="1:16" x14ac:dyDescent="0.25">
      <c r="A160" s="9" t="str">
        <f>'10'!A160</f>
        <v>Franklin Regional SD</v>
      </c>
      <c r="B160" s="10" t="str">
        <f>'10'!B160</f>
        <v>Westmoreland</v>
      </c>
      <c r="C160" s="97">
        <f>'10'!C160</f>
        <v>654</v>
      </c>
      <c r="D160" s="97">
        <f>'10'!D160</f>
        <v>495</v>
      </c>
      <c r="E160" s="97">
        <f>'10'!E160</f>
        <v>1149</v>
      </c>
      <c r="F160" s="129"/>
      <c r="G160" s="129"/>
      <c r="H160" s="129"/>
      <c r="I160" s="23">
        <f t="shared" si="4"/>
        <v>0</v>
      </c>
      <c r="J160" s="129">
        <v>149.24793956043956</v>
      </c>
      <c r="K160" s="23">
        <f t="shared" si="5"/>
        <v>0</v>
      </c>
      <c r="L160" s="5"/>
      <c r="M160" s="5"/>
      <c r="N160" s="5"/>
      <c r="O160" s="5"/>
      <c r="P160" s="5"/>
    </row>
    <row r="161" spans="1:16" x14ac:dyDescent="0.25">
      <c r="A161" s="9" t="str">
        <f>'10'!A161</f>
        <v>Frazier SD</v>
      </c>
      <c r="B161" s="10" t="str">
        <f>'10'!B161</f>
        <v>Fayette</v>
      </c>
      <c r="C161" s="97">
        <f>'10'!C161</f>
        <v>152</v>
      </c>
      <c r="D161" s="97">
        <f>'10'!D161</f>
        <v>156</v>
      </c>
      <c r="E161" s="97">
        <f>'10'!E161</f>
        <v>308</v>
      </c>
      <c r="F161" s="129" t="s">
        <v>185</v>
      </c>
      <c r="G161" s="129">
        <v>1</v>
      </c>
      <c r="H161" s="129">
        <v>43</v>
      </c>
      <c r="I161" s="23">
        <f t="shared" si="4"/>
        <v>0.27564102564102566</v>
      </c>
      <c r="J161" s="129">
        <v>75.976945244956767</v>
      </c>
      <c r="K161" s="23">
        <f t="shared" si="5"/>
        <v>0.56596115915642542</v>
      </c>
      <c r="L161" s="5"/>
      <c r="M161" s="5"/>
      <c r="N161" s="5"/>
      <c r="O161" s="5"/>
      <c r="P161" s="5"/>
    </row>
    <row r="162" spans="1:16" x14ac:dyDescent="0.25">
      <c r="A162" s="9" t="str">
        <f>'10'!A162</f>
        <v>Freedom Area SD</v>
      </c>
      <c r="B162" s="10" t="str">
        <f>'10'!B162</f>
        <v>Beaver</v>
      </c>
      <c r="C162" s="97">
        <f>'10'!C162</f>
        <v>535</v>
      </c>
      <c r="D162" s="97">
        <f>'10'!D162</f>
        <v>231</v>
      </c>
      <c r="E162" s="97">
        <f>'10'!E162</f>
        <v>766</v>
      </c>
      <c r="F162" s="129"/>
      <c r="G162" s="129"/>
      <c r="H162" s="129"/>
      <c r="I162" s="23">
        <f t="shared" si="4"/>
        <v>0</v>
      </c>
      <c r="J162" s="129">
        <v>146.40845070422537</v>
      </c>
      <c r="K162" s="23">
        <f t="shared" si="5"/>
        <v>0</v>
      </c>
      <c r="L162" s="5"/>
      <c r="M162" s="5"/>
      <c r="N162" s="5"/>
      <c r="O162" s="5"/>
      <c r="P162" s="5"/>
    </row>
    <row r="163" spans="1:16" x14ac:dyDescent="0.25">
      <c r="A163" s="9" t="str">
        <f>'10'!A163</f>
        <v>Freeport Area SD</v>
      </c>
      <c r="B163" s="10" t="str">
        <f>'10'!B163</f>
        <v>Armstrong</v>
      </c>
      <c r="C163" s="97">
        <f>'10'!C163</f>
        <v>304</v>
      </c>
      <c r="D163" s="97">
        <f>'10'!D163</f>
        <v>222</v>
      </c>
      <c r="E163" s="97">
        <f>'10'!E163</f>
        <v>526</v>
      </c>
      <c r="F163" s="129"/>
      <c r="G163" s="129"/>
      <c r="H163" s="129"/>
      <c r="I163" s="23">
        <f t="shared" si="4"/>
        <v>0</v>
      </c>
      <c r="J163" s="129">
        <v>79.90553745928338</v>
      </c>
      <c r="K163" s="23">
        <f t="shared" si="5"/>
        <v>0</v>
      </c>
      <c r="L163" s="5"/>
      <c r="M163" s="5"/>
      <c r="N163" s="5"/>
      <c r="O163" s="5"/>
      <c r="P163" s="5"/>
    </row>
    <row r="164" spans="1:16" x14ac:dyDescent="0.25">
      <c r="A164" s="9" t="str">
        <f>'10'!A164</f>
        <v>Galeton Area SD</v>
      </c>
      <c r="B164" s="10" t="str">
        <f>'10'!B164</f>
        <v>Potter</v>
      </c>
      <c r="C164" s="97">
        <f>'10'!C164</f>
        <v>82</v>
      </c>
      <c r="D164" s="97">
        <f>'10'!D164</f>
        <v>53</v>
      </c>
      <c r="E164" s="97">
        <f>'10'!E164</f>
        <v>135</v>
      </c>
      <c r="F164" s="129" t="s">
        <v>43</v>
      </c>
      <c r="G164" s="129">
        <v>1</v>
      </c>
      <c r="H164" s="129">
        <v>19</v>
      </c>
      <c r="I164" s="23">
        <f t="shared" si="4"/>
        <v>0.35849056603773582</v>
      </c>
      <c r="J164" s="129">
        <v>40.408839779005525</v>
      </c>
      <c r="K164" s="23">
        <f t="shared" si="5"/>
        <v>0.47019414820891442</v>
      </c>
      <c r="L164" s="5"/>
      <c r="M164" s="5"/>
      <c r="N164" s="5"/>
      <c r="O164" s="5"/>
      <c r="P164" s="5"/>
    </row>
    <row r="165" spans="1:16" x14ac:dyDescent="0.25">
      <c r="A165" s="9" t="str">
        <f>'10'!A165</f>
        <v>Garnet Valley SD</v>
      </c>
      <c r="B165" s="10" t="str">
        <f>'10'!B165</f>
        <v>Delaware</v>
      </c>
      <c r="C165" s="97">
        <f>'10'!C165</f>
        <v>515</v>
      </c>
      <c r="D165" s="97">
        <f>'10'!D165</f>
        <v>611</v>
      </c>
      <c r="E165" s="97">
        <f>'10'!E165</f>
        <v>1126</v>
      </c>
      <c r="F165" s="129"/>
      <c r="G165" s="129"/>
      <c r="H165" s="129"/>
      <c r="I165" s="23">
        <f t="shared" si="4"/>
        <v>0</v>
      </c>
      <c r="J165" s="129">
        <v>141.24298375184637</v>
      </c>
      <c r="K165" s="23">
        <f t="shared" si="5"/>
        <v>0</v>
      </c>
      <c r="L165" s="5"/>
      <c r="M165" s="5"/>
      <c r="N165" s="5"/>
      <c r="O165" s="5"/>
      <c r="P165" s="5"/>
    </row>
    <row r="166" spans="1:16" x14ac:dyDescent="0.25">
      <c r="A166" s="9" t="str">
        <f>'10'!A166</f>
        <v>Gateway SD</v>
      </c>
      <c r="B166" s="10" t="str">
        <f>'10'!B166</f>
        <v>Allegheny</v>
      </c>
      <c r="C166" s="97">
        <f>'10'!C166</f>
        <v>744</v>
      </c>
      <c r="D166" s="97">
        <f>'10'!D166</f>
        <v>756</v>
      </c>
      <c r="E166" s="97">
        <f>'10'!E166</f>
        <v>1500</v>
      </c>
      <c r="F166" s="129"/>
      <c r="G166" s="129"/>
      <c r="H166" s="129"/>
      <c r="I166" s="23">
        <f t="shared" si="4"/>
        <v>0</v>
      </c>
      <c r="J166" s="129">
        <v>427.82727272727271</v>
      </c>
      <c r="K166" s="23">
        <f t="shared" si="5"/>
        <v>0</v>
      </c>
      <c r="L166" s="5"/>
      <c r="M166" s="5"/>
      <c r="N166" s="5"/>
      <c r="O166" s="5"/>
      <c r="P166" s="5"/>
    </row>
    <row r="167" spans="1:16" x14ac:dyDescent="0.25">
      <c r="A167" s="9" t="str">
        <f>'10'!A167</f>
        <v>General McLane SD</v>
      </c>
      <c r="B167" s="10" t="str">
        <f>'10'!B167</f>
        <v>Erie</v>
      </c>
      <c r="C167" s="97">
        <f>'10'!C167</f>
        <v>574</v>
      </c>
      <c r="D167" s="97">
        <f>'10'!D167</f>
        <v>288</v>
      </c>
      <c r="E167" s="97">
        <f>'10'!E167</f>
        <v>862</v>
      </c>
      <c r="F167" s="129"/>
      <c r="G167" s="129"/>
      <c r="H167" s="129"/>
      <c r="I167" s="23">
        <f t="shared" si="4"/>
        <v>0</v>
      </c>
      <c r="J167" s="129">
        <v>202.99805825242717</v>
      </c>
      <c r="K167" s="23">
        <f t="shared" si="5"/>
        <v>0</v>
      </c>
      <c r="L167" s="5"/>
      <c r="M167" s="5"/>
      <c r="N167" s="5"/>
      <c r="O167" s="5"/>
      <c r="P167" s="5"/>
    </row>
    <row r="168" spans="1:16" x14ac:dyDescent="0.25">
      <c r="A168" s="9" t="str">
        <f>'10'!A168</f>
        <v>Gettysburg Area SD</v>
      </c>
      <c r="B168" s="10" t="str">
        <f>'10'!B168</f>
        <v>Adams</v>
      </c>
      <c r="C168" s="97">
        <f>'10'!C168</f>
        <v>669</v>
      </c>
      <c r="D168" s="97">
        <f>'10'!D168</f>
        <v>474</v>
      </c>
      <c r="E168" s="97">
        <f>'10'!E168</f>
        <v>1143</v>
      </c>
      <c r="F168" s="129"/>
      <c r="G168" s="129"/>
      <c r="H168" s="129"/>
      <c r="I168" s="23">
        <f t="shared" si="4"/>
        <v>0</v>
      </c>
      <c r="J168" s="129">
        <v>311.55108608205956</v>
      </c>
      <c r="K168" s="23">
        <f t="shared" si="5"/>
        <v>0</v>
      </c>
      <c r="L168" s="5"/>
      <c r="M168" s="5"/>
      <c r="N168" s="5"/>
      <c r="O168" s="5"/>
      <c r="P168" s="5"/>
    </row>
    <row r="169" spans="1:16" x14ac:dyDescent="0.25">
      <c r="A169" s="9" t="str">
        <f>'10'!A169</f>
        <v>Girard SD</v>
      </c>
      <c r="B169" s="10" t="str">
        <f>'10'!B169</f>
        <v>Erie</v>
      </c>
      <c r="C169" s="97">
        <f>'10'!C169</f>
        <v>370</v>
      </c>
      <c r="D169" s="97">
        <f>'10'!D169</f>
        <v>299</v>
      </c>
      <c r="E169" s="97">
        <f>'10'!E169</f>
        <v>669</v>
      </c>
      <c r="F169" s="129" t="s">
        <v>743</v>
      </c>
      <c r="G169" s="129">
        <v>1</v>
      </c>
      <c r="H169" s="129">
        <v>18</v>
      </c>
      <c r="I169" s="23">
        <f t="shared" si="4"/>
        <v>6.0200668896321072E-2</v>
      </c>
      <c r="J169" s="129">
        <v>237.11125485122898</v>
      </c>
      <c r="K169" s="23">
        <f t="shared" si="5"/>
        <v>7.5913730924724615E-2</v>
      </c>
      <c r="L169" s="5"/>
      <c r="M169" s="5"/>
      <c r="N169" s="5"/>
      <c r="O169" s="5"/>
      <c r="P169" s="5"/>
    </row>
    <row r="170" spans="1:16" x14ac:dyDescent="0.25">
      <c r="A170" s="9" t="str">
        <f>'10'!A170</f>
        <v>Glendale SD</v>
      </c>
      <c r="B170" s="10" t="str">
        <f>'10'!B170</f>
        <v>Clearfield</v>
      </c>
      <c r="C170" s="97">
        <f>'10'!C170</f>
        <v>125</v>
      </c>
      <c r="D170" s="97">
        <f>'10'!D170</f>
        <v>146</v>
      </c>
      <c r="E170" s="97">
        <f>'10'!E170</f>
        <v>271</v>
      </c>
      <c r="F170" s="129"/>
      <c r="G170" s="129"/>
      <c r="H170" s="129"/>
      <c r="I170" s="23">
        <f t="shared" si="4"/>
        <v>0</v>
      </c>
      <c r="J170" s="129">
        <v>117.63694267515925</v>
      </c>
      <c r="K170" s="23">
        <f t="shared" si="5"/>
        <v>0</v>
      </c>
      <c r="L170" s="5"/>
      <c r="M170" s="5"/>
      <c r="N170" s="5"/>
      <c r="O170" s="5"/>
      <c r="P170" s="5"/>
    </row>
    <row r="171" spans="1:16" x14ac:dyDescent="0.25">
      <c r="A171" s="9" t="str">
        <f>'10'!A171</f>
        <v>Governor Mifflin SD</v>
      </c>
      <c r="B171" s="10" t="str">
        <f>'10'!B171</f>
        <v>Berks</v>
      </c>
      <c r="C171" s="97">
        <f>'10'!C171</f>
        <v>912</v>
      </c>
      <c r="D171" s="97">
        <f>'10'!D171</f>
        <v>609</v>
      </c>
      <c r="E171" s="97">
        <f>'10'!E171</f>
        <v>1521</v>
      </c>
      <c r="F171" s="129" t="s">
        <v>195</v>
      </c>
      <c r="G171" s="129">
        <v>1</v>
      </c>
      <c r="H171" s="129">
        <v>18</v>
      </c>
      <c r="I171" s="23">
        <f t="shared" si="4"/>
        <v>2.9556650246305417E-2</v>
      </c>
      <c r="J171" s="129">
        <v>283.9756906077348</v>
      </c>
      <c r="K171" s="23">
        <f t="shared" si="5"/>
        <v>6.3385707281768733E-2</v>
      </c>
      <c r="L171" s="5"/>
      <c r="M171" s="5"/>
      <c r="N171" s="5"/>
      <c r="O171" s="5"/>
      <c r="P171" s="5"/>
    </row>
    <row r="172" spans="1:16" x14ac:dyDescent="0.25">
      <c r="A172" s="9" t="str">
        <f>'10'!A172</f>
        <v>Great Valley SD</v>
      </c>
      <c r="B172" s="10" t="str">
        <f>'10'!B172</f>
        <v>Chester</v>
      </c>
      <c r="C172" s="97">
        <f>'10'!C172</f>
        <v>690</v>
      </c>
      <c r="D172" s="97">
        <f>'10'!D172</f>
        <v>814</v>
      </c>
      <c r="E172" s="97">
        <f>'10'!E172</f>
        <v>1504</v>
      </c>
      <c r="F172" s="129" t="s">
        <v>831</v>
      </c>
      <c r="G172" s="129">
        <v>2</v>
      </c>
      <c r="H172" s="129">
        <v>19</v>
      </c>
      <c r="I172" s="23">
        <f t="shared" si="4"/>
        <v>2.334152334152334E-2</v>
      </c>
      <c r="J172" s="129">
        <v>218.25266524520256</v>
      </c>
      <c r="K172" s="23">
        <f t="shared" si="5"/>
        <v>8.7055065186277911E-2</v>
      </c>
      <c r="L172" s="5"/>
      <c r="M172" s="5"/>
      <c r="N172" s="5"/>
      <c r="O172" s="5"/>
      <c r="P172" s="5"/>
    </row>
    <row r="173" spans="1:16" x14ac:dyDescent="0.25">
      <c r="A173" s="9" t="str">
        <f>'10'!A173</f>
        <v>Greater Johnstown SD</v>
      </c>
      <c r="B173" s="10" t="str">
        <f>'10'!B173</f>
        <v>Cambria</v>
      </c>
      <c r="C173" s="97">
        <f>'10'!C173</f>
        <v>844</v>
      </c>
      <c r="D173" s="97">
        <f>'10'!D173</f>
        <v>819</v>
      </c>
      <c r="E173" s="97">
        <f>'10'!E173</f>
        <v>1663</v>
      </c>
      <c r="F173" s="129" t="s">
        <v>809</v>
      </c>
      <c r="G173" s="129">
        <v>1</v>
      </c>
      <c r="H173" s="129">
        <v>34</v>
      </c>
      <c r="I173" s="23">
        <f t="shared" si="4"/>
        <v>4.1514041514041512E-2</v>
      </c>
      <c r="J173" s="129">
        <v>754.09658246656761</v>
      </c>
      <c r="K173" s="23">
        <f t="shared" si="5"/>
        <v>4.5087062838542129E-2</v>
      </c>
      <c r="L173" s="5"/>
      <c r="M173" s="5"/>
      <c r="N173" s="5"/>
      <c r="O173" s="5"/>
      <c r="P173" s="5"/>
    </row>
    <row r="174" spans="1:16" x14ac:dyDescent="0.25">
      <c r="A174" s="9" t="str">
        <f>'10'!A174</f>
        <v>Greater Latrobe SD</v>
      </c>
      <c r="B174" s="10" t="str">
        <f>'10'!B174</f>
        <v>Westmoreland</v>
      </c>
      <c r="C174" s="97">
        <f>'10'!C174</f>
        <v>705</v>
      </c>
      <c r="D174" s="97">
        <f>'10'!D174</f>
        <v>367</v>
      </c>
      <c r="E174" s="97">
        <f>'10'!E174</f>
        <v>1072</v>
      </c>
      <c r="F174" s="129" t="s">
        <v>832</v>
      </c>
      <c r="G174" s="129">
        <v>2</v>
      </c>
      <c r="H174" s="129">
        <v>43</v>
      </c>
      <c r="I174" s="23">
        <f t="shared" si="4"/>
        <v>0.11716621253405994</v>
      </c>
      <c r="J174" s="129">
        <v>161.6321243523316</v>
      </c>
      <c r="K174" s="23">
        <f t="shared" si="5"/>
        <v>0.2660362237538067</v>
      </c>
      <c r="L174" s="5"/>
      <c r="M174" s="5"/>
      <c r="N174" s="5"/>
      <c r="O174" s="5"/>
      <c r="P174" s="5"/>
    </row>
    <row r="175" spans="1:16" x14ac:dyDescent="0.25">
      <c r="A175" s="9" t="str">
        <f>'10'!A175</f>
        <v>Greater Nanticoke Area SD</v>
      </c>
      <c r="B175" s="10" t="str">
        <f>'10'!B175</f>
        <v>Luzerne</v>
      </c>
      <c r="C175" s="97">
        <f>'10'!C175</f>
        <v>422</v>
      </c>
      <c r="D175" s="97">
        <f>'10'!D175</f>
        <v>395</v>
      </c>
      <c r="E175" s="97">
        <f>'10'!E175</f>
        <v>817</v>
      </c>
      <c r="F175" s="129" t="s">
        <v>199</v>
      </c>
      <c r="G175" s="129">
        <v>1</v>
      </c>
      <c r="H175" s="129">
        <v>38</v>
      </c>
      <c r="I175" s="23">
        <f t="shared" si="4"/>
        <v>9.6202531645569619E-2</v>
      </c>
      <c r="J175" s="129">
        <v>326.80407371484</v>
      </c>
      <c r="K175" s="23">
        <f t="shared" si="5"/>
        <v>0.11627762031252317</v>
      </c>
      <c r="L175" s="5"/>
      <c r="M175" s="5"/>
      <c r="N175" s="5"/>
      <c r="O175" s="5"/>
      <c r="P175" s="5"/>
    </row>
    <row r="176" spans="1:16" x14ac:dyDescent="0.25">
      <c r="A176" s="9" t="str">
        <f>'10'!A176</f>
        <v>Greencastle-Antrim SD</v>
      </c>
      <c r="B176" s="10" t="str">
        <f>'10'!B176</f>
        <v>Franklin</v>
      </c>
      <c r="C176" s="97">
        <f>'10'!C176</f>
        <v>668</v>
      </c>
      <c r="D176" s="97">
        <f>'10'!D176</f>
        <v>368</v>
      </c>
      <c r="E176" s="97">
        <f>'10'!E176</f>
        <v>1036</v>
      </c>
      <c r="F176" s="129"/>
      <c r="G176" s="129"/>
      <c r="H176" s="129"/>
      <c r="I176" s="23">
        <f t="shared" si="4"/>
        <v>0</v>
      </c>
      <c r="J176" s="129">
        <v>193.86553191489364</v>
      </c>
      <c r="K176" s="23">
        <f t="shared" si="5"/>
        <v>0</v>
      </c>
      <c r="L176" s="5"/>
      <c r="M176" s="5"/>
      <c r="N176" s="5"/>
      <c r="O176" s="5"/>
      <c r="P176" s="5"/>
    </row>
    <row r="177" spans="1:16" ht="22.5" x14ac:dyDescent="0.25">
      <c r="A177" s="9" t="str">
        <f>'10'!A177</f>
        <v>Greensburg Salem SD</v>
      </c>
      <c r="B177" s="10" t="str">
        <f>'10'!B177</f>
        <v>Westmoreland</v>
      </c>
      <c r="C177" s="97">
        <f>'10'!C177</f>
        <v>671</v>
      </c>
      <c r="D177" s="97">
        <f>'10'!D177</f>
        <v>558</v>
      </c>
      <c r="E177" s="97">
        <f>'10'!E177</f>
        <v>1229</v>
      </c>
      <c r="F177" s="129" t="s">
        <v>833</v>
      </c>
      <c r="G177" s="129">
        <v>3</v>
      </c>
      <c r="H177" s="129">
        <v>97</v>
      </c>
      <c r="I177" s="23">
        <f t="shared" si="4"/>
        <v>0.17383512544802868</v>
      </c>
      <c r="J177" s="129">
        <v>384.20254777070062</v>
      </c>
      <c r="K177" s="23">
        <f t="shared" si="5"/>
        <v>0.2524709962566189</v>
      </c>
      <c r="L177" s="5"/>
      <c r="M177" s="5"/>
      <c r="N177" s="5"/>
      <c r="O177" s="5"/>
      <c r="P177" s="5"/>
    </row>
    <row r="178" spans="1:16" x14ac:dyDescent="0.25">
      <c r="A178" s="9" t="str">
        <f>'10'!A178</f>
        <v>Greenville Area SD</v>
      </c>
      <c r="B178" s="10" t="str">
        <f>'10'!B178</f>
        <v>Mercer</v>
      </c>
      <c r="C178" s="97">
        <f>'10'!C178</f>
        <v>230</v>
      </c>
      <c r="D178" s="97">
        <f>'10'!D178</f>
        <v>273</v>
      </c>
      <c r="E178" s="97">
        <f>'10'!E178</f>
        <v>503</v>
      </c>
      <c r="F178" s="129"/>
      <c r="G178" s="129"/>
      <c r="H178" s="129"/>
      <c r="I178" s="23">
        <f t="shared" si="4"/>
        <v>0</v>
      </c>
      <c r="J178" s="129">
        <v>215.57586206896553</v>
      </c>
      <c r="K178" s="23">
        <f t="shared" si="5"/>
        <v>0</v>
      </c>
      <c r="L178" s="5"/>
      <c r="M178" s="5"/>
      <c r="N178" s="5"/>
      <c r="O178" s="5"/>
      <c r="P178" s="5"/>
    </row>
    <row r="179" spans="1:16" x14ac:dyDescent="0.25">
      <c r="A179" s="9" t="str">
        <f>'10'!A179</f>
        <v>Greenwood SD</v>
      </c>
      <c r="B179" s="10" t="str">
        <f>'10'!B179</f>
        <v>Perry</v>
      </c>
      <c r="C179" s="97">
        <f>'10'!C179</f>
        <v>136</v>
      </c>
      <c r="D179" s="97">
        <f>'10'!D179</f>
        <v>106</v>
      </c>
      <c r="E179" s="97">
        <f>'10'!E179</f>
        <v>242</v>
      </c>
      <c r="F179" s="129"/>
      <c r="G179" s="129"/>
      <c r="H179" s="129"/>
      <c r="I179" s="23">
        <f t="shared" si="4"/>
        <v>0</v>
      </c>
      <c r="J179" s="129">
        <v>60.234920634920634</v>
      </c>
      <c r="K179" s="23">
        <f t="shared" si="5"/>
        <v>0</v>
      </c>
      <c r="L179" s="5"/>
      <c r="M179" s="5"/>
      <c r="N179" s="5"/>
      <c r="O179" s="5"/>
      <c r="P179" s="5"/>
    </row>
    <row r="180" spans="1:16" x14ac:dyDescent="0.25">
      <c r="A180" s="9" t="str">
        <f>'10'!A180</f>
        <v>Grove City Area SD</v>
      </c>
      <c r="B180" s="10" t="str">
        <f>'10'!B180</f>
        <v>Mercer</v>
      </c>
      <c r="C180" s="97">
        <f>'10'!C180</f>
        <v>426</v>
      </c>
      <c r="D180" s="97">
        <f>'10'!D180</f>
        <v>341</v>
      </c>
      <c r="E180" s="97">
        <f>'10'!E180</f>
        <v>767</v>
      </c>
      <c r="F180" s="129" t="s">
        <v>739</v>
      </c>
      <c r="G180" s="129">
        <v>1</v>
      </c>
      <c r="H180" s="129">
        <v>16</v>
      </c>
      <c r="I180" s="23">
        <f t="shared" si="4"/>
        <v>4.6920821114369501E-2</v>
      </c>
      <c r="J180" s="129">
        <v>185.1142857142857</v>
      </c>
      <c r="K180" s="23">
        <f t="shared" si="5"/>
        <v>8.6433091526470135E-2</v>
      </c>
      <c r="L180" s="5"/>
      <c r="M180" s="5"/>
      <c r="N180" s="5"/>
      <c r="O180" s="5"/>
      <c r="P180" s="5"/>
    </row>
    <row r="181" spans="1:16" x14ac:dyDescent="0.25">
      <c r="A181" s="9" t="str">
        <f>'10'!A181</f>
        <v>Halifax Area SD</v>
      </c>
      <c r="B181" s="10" t="str">
        <f>'10'!B181</f>
        <v>Dauphin</v>
      </c>
      <c r="C181" s="97">
        <f>'10'!C181</f>
        <v>296</v>
      </c>
      <c r="D181" s="97">
        <f>'10'!D181</f>
        <v>107</v>
      </c>
      <c r="E181" s="97">
        <f>'10'!E181</f>
        <v>403</v>
      </c>
      <c r="F181" s="129" t="s">
        <v>205</v>
      </c>
      <c r="G181" s="129">
        <v>1</v>
      </c>
      <c r="H181" s="129">
        <v>30</v>
      </c>
      <c r="I181" s="23">
        <f t="shared" si="4"/>
        <v>0.28037383177570091</v>
      </c>
      <c r="J181" s="129">
        <v>82.145669291338578</v>
      </c>
      <c r="K181" s="23">
        <f t="shared" si="5"/>
        <v>0.36520488856937455</v>
      </c>
      <c r="L181" s="5"/>
      <c r="M181" s="5"/>
      <c r="N181" s="5"/>
      <c r="O181" s="5"/>
      <c r="P181" s="5"/>
    </row>
    <row r="182" spans="1:16" x14ac:dyDescent="0.25">
      <c r="A182" s="9" t="str">
        <f>'10'!A182</f>
        <v>Hamburg Area SD</v>
      </c>
      <c r="B182" s="10" t="str">
        <f>'10'!B182</f>
        <v>Berks</v>
      </c>
      <c r="C182" s="97">
        <f>'10'!C182</f>
        <v>310</v>
      </c>
      <c r="D182" s="97">
        <f>'10'!D182</f>
        <v>405</v>
      </c>
      <c r="E182" s="97">
        <f>'10'!E182</f>
        <v>715</v>
      </c>
      <c r="F182" s="129" t="s">
        <v>816</v>
      </c>
      <c r="G182" s="129">
        <v>1</v>
      </c>
      <c r="H182" s="129">
        <v>16</v>
      </c>
      <c r="I182" s="23">
        <f t="shared" si="4"/>
        <v>3.9506172839506172E-2</v>
      </c>
      <c r="J182" s="129">
        <v>228.84939759036146</v>
      </c>
      <c r="K182" s="23">
        <f t="shared" si="5"/>
        <v>6.9914975387612197E-2</v>
      </c>
      <c r="L182" s="5"/>
      <c r="M182" s="5"/>
      <c r="N182" s="5"/>
      <c r="O182" s="5"/>
      <c r="P182" s="5"/>
    </row>
    <row r="183" spans="1:16" x14ac:dyDescent="0.25">
      <c r="A183" s="9" t="str">
        <f>'10'!A183</f>
        <v>Hampton Township SD</v>
      </c>
      <c r="B183" s="10" t="str">
        <f>'10'!B183</f>
        <v>Allegheny</v>
      </c>
      <c r="C183" s="97">
        <f>'10'!C183</f>
        <v>388</v>
      </c>
      <c r="D183" s="97">
        <f>'10'!D183</f>
        <v>546</v>
      </c>
      <c r="E183" s="97">
        <f>'10'!E183</f>
        <v>934</v>
      </c>
      <c r="F183" s="129"/>
      <c r="G183" s="129"/>
      <c r="H183" s="129"/>
      <c r="I183" s="23">
        <f t="shared" si="4"/>
        <v>0</v>
      </c>
      <c r="J183" s="129">
        <v>121.38664323374341</v>
      </c>
      <c r="K183" s="23">
        <f t="shared" si="5"/>
        <v>0</v>
      </c>
      <c r="L183" s="5"/>
      <c r="M183" s="5"/>
      <c r="N183" s="5"/>
      <c r="O183" s="5"/>
      <c r="P183" s="5"/>
    </row>
    <row r="184" spans="1:16" ht="22.5" x14ac:dyDescent="0.25">
      <c r="A184" s="9" t="str">
        <f>'10'!A184</f>
        <v>Hanover Area SD</v>
      </c>
      <c r="B184" s="10" t="str">
        <f>'10'!B184</f>
        <v>Luzerne</v>
      </c>
      <c r="C184" s="97">
        <f>'10'!C184</f>
        <v>370</v>
      </c>
      <c r="D184" s="97">
        <f>'10'!D184</f>
        <v>251</v>
      </c>
      <c r="E184" s="97">
        <f>'10'!E184</f>
        <v>621</v>
      </c>
      <c r="F184" s="129" t="s">
        <v>834</v>
      </c>
      <c r="G184" s="129">
        <v>3</v>
      </c>
      <c r="H184" s="129">
        <v>74</v>
      </c>
      <c r="I184" s="23">
        <f t="shared" si="4"/>
        <v>0.29482071713147412</v>
      </c>
      <c r="J184" s="129">
        <v>186.31652661064427</v>
      </c>
      <c r="K184" s="23">
        <f t="shared" si="5"/>
        <v>0.39717356987145752</v>
      </c>
      <c r="L184" s="5"/>
      <c r="M184" s="5"/>
      <c r="N184" s="5"/>
      <c r="O184" s="5"/>
      <c r="P184" s="5"/>
    </row>
    <row r="185" spans="1:16" x14ac:dyDescent="0.25">
      <c r="A185" s="9" t="str">
        <f>'10'!A185</f>
        <v>Hanover Public SD</v>
      </c>
      <c r="B185" s="10" t="str">
        <f>'10'!B185</f>
        <v>York</v>
      </c>
      <c r="C185" s="97">
        <f>'10'!C185</f>
        <v>759</v>
      </c>
      <c r="D185" s="97">
        <f>'10'!D185</f>
        <v>446</v>
      </c>
      <c r="E185" s="97">
        <f>'10'!E185</f>
        <v>1205</v>
      </c>
      <c r="F185" s="129"/>
      <c r="G185" s="129"/>
      <c r="H185" s="129"/>
      <c r="I185" s="23">
        <f t="shared" si="4"/>
        <v>0</v>
      </c>
      <c r="J185" s="129">
        <v>339.27048585931834</v>
      </c>
      <c r="K185" s="23">
        <f t="shared" si="5"/>
        <v>0</v>
      </c>
      <c r="L185" s="5"/>
      <c r="M185" s="5"/>
      <c r="N185" s="5"/>
      <c r="O185" s="5"/>
      <c r="P185" s="5"/>
    </row>
    <row r="186" spans="1:16" x14ac:dyDescent="0.25">
      <c r="A186" s="9" t="str">
        <f>'10'!A186</f>
        <v>Harbor Creek SD</v>
      </c>
      <c r="B186" s="10" t="str">
        <f>'10'!B186</f>
        <v>Erie</v>
      </c>
      <c r="C186" s="97">
        <f>'10'!C186</f>
        <v>261</v>
      </c>
      <c r="D186" s="97">
        <f>'10'!D186</f>
        <v>221</v>
      </c>
      <c r="E186" s="97">
        <f>'10'!E186</f>
        <v>482</v>
      </c>
      <c r="F186" s="129" t="s">
        <v>829</v>
      </c>
      <c r="G186" s="129">
        <v>1</v>
      </c>
      <c r="H186" s="129">
        <v>27</v>
      </c>
      <c r="I186" s="23">
        <f t="shared" si="4"/>
        <v>0.12217194570135746</v>
      </c>
      <c r="J186" s="129">
        <v>91.826356589147281</v>
      </c>
      <c r="K186" s="23">
        <f t="shared" si="5"/>
        <v>0.29403322752752081</v>
      </c>
      <c r="L186" s="5"/>
      <c r="M186" s="5"/>
      <c r="N186" s="5"/>
      <c r="O186" s="5"/>
      <c r="P186" s="5"/>
    </row>
    <row r="187" spans="1:16" x14ac:dyDescent="0.25">
      <c r="A187" s="9" t="str">
        <f>'10'!A187</f>
        <v>Harmony Area SD</v>
      </c>
      <c r="B187" s="10" t="str">
        <f>'10'!B187</f>
        <v>Clearfield</v>
      </c>
      <c r="C187" s="97">
        <f>'10'!C187</f>
        <v>71</v>
      </c>
      <c r="D187" s="97">
        <f>'10'!D187</f>
        <v>54</v>
      </c>
      <c r="E187" s="97">
        <f>'10'!E187</f>
        <v>125</v>
      </c>
      <c r="F187" s="129" t="s">
        <v>211</v>
      </c>
      <c r="G187" s="129">
        <v>1</v>
      </c>
      <c r="H187" s="129">
        <v>14</v>
      </c>
      <c r="I187" s="23">
        <f t="shared" si="4"/>
        <v>0.25925925925925924</v>
      </c>
      <c r="J187" s="129">
        <v>41.956834532374103</v>
      </c>
      <c r="K187" s="23">
        <f t="shared" si="5"/>
        <v>0.33367626886145402</v>
      </c>
      <c r="L187" s="5"/>
      <c r="M187" s="5"/>
      <c r="N187" s="5"/>
      <c r="O187" s="5"/>
      <c r="P187" s="5"/>
    </row>
    <row r="188" spans="1:16" ht="33.75" x14ac:dyDescent="0.25">
      <c r="A188" s="9" t="str">
        <f>'10'!A188</f>
        <v>Harrisburg City SD</v>
      </c>
      <c r="B188" s="10" t="str">
        <f>'10'!B188</f>
        <v>Dauphin</v>
      </c>
      <c r="C188" s="97">
        <f>'10'!C188</f>
        <v>2339</v>
      </c>
      <c r="D188" s="97">
        <f>'10'!D188</f>
        <v>1712</v>
      </c>
      <c r="E188" s="97">
        <f>'10'!E188</f>
        <v>4051</v>
      </c>
      <c r="F188" s="129" t="s">
        <v>968</v>
      </c>
      <c r="G188" s="129">
        <v>3</v>
      </c>
      <c r="H188" s="129">
        <v>438</v>
      </c>
      <c r="I188" s="23">
        <f t="shared" si="4"/>
        <v>0.25584112149532712</v>
      </c>
      <c r="J188" s="129">
        <v>1528.7507331378299</v>
      </c>
      <c r="K188" s="23">
        <f t="shared" si="5"/>
        <v>0.28650844804567011</v>
      </c>
      <c r="L188" s="5"/>
      <c r="M188" s="5"/>
      <c r="N188" s="5"/>
      <c r="O188" s="5"/>
      <c r="P188" s="5"/>
    </row>
    <row r="189" spans="1:16" x14ac:dyDescent="0.25">
      <c r="A189" s="9" t="str">
        <f>'10'!A189</f>
        <v>Hatboro-Horsham SD</v>
      </c>
      <c r="B189" s="10" t="str">
        <f>'10'!B189</f>
        <v>Montgomery</v>
      </c>
      <c r="C189" s="97">
        <f>'10'!C189</f>
        <v>1086</v>
      </c>
      <c r="D189" s="97">
        <f>'10'!D189</f>
        <v>660</v>
      </c>
      <c r="E189" s="97">
        <f>'10'!E189</f>
        <v>1746</v>
      </c>
      <c r="F189" s="129" t="s">
        <v>835</v>
      </c>
      <c r="G189" s="129">
        <v>1</v>
      </c>
      <c r="H189" s="129">
        <v>15</v>
      </c>
      <c r="I189" s="23">
        <f t="shared" si="4"/>
        <v>2.2727272727272728E-2</v>
      </c>
      <c r="J189" s="129">
        <v>138.19960861056751</v>
      </c>
      <c r="K189" s="23">
        <f t="shared" si="5"/>
        <v>0.10853865760407817</v>
      </c>
      <c r="L189" s="5"/>
      <c r="M189" s="5"/>
      <c r="N189" s="5"/>
      <c r="O189" s="5"/>
      <c r="P189" s="5"/>
    </row>
    <row r="190" spans="1:16" x14ac:dyDescent="0.25">
      <c r="A190" s="9" t="str">
        <f>'10'!A190</f>
        <v>Haverford Township SD</v>
      </c>
      <c r="B190" s="10" t="str">
        <f>'10'!B190</f>
        <v>Delaware</v>
      </c>
      <c r="C190" s="97">
        <f>'10'!C190</f>
        <v>1835</v>
      </c>
      <c r="D190" s="97">
        <f>'10'!D190</f>
        <v>1400</v>
      </c>
      <c r="E190" s="97">
        <f>'10'!E190</f>
        <v>3235</v>
      </c>
      <c r="F190" s="129"/>
      <c r="G190" s="129"/>
      <c r="H190" s="129"/>
      <c r="I190" s="23">
        <f t="shared" si="4"/>
        <v>0</v>
      </c>
      <c r="J190" s="129">
        <v>268.37872892347605</v>
      </c>
      <c r="K190" s="23">
        <f t="shared" si="5"/>
        <v>0</v>
      </c>
      <c r="L190" s="5"/>
      <c r="M190" s="5"/>
      <c r="N190" s="5"/>
      <c r="O190" s="5"/>
      <c r="P190" s="5"/>
    </row>
    <row r="191" spans="1:16" x14ac:dyDescent="0.25">
      <c r="A191" s="9" t="str">
        <f>'10'!A191</f>
        <v>Hazleton Area SD</v>
      </c>
      <c r="B191" s="10" t="str">
        <f>'10'!B191</f>
        <v>Luzerne</v>
      </c>
      <c r="C191" s="97">
        <f>'10'!C191</f>
        <v>2241</v>
      </c>
      <c r="D191" s="97">
        <f>'10'!D191</f>
        <v>1961</v>
      </c>
      <c r="E191" s="97">
        <f>'10'!E191</f>
        <v>4202</v>
      </c>
      <c r="F191" s="129" t="s">
        <v>836</v>
      </c>
      <c r="G191" s="129">
        <v>1</v>
      </c>
      <c r="H191" s="129">
        <v>150</v>
      </c>
      <c r="I191" s="23">
        <f t="shared" si="4"/>
        <v>7.6491585925548194E-2</v>
      </c>
      <c r="J191" s="129">
        <v>1455.8939393939395</v>
      </c>
      <c r="K191" s="23">
        <f t="shared" si="5"/>
        <v>0.10302948308339144</v>
      </c>
      <c r="L191" s="5"/>
      <c r="M191" s="5"/>
      <c r="N191" s="5"/>
      <c r="O191" s="5"/>
      <c r="P191" s="5"/>
    </row>
    <row r="192" spans="1:16" x14ac:dyDescent="0.25">
      <c r="A192" s="9" t="str">
        <f>'10'!A192</f>
        <v>Hempfield Area SD</v>
      </c>
      <c r="B192" s="10" t="str">
        <f>'10'!B192</f>
        <v>Westmoreland</v>
      </c>
      <c r="C192" s="97">
        <f>'10'!C192</f>
        <v>1361</v>
      </c>
      <c r="D192" s="97">
        <f>'10'!D192</f>
        <v>1063</v>
      </c>
      <c r="E192" s="97">
        <f>'10'!E192</f>
        <v>2424</v>
      </c>
      <c r="F192" s="129" t="s">
        <v>837</v>
      </c>
      <c r="G192" s="129">
        <v>1</v>
      </c>
      <c r="H192" s="129">
        <v>34</v>
      </c>
      <c r="I192" s="23">
        <f t="shared" si="4"/>
        <v>3.1984948259642522E-2</v>
      </c>
      <c r="J192" s="129">
        <v>622.09441441441447</v>
      </c>
      <c r="K192" s="23">
        <f t="shared" si="5"/>
        <v>5.465408338701231E-2</v>
      </c>
      <c r="L192" s="5"/>
      <c r="M192" s="5"/>
      <c r="N192" s="5"/>
      <c r="O192" s="5"/>
      <c r="P192" s="5"/>
    </row>
    <row r="193" spans="1:16" x14ac:dyDescent="0.25">
      <c r="A193" s="9" t="str">
        <f>'10'!A193</f>
        <v>Hempfield SD</v>
      </c>
      <c r="B193" s="10" t="str">
        <f>'10'!B193</f>
        <v>Lancaster</v>
      </c>
      <c r="C193" s="97">
        <f>'10'!C193</f>
        <v>1457</v>
      </c>
      <c r="D193" s="97">
        <f>'10'!D193</f>
        <v>861</v>
      </c>
      <c r="E193" s="97">
        <f>'10'!E193</f>
        <v>2318</v>
      </c>
      <c r="F193" s="129" t="s">
        <v>838</v>
      </c>
      <c r="G193" s="129">
        <v>1</v>
      </c>
      <c r="H193" s="129">
        <v>20</v>
      </c>
      <c r="I193" s="23">
        <f t="shared" si="4"/>
        <v>2.3228803716608595E-2</v>
      </c>
      <c r="J193" s="129">
        <v>415.4387755102041</v>
      </c>
      <c r="K193" s="23">
        <f t="shared" si="5"/>
        <v>4.8141871146808145E-2</v>
      </c>
      <c r="L193" s="5"/>
      <c r="M193" s="5"/>
      <c r="N193" s="5"/>
      <c r="O193" s="5"/>
      <c r="P193" s="5"/>
    </row>
    <row r="194" spans="1:16" ht="22.5" x14ac:dyDescent="0.25">
      <c r="A194" s="9" t="str">
        <f>'10'!A194</f>
        <v>Hermitage SD</v>
      </c>
      <c r="B194" s="10" t="str">
        <f>'10'!B194</f>
        <v>Mercer</v>
      </c>
      <c r="C194" s="97">
        <f>'10'!C194</f>
        <v>512</v>
      </c>
      <c r="D194" s="97">
        <f>'10'!D194</f>
        <v>251</v>
      </c>
      <c r="E194" s="97">
        <f>'10'!E194</f>
        <v>763</v>
      </c>
      <c r="F194" s="129" t="s">
        <v>839</v>
      </c>
      <c r="G194" s="129">
        <v>2</v>
      </c>
      <c r="H194" s="129">
        <v>25</v>
      </c>
      <c r="I194" s="23">
        <f t="shared" si="4"/>
        <v>9.9601593625498003E-2</v>
      </c>
      <c r="J194" s="129">
        <v>142.12606837606836</v>
      </c>
      <c r="K194" s="23">
        <f t="shared" si="5"/>
        <v>0.17590017289333235</v>
      </c>
      <c r="L194" s="5"/>
      <c r="M194" s="5"/>
      <c r="N194" s="5"/>
      <c r="O194" s="5"/>
      <c r="P194" s="5"/>
    </row>
    <row r="195" spans="1:16" x14ac:dyDescent="0.25">
      <c r="A195" s="9" t="str">
        <f>'10'!A195</f>
        <v>Highlands SD</v>
      </c>
      <c r="B195" s="10" t="str">
        <f>'10'!B195</f>
        <v>Allegheny</v>
      </c>
      <c r="C195" s="97">
        <f>'10'!C195</f>
        <v>753</v>
      </c>
      <c r="D195" s="97">
        <f>'10'!D195</f>
        <v>391</v>
      </c>
      <c r="E195" s="97">
        <f>'10'!E195</f>
        <v>1144</v>
      </c>
      <c r="F195" s="129" t="s">
        <v>219</v>
      </c>
      <c r="G195" s="129">
        <v>1</v>
      </c>
      <c r="H195" s="129">
        <v>34</v>
      </c>
      <c r="I195" s="23">
        <f t="shared" si="4"/>
        <v>8.6956521739130432E-2</v>
      </c>
      <c r="J195" s="129">
        <v>263.98907501820833</v>
      </c>
      <c r="K195" s="23">
        <f t="shared" si="5"/>
        <v>0.12879320857370666</v>
      </c>
      <c r="L195" s="5"/>
      <c r="M195" s="5"/>
      <c r="N195" s="5"/>
      <c r="O195" s="5"/>
      <c r="P195" s="5"/>
    </row>
    <row r="196" spans="1:16" x14ac:dyDescent="0.25">
      <c r="A196" s="9" t="str">
        <f>'10'!A196</f>
        <v>Hollidaysburg Area SD</v>
      </c>
      <c r="B196" s="10" t="str">
        <f>'10'!B196</f>
        <v>Blair</v>
      </c>
      <c r="C196" s="97">
        <f>'10'!C196</f>
        <v>565</v>
      </c>
      <c r="D196" s="97">
        <f>'10'!D196</f>
        <v>447</v>
      </c>
      <c r="E196" s="97">
        <f>'10'!E196</f>
        <v>1012</v>
      </c>
      <c r="F196" s="129" t="s">
        <v>840</v>
      </c>
      <c r="G196" s="129">
        <v>1</v>
      </c>
      <c r="H196" s="129">
        <v>14</v>
      </c>
      <c r="I196" s="23">
        <f t="shared" si="4"/>
        <v>3.1319910514541388E-2</v>
      </c>
      <c r="J196" s="129">
        <v>217.1966156325544</v>
      </c>
      <c r="K196" s="23">
        <f t="shared" si="5"/>
        <v>6.4457726282828962E-2</v>
      </c>
      <c r="L196" s="5"/>
      <c r="M196" s="5"/>
      <c r="N196" s="5"/>
      <c r="O196" s="5"/>
      <c r="P196" s="5"/>
    </row>
    <row r="197" spans="1:16" x14ac:dyDescent="0.25">
      <c r="A197" s="9" t="str">
        <f>'10'!A197</f>
        <v>Homer-Center SD</v>
      </c>
      <c r="B197" s="10" t="str">
        <f>'10'!B197</f>
        <v>Indiana</v>
      </c>
      <c r="C197" s="97">
        <f>'10'!C197</f>
        <v>101</v>
      </c>
      <c r="D197" s="97">
        <f>'10'!D197</f>
        <v>138</v>
      </c>
      <c r="E197" s="97">
        <f>'10'!E197</f>
        <v>239</v>
      </c>
      <c r="F197" s="129" t="s">
        <v>841</v>
      </c>
      <c r="G197" s="129">
        <v>1</v>
      </c>
      <c r="H197" s="129">
        <v>17</v>
      </c>
      <c r="I197" s="23">
        <f t="shared" ref="I197:I260" si="6">H197/D197</f>
        <v>0.12318840579710146</v>
      </c>
      <c r="J197" s="129">
        <v>109.48760330578513</v>
      </c>
      <c r="K197" s="23">
        <f t="shared" ref="K197:K260" si="7">H197/J197</f>
        <v>0.15526871980676327</v>
      </c>
      <c r="L197" s="5"/>
      <c r="M197" s="5"/>
      <c r="N197" s="5"/>
      <c r="O197" s="5"/>
      <c r="P197" s="5"/>
    </row>
    <row r="198" spans="1:16" x14ac:dyDescent="0.25">
      <c r="A198" s="9" t="str">
        <f>'10'!A198</f>
        <v>Hopewell Area SD</v>
      </c>
      <c r="B198" s="10" t="str">
        <f>'10'!B198</f>
        <v>Beaver</v>
      </c>
      <c r="C198" s="97">
        <f>'10'!C198</f>
        <v>588</v>
      </c>
      <c r="D198" s="97">
        <f>'10'!D198</f>
        <v>422</v>
      </c>
      <c r="E198" s="97">
        <f>'10'!E198</f>
        <v>1010</v>
      </c>
      <c r="F198" s="129"/>
      <c r="G198" s="129"/>
      <c r="H198" s="129"/>
      <c r="I198" s="23">
        <f t="shared" si="6"/>
        <v>0</v>
      </c>
      <c r="J198" s="129">
        <v>200.32289156626507</v>
      </c>
      <c r="K198" s="23">
        <f t="shared" si="7"/>
        <v>0</v>
      </c>
      <c r="L198" s="5"/>
      <c r="M198" s="5"/>
      <c r="N198" s="5"/>
      <c r="O198" s="5"/>
      <c r="P198" s="5"/>
    </row>
    <row r="199" spans="1:16" x14ac:dyDescent="0.25">
      <c r="A199" s="9" t="str">
        <f>'10'!A199</f>
        <v>Huntingdon Area SD</v>
      </c>
      <c r="B199" s="10" t="str">
        <f>'10'!B199</f>
        <v>Huntingdon</v>
      </c>
      <c r="C199" s="97">
        <f>'10'!C199</f>
        <v>494</v>
      </c>
      <c r="D199" s="97">
        <f>'10'!D199</f>
        <v>377</v>
      </c>
      <c r="E199" s="97">
        <f>'10'!E199</f>
        <v>871</v>
      </c>
      <c r="F199" s="129" t="s">
        <v>781</v>
      </c>
      <c r="G199" s="129">
        <v>1</v>
      </c>
      <c r="H199" s="129">
        <v>30</v>
      </c>
      <c r="I199" s="23">
        <f t="shared" si="6"/>
        <v>7.9575596816976124E-2</v>
      </c>
      <c r="J199" s="129">
        <v>285.30621172353455</v>
      </c>
      <c r="K199" s="23">
        <f t="shared" si="7"/>
        <v>0.1051501816899465</v>
      </c>
      <c r="L199" s="5"/>
      <c r="M199" s="5"/>
      <c r="N199" s="5"/>
      <c r="O199" s="5"/>
      <c r="P199" s="5"/>
    </row>
    <row r="200" spans="1:16" ht="22.5" x14ac:dyDescent="0.25">
      <c r="A200" s="9" t="str">
        <f>'10'!A200</f>
        <v>Indiana Area SD</v>
      </c>
      <c r="B200" s="10" t="str">
        <f>'10'!B200</f>
        <v>Indiana</v>
      </c>
      <c r="C200" s="97">
        <f>'10'!C200</f>
        <v>516</v>
      </c>
      <c r="D200" s="97">
        <f>'10'!D200</f>
        <v>491</v>
      </c>
      <c r="E200" s="97">
        <f>'10'!E200</f>
        <v>1007</v>
      </c>
      <c r="F200" s="129" t="s">
        <v>842</v>
      </c>
      <c r="G200" s="129">
        <v>3</v>
      </c>
      <c r="H200" s="129">
        <v>71</v>
      </c>
      <c r="I200" s="23">
        <f t="shared" si="6"/>
        <v>0.14460285132382891</v>
      </c>
      <c r="J200" s="129">
        <v>317.80479452054794</v>
      </c>
      <c r="K200" s="23">
        <f t="shared" si="7"/>
        <v>0.22340757982305845</v>
      </c>
      <c r="L200" s="5"/>
      <c r="M200" s="5"/>
      <c r="N200" s="5"/>
      <c r="O200" s="5"/>
      <c r="P200" s="5"/>
    </row>
    <row r="201" spans="1:16" x14ac:dyDescent="0.25">
      <c r="A201" s="9" t="str">
        <f>'10'!A201</f>
        <v>Interboro SD</v>
      </c>
      <c r="B201" s="10" t="str">
        <f>'10'!B201</f>
        <v>Delaware</v>
      </c>
      <c r="C201" s="97">
        <f>'10'!C201</f>
        <v>810</v>
      </c>
      <c r="D201" s="97">
        <f>'10'!D201</f>
        <v>366</v>
      </c>
      <c r="E201" s="97">
        <f>'10'!E201</f>
        <v>1176</v>
      </c>
      <c r="F201" s="129"/>
      <c r="G201" s="129"/>
      <c r="H201" s="129"/>
      <c r="I201" s="23">
        <f t="shared" si="6"/>
        <v>0</v>
      </c>
      <c r="J201" s="129">
        <v>229.39035769828928</v>
      </c>
      <c r="K201" s="23">
        <f t="shared" si="7"/>
        <v>0</v>
      </c>
      <c r="L201" s="5"/>
      <c r="M201" s="5"/>
      <c r="N201" s="5"/>
      <c r="O201" s="5"/>
      <c r="P201" s="5"/>
    </row>
    <row r="202" spans="1:16" x14ac:dyDescent="0.25">
      <c r="A202" s="9" t="str">
        <f>'10'!A202</f>
        <v>Iroquois SD</v>
      </c>
      <c r="B202" s="10" t="str">
        <f>'10'!B202</f>
        <v>Erie</v>
      </c>
      <c r="C202" s="97">
        <f>'10'!C202</f>
        <v>346</v>
      </c>
      <c r="D202" s="97">
        <f>'10'!D202</f>
        <v>130</v>
      </c>
      <c r="E202" s="97">
        <f>'10'!E202</f>
        <v>476</v>
      </c>
      <c r="F202" s="129" t="s">
        <v>843</v>
      </c>
      <c r="G202" s="129">
        <v>2</v>
      </c>
      <c r="H202" s="129">
        <v>31</v>
      </c>
      <c r="I202" s="23">
        <f t="shared" si="6"/>
        <v>0.23846153846153847</v>
      </c>
      <c r="J202" s="129">
        <v>97.223168654173762</v>
      </c>
      <c r="K202" s="23">
        <f t="shared" si="7"/>
        <v>0.31885403889959701</v>
      </c>
      <c r="L202" s="5"/>
      <c r="M202" s="5"/>
      <c r="N202" s="5"/>
      <c r="O202" s="5"/>
      <c r="P202" s="5"/>
    </row>
    <row r="203" spans="1:16" x14ac:dyDescent="0.25">
      <c r="A203" s="9" t="str">
        <f>'10'!A203</f>
        <v>Jamestown Area SD</v>
      </c>
      <c r="B203" s="10" t="str">
        <f>'10'!B203</f>
        <v>Mercer</v>
      </c>
      <c r="C203" s="97">
        <f>'10'!C203</f>
        <v>140</v>
      </c>
      <c r="D203" s="97">
        <f>'10'!D203</f>
        <v>95</v>
      </c>
      <c r="E203" s="97">
        <f>'10'!E203</f>
        <v>235</v>
      </c>
      <c r="F203" s="129"/>
      <c r="G203" s="129"/>
      <c r="H203" s="129"/>
      <c r="I203" s="23">
        <f t="shared" si="6"/>
        <v>0</v>
      </c>
      <c r="J203" s="129">
        <v>76.49812734082397</v>
      </c>
      <c r="K203" s="23">
        <f t="shared" si="7"/>
        <v>0</v>
      </c>
      <c r="L203" s="5"/>
      <c r="M203" s="5"/>
      <c r="N203" s="5"/>
      <c r="O203" s="5"/>
      <c r="P203" s="5"/>
    </row>
    <row r="204" spans="1:16" x14ac:dyDescent="0.25">
      <c r="A204" s="9" t="str">
        <f>'10'!A204</f>
        <v>Jeannette City SD</v>
      </c>
      <c r="B204" s="10" t="str">
        <f>'10'!B204</f>
        <v>Westmoreland</v>
      </c>
      <c r="C204" s="97">
        <f>'10'!C204</f>
        <v>285</v>
      </c>
      <c r="D204" s="97">
        <f>'10'!D204</f>
        <v>138</v>
      </c>
      <c r="E204" s="97">
        <f>'10'!E204</f>
        <v>423</v>
      </c>
      <c r="F204" s="129" t="s">
        <v>837</v>
      </c>
      <c r="G204" s="129">
        <v>1</v>
      </c>
      <c r="H204" s="129">
        <v>18</v>
      </c>
      <c r="I204" s="23">
        <f t="shared" si="6"/>
        <v>0.13043478260869565</v>
      </c>
      <c r="J204" s="129">
        <v>90.899999999999991</v>
      </c>
      <c r="K204" s="23">
        <f t="shared" si="7"/>
        <v>0.19801980198019803</v>
      </c>
      <c r="L204" s="5"/>
      <c r="M204" s="5"/>
      <c r="N204" s="5"/>
      <c r="O204" s="5"/>
      <c r="P204" s="5"/>
    </row>
    <row r="205" spans="1:16" x14ac:dyDescent="0.25">
      <c r="A205" s="9" t="str">
        <f>'10'!A205</f>
        <v>Jefferson-Morgan SD</v>
      </c>
      <c r="B205" s="10" t="str">
        <f>'10'!B205</f>
        <v>Greene</v>
      </c>
      <c r="C205" s="97">
        <f>'10'!C205</f>
        <v>122</v>
      </c>
      <c r="D205" s="97">
        <f>'10'!D205</f>
        <v>133</v>
      </c>
      <c r="E205" s="97">
        <f>'10'!E205</f>
        <v>255</v>
      </c>
      <c r="F205" s="129" t="s">
        <v>717</v>
      </c>
      <c r="G205" s="129">
        <v>1</v>
      </c>
      <c r="H205" s="129">
        <v>17</v>
      </c>
      <c r="I205" s="23">
        <f t="shared" si="6"/>
        <v>0.12781954887218044</v>
      </c>
      <c r="J205" s="129">
        <v>79.8</v>
      </c>
      <c r="K205" s="23">
        <f t="shared" si="7"/>
        <v>0.2130325814536341</v>
      </c>
      <c r="L205" s="5"/>
      <c r="M205" s="5"/>
      <c r="N205" s="5"/>
      <c r="O205" s="5"/>
      <c r="P205" s="5"/>
    </row>
    <row r="206" spans="1:16" x14ac:dyDescent="0.25">
      <c r="A206" s="9" t="str">
        <f>'10'!A206</f>
        <v>Jenkintown SD</v>
      </c>
      <c r="B206" s="10" t="str">
        <f>'10'!B206</f>
        <v>Montgomery</v>
      </c>
      <c r="C206" s="97">
        <f>'10'!C206</f>
        <v>137</v>
      </c>
      <c r="D206" s="97">
        <f>'10'!D206</f>
        <v>94</v>
      </c>
      <c r="E206" s="97">
        <f>'10'!E206</f>
        <v>231</v>
      </c>
      <c r="F206" s="129"/>
      <c r="G206" s="129"/>
      <c r="H206" s="129"/>
      <c r="I206" s="23">
        <f t="shared" si="6"/>
        <v>0</v>
      </c>
      <c r="J206" s="129">
        <v>32.9</v>
      </c>
      <c r="K206" s="23">
        <f t="shared" si="7"/>
        <v>0</v>
      </c>
      <c r="L206" s="5"/>
      <c r="M206" s="5"/>
      <c r="N206" s="5"/>
      <c r="O206" s="5"/>
      <c r="P206" s="5"/>
    </row>
    <row r="207" spans="1:16" x14ac:dyDescent="0.25">
      <c r="A207" s="9" t="str">
        <f>'10'!A207</f>
        <v>Jersey Shore Area SD</v>
      </c>
      <c r="B207" s="10" t="str">
        <f>'10'!B207</f>
        <v>Lycoming</v>
      </c>
      <c r="C207" s="97">
        <f>'10'!C207</f>
        <v>600</v>
      </c>
      <c r="D207" s="97">
        <f>'10'!D207</f>
        <v>407</v>
      </c>
      <c r="E207" s="97">
        <f>'10'!E207</f>
        <v>1007</v>
      </c>
      <c r="F207" s="129" t="s">
        <v>231</v>
      </c>
      <c r="G207" s="129">
        <v>1</v>
      </c>
      <c r="H207" s="129">
        <v>20</v>
      </c>
      <c r="I207" s="23">
        <f t="shared" si="6"/>
        <v>4.9140049140049137E-2</v>
      </c>
      <c r="J207" s="129">
        <v>300.98020585906568</v>
      </c>
      <c r="K207" s="23">
        <f t="shared" si="7"/>
        <v>6.6449552530922995E-2</v>
      </c>
      <c r="L207" s="5"/>
      <c r="M207" s="5"/>
      <c r="N207" s="5"/>
      <c r="O207" s="5"/>
      <c r="P207" s="5"/>
    </row>
    <row r="208" spans="1:16" x14ac:dyDescent="0.25">
      <c r="A208" s="9" t="str">
        <f>'10'!A208</f>
        <v>Jim Thorpe Area SD</v>
      </c>
      <c r="B208" s="10" t="str">
        <f>'10'!B208</f>
        <v>Carbon</v>
      </c>
      <c r="C208" s="97">
        <f>'10'!C208</f>
        <v>374</v>
      </c>
      <c r="D208" s="97">
        <f>'10'!D208</f>
        <v>280</v>
      </c>
      <c r="E208" s="97">
        <f>'10'!E208</f>
        <v>654</v>
      </c>
      <c r="F208" s="129" t="s">
        <v>232</v>
      </c>
      <c r="G208" s="129">
        <v>1</v>
      </c>
      <c r="H208" s="129">
        <v>40</v>
      </c>
      <c r="I208" s="23">
        <f t="shared" si="6"/>
        <v>0.14285714285714285</v>
      </c>
      <c r="J208" s="129">
        <v>174.74698795180726</v>
      </c>
      <c r="K208" s="23">
        <f t="shared" si="7"/>
        <v>0.22890237175951458</v>
      </c>
      <c r="L208" s="5"/>
      <c r="M208" s="5"/>
      <c r="N208" s="5"/>
      <c r="O208" s="5"/>
      <c r="P208" s="5"/>
    </row>
    <row r="209" spans="1:16" x14ac:dyDescent="0.25">
      <c r="A209" s="9" t="str">
        <f>'10'!A209</f>
        <v>Johnsonburg Area SD</v>
      </c>
      <c r="B209" s="10" t="str">
        <f>'10'!B209</f>
        <v>Elk</v>
      </c>
      <c r="C209" s="97">
        <f>'10'!C209</f>
        <v>82</v>
      </c>
      <c r="D209" s="97">
        <f>'10'!D209</f>
        <v>91</v>
      </c>
      <c r="E209" s="97">
        <f>'10'!E209</f>
        <v>173</v>
      </c>
      <c r="F209" s="129" t="s">
        <v>233</v>
      </c>
      <c r="G209" s="129">
        <v>1</v>
      </c>
      <c r="H209" s="129">
        <v>15</v>
      </c>
      <c r="I209" s="23">
        <f t="shared" si="6"/>
        <v>0.16483516483516483</v>
      </c>
      <c r="J209" s="129">
        <v>54.212765957446805</v>
      </c>
      <c r="K209" s="23">
        <f t="shared" si="7"/>
        <v>0.27668759811616955</v>
      </c>
      <c r="L209" s="5"/>
      <c r="M209" s="5"/>
      <c r="N209" s="5"/>
      <c r="O209" s="5"/>
      <c r="P209" s="5"/>
    </row>
    <row r="210" spans="1:16" x14ac:dyDescent="0.25">
      <c r="A210" s="9" t="str">
        <f>'10'!A210</f>
        <v>Juniata County SD</v>
      </c>
      <c r="B210" s="10" t="str">
        <f>'10'!B210</f>
        <v>Juniata</v>
      </c>
      <c r="C210" s="97">
        <f>'10'!C210</f>
        <v>855</v>
      </c>
      <c r="D210" s="97">
        <f>'10'!D210</f>
        <v>494</v>
      </c>
      <c r="E210" s="97">
        <f>'10'!E210</f>
        <v>1349</v>
      </c>
      <c r="F210" s="129" t="s">
        <v>761</v>
      </c>
      <c r="G210" s="129">
        <v>1</v>
      </c>
      <c r="H210" s="129">
        <v>36</v>
      </c>
      <c r="I210" s="23">
        <f t="shared" si="6"/>
        <v>7.28744939271255E-2</v>
      </c>
      <c r="J210" s="129">
        <v>369.36697247706422</v>
      </c>
      <c r="K210" s="23">
        <f t="shared" si="7"/>
        <v>9.7464047092719996E-2</v>
      </c>
      <c r="L210" s="5"/>
      <c r="M210" s="5"/>
      <c r="N210" s="5"/>
      <c r="O210" s="5"/>
      <c r="P210" s="5"/>
    </row>
    <row r="211" spans="1:16" x14ac:dyDescent="0.25">
      <c r="A211" s="9" t="str">
        <f>'10'!A211</f>
        <v>Juniata Valley SD</v>
      </c>
      <c r="B211" s="10" t="str">
        <f>'10'!B211</f>
        <v>Huntingdon</v>
      </c>
      <c r="C211" s="97">
        <f>'10'!C211</f>
        <v>117</v>
      </c>
      <c r="D211" s="97">
        <f>'10'!D211</f>
        <v>107</v>
      </c>
      <c r="E211" s="97">
        <f>'10'!E211</f>
        <v>224</v>
      </c>
      <c r="F211" s="129" t="s">
        <v>781</v>
      </c>
      <c r="G211" s="129">
        <v>1</v>
      </c>
      <c r="H211" s="129">
        <v>18</v>
      </c>
      <c r="I211" s="23">
        <f t="shared" si="6"/>
        <v>0.16822429906542055</v>
      </c>
      <c r="J211" s="129">
        <v>78.442567567567565</v>
      </c>
      <c r="K211" s="23">
        <f t="shared" si="7"/>
        <v>0.22946724665144924</v>
      </c>
      <c r="L211" s="5"/>
      <c r="M211" s="5"/>
      <c r="N211" s="5"/>
      <c r="O211" s="5"/>
      <c r="P211" s="5"/>
    </row>
    <row r="212" spans="1:16" x14ac:dyDescent="0.25">
      <c r="A212" s="9" t="str">
        <f>'10'!A212</f>
        <v>Kane Area SD</v>
      </c>
      <c r="B212" s="10" t="str">
        <f>'10'!B212</f>
        <v>McKean</v>
      </c>
      <c r="C212" s="97">
        <f>'10'!C212</f>
        <v>214</v>
      </c>
      <c r="D212" s="97">
        <f>'10'!D212</f>
        <v>122</v>
      </c>
      <c r="E212" s="97">
        <f>'10'!E212</f>
        <v>336</v>
      </c>
      <c r="F212" s="129"/>
      <c r="G212" s="129"/>
      <c r="H212" s="129"/>
      <c r="I212" s="23">
        <f t="shared" si="6"/>
        <v>0</v>
      </c>
      <c r="J212" s="129">
        <v>95.772946859903385</v>
      </c>
      <c r="K212" s="23">
        <f t="shared" si="7"/>
        <v>0</v>
      </c>
      <c r="L212" s="5"/>
      <c r="M212" s="5"/>
      <c r="N212" s="5"/>
      <c r="O212" s="5"/>
      <c r="P212" s="5"/>
    </row>
    <row r="213" spans="1:16" x14ac:dyDescent="0.25">
      <c r="A213" s="9" t="str">
        <f>'10'!A213</f>
        <v>Karns City Area SD</v>
      </c>
      <c r="B213" s="10" t="str">
        <f>'10'!B213</f>
        <v>Butler</v>
      </c>
      <c r="C213" s="97">
        <f>'10'!C213</f>
        <v>306</v>
      </c>
      <c r="D213" s="97">
        <f>'10'!D213</f>
        <v>232</v>
      </c>
      <c r="E213" s="97">
        <f>'10'!E213</f>
        <v>538</v>
      </c>
      <c r="F213" s="129" t="s">
        <v>727</v>
      </c>
      <c r="G213" s="129">
        <v>1</v>
      </c>
      <c r="H213" s="129">
        <v>17</v>
      </c>
      <c r="I213" s="23">
        <f t="shared" si="6"/>
        <v>7.3275862068965511E-2</v>
      </c>
      <c r="J213" s="129">
        <v>155.03144654088049</v>
      </c>
      <c r="K213" s="23">
        <f t="shared" si="7"/>
        <v>0.10965517241379311</v>
      </c>
      <c r="L213" s="5"/>
      <c r="M213" s="5"/>
      <c r="N213" s="5"/>
      <c r="O213" s="5"/>
      <c r="P213" s="5"/>
    </row>
    <row r="214" spans="1:16" x14ac:dyDescent="0.25">
      <c r="A214" s="9" t="str">
        <f>'10'!A214</f>
        <v>Kennett Consolidated SD</v>
      </c>
      <c r="B214" s="10" t="str">
        <f>'10'!B214</f>
        <v>Chester</v>
      </c>
      <c r="C214" s="97">
        <f>'10'!C214</f>
        <v>808</v>
      </c>
      <c r="D214" s="97">
        <f>'10'!D214</f>
        <v>657</v>
      </c>
      <c r="E214" s="97">
        <f>'10'!E214</f>
        <v>1465</v>
      </c>
      <c r="F214" s="129" t="s">
        <v>844</v>
      </c>
      <c r="G214" s="129">
        <v>2</v>
      </c>
      <c r="H214" s="129">
        <v>38</v>
      </c>
      <c r="I214" s="23">
        <f t="shared" si="6"/>
        <v>5.7838660578386603E-2</v>
      </c>
      <c r="J214" s="129">
        <v>234.19641857862339</v>
      </c>
      <c r="K214" s="23">
        <f t="shared" si="7"/>
        <v>0.1622569646053012</v>
      </c>
      <c r="L214" s="5"/>
      <c r="M214" s="5"/>
      <c r="N214" s="5"/>
      <c r="O214" s="5"/>
      <c r="P214" s="5"/>
    </row>
    <row r="215" spans="1:16" ht="22.5" x14ac:dyDescent="0.25">
      <c r="A215" s="9" t="str">
        <f>'10'!A215</f>
        <v>Keystone Central SD</v>
      </c>
      <c r="B215" s="10" t="str">
        <f>'10'!B215</f>
        <v>Clinton</v>
      </c>
      <c r="C215" s="97">
        <f>'10'!C215</f>
        <v>1225</v>
      </c>
      <c r="D215" s="97">
        <f>'10'!D215</f>
        <v>795</v>
      </c>
      <c r="E215" s="97">
        <f>'10'!E215</f>
        <v>2020</v>
      </c>
      <c r="F215" s="129" t="s">
        <v>788</v>
      </c>
      <c r="G215" s="129">
        <v>1</v>
      </c>
      <c r="H215" s="129">
        <v>72</v>
      </c>
      <c r="I215" s="23">
        <f t="shared" si="6"/>
        <v>9.056603773584905E-2</v>
      </c>
      <c r="J215" s="129">
        <v>609.70177664974619</v>
      </c>
      <c r="K215" s="23">
        <f t="shared" si="7"/>
        <v>0.11809052024685447</v>
      </c>
      <c r="L215" s="5"/>
      <c r="M215" s="5"/>
      <c r="N215" s="5"/>
      <c r="O215" s="5"/>
      <c r="P215" s="5"/>
    </row>
    <row r="216" spans="1:16" ht="22.5" x14ac:dyDescent="0.25">
      <c r="A216" s="9" t="str">
        <f>'10'!A216</f>
        <v>Keystone Oaks SD</v>
      </c>
      <c r="B216" s="10" t="str">
        <f>'10'!B216</f>
        <v>Allegheny</v>
      </c>
      <c r="C216" s="97">
        <f>'10'!C216</f>
        <v>760</v>
      </c>
      <c r="D216" s="97">
        <f>'10'!D216</f>
        <v>345</v>
      </c>
      <c r="E216" s="97">
        <f>'10'!E216</f>
        <v>1105</v>
      </c>
      <c r="F216" s="129" t="s">
        <v>845</v>
      </c>
      <c r="G216" s="129">
        <v>2</v>
      </c>
      <c r="H216" s="129">
        <v>16</v>
      </c>
      <c r="I216" s="23">
        <f t="shared" si="6"/>
        <v>4.6376811594202899E-2</v>
      </c>
      <c r="J216" s="129">
        <v>187.6603325415677</v>
      </c>
      <c r="K216" s="23">
        <f t="shared" si="7"/>
        <v>8.5260426555281307E-2</v>
      </c>
      <c r="L216" s="5"/>
      <c r="M216" s="5"/>
      <c r="N216" s="5"/>
      <c r="O216" s="5"/>
      <c r="P216" s="5"/>
    </row>
    <row r="217" spans="1:16" x14ac:dyDescent="0.25">
      <c r="A217" s="9" t="str">
        <f>'10'!A217</f>
        <v>Keystone SD</v>
      </c>
      <c r="B217" s="10" t="str">
        <f>'10'!B217</f>
        <v>Clarion</v>
      </c>
      <c r="C217" s="97">
        <f>'10'!C217</f>
        <v>278</v>
      </c>
      <c r="D217" s="97">
        <f>'10'!D217</f>
        <v>195</v>
      </c>
      <c r="E217" s="97">
        <f>'10'!E217</f>
        <v>473</v>
      </c>
      <c r="F217" s="129" t="s">
        <v>794</v>
      </c>
      <c r="G217" s="129">
        <v>1</v>
      </c>
      <c r="H217" s="129">
        <v>36</v>
      </c>
      <c r="I217" s="23">
        <f t="shared" si="6"/>
        <v>0.18461538461538463</v>
      </c>
      <c r="J217" s="129">
        <v>163.78597122302159</v>
      </c>
      <c r="K217" s="23">
        <f t="shared" si="7"/>
        <v>0.21979904463844505</v>
      </c>
      <c r="L217" s="5"/>
      <c r="M217" s="5"/>
      <c r="N217" s="5"/>
      <c r="O217" s="5"/>
      <c r="P217" s="5"/>
    </row>
    <row r="218" spans="1:16" x14ac:dyDescent="0.25">
      <c r="A218" s="9" t="str">
        <f>'10'!A218</f>
        <v>Kiski Area SD</v>
      </c>
      <c r="B218" s="10" t="str">
        <f>'10'!B218</f>
        <v>Westmoreland</v>
      </c>
      <c r="C218" s="97">
        <f>'10'!C218</f>
        <v>975</v>
      </c>
      <c r="D218" s="97">
        <f>'10'!D218</f>
        <v>654</v>
      </c>
      <c r="E218" s="97">
        <f>'10'!E218</f>
        <v>1629</v>
      </c>
      <c r="F218" s="129" t="s">
        <v>846</v>
      </c>
      <c r="G218" s="129">
        <v>1</v>
      </c>
      <c r="H218" s="129">
        <v>17</v>
      </c>
      <c r="I218" s="23">
        <f t="shared" si="6"/>
        <v>2.5993883792048929E-2</v>
      </c>
      <c r="J218" s="129">
        <v>423.34821428571433</v>
      </c>
      <c r="K218" s="23">
        <f t="shared" si="7"/>
        <v>4.0156068754613514E-2</v>
      </c>
      <c r="L218" s="5"/>
      <c r="M218" s="5"/>
      <c r="N218" s="5"/>
      <c r="O218" s="5"/>
      <c r="P218" s="5"/>
    </row>
    <row r="219" spans="1:16" x14ac:dyDescent="0.25">
      <c r="A219" s="9" t="str">
        <f>'10'!A219</f>
        <v>Kutztown Area SD</v>
      </c>
      <c r="B219" s="10" t="str">
        <f>'10'!B219</f>
        <v>Berks</v>
      </c>
      <c r="C219" s="97">
        <f>'10'!C219</f>
        <v>273</v>
      </c>
      <c r="D219" s="97">
        <f>'10'!D219</f>
        <v>300</v>
      </c>
      <c r="E219" s="97">
        <f>'10'!E219</f>
        <v>573</v>
      </c>
      <c r="F219" s="129"/>
      <c r="G219" s="129"/>
      <c r="H219" s="129"/>
      <c r="I219" s="23">
        <f t="shared" si="6"/>
        <v>0</v>
      </c>
      <c r="J219" s="129">
        <v>201.14122681883026</v>
      </c>
      <c r="K219" s="23">
        <f t="shared" si="7"/>
        <v>0</v>
      </c>
      <c r="L219" s="5"/>
      <c r="M219" s="5"/>
      <c r="N219" s="5"/>
      <c r="O219" s="5"/>
      <c r="P219" s="5"/>
    </row>
    <row r="220" spans="1:16" x14ac:dyDescent="0.25">
      <c r="A220" s="9" t="str">
        <f>'10'!A220</f>
        <v>Lackawanna Trail SD</v>
      </c>
      <c r="B220" s="10" t="str">
        <f>'10'!B220</f>
        <v>Wyoming</v>
      </c>
      <c r="C220" s="97">
        <f>'10'!C220</f>
        <v>259</v>
      </c>
      <c r="D220" s="97">
        <f>'10'!D220</f>
        <v>216</v>
      </c>
      <c r="E220" s="97">
        <f>'10'!E220</f>
        <v>475</v>
      </c>
      <c r="F220" s="129"/>
      <c r="G220" s="129"/>
      <c r="H220" s="129"/>
      <c r="I220" s="23">
        <f t="shared" si="6"/>
        <v>0</v>
      </c>
      <c r="J220" s="129">
        <v>131.91428571428571</v>
      </c>
      <c r="K220" s="23">
        <f t="shared" si="7"/>
        <v>0</v>
      </c>
      <c r="L220" s="5"/>
      <c r="M220" s="5"/>
      <c r="N220" s="5"/>
      <c r="O220" s="5"/>
      <c r="P220" s="5"/>
    </row>
    <row r="221" spans="1:16" x14ac:dyDescent="0.25">
      <c r="A221" s="9" t="str">
        <f>'10'!A221</f>
        <v>Lakeland SD</v>
      </c>
      <c r="B221" s="10" t="str">
        <f>'10'!B221</f>
        <v>Lackawanna</v>
      </c>
      <c r="C221" s="97">
        <f>'10'!C221</f>
        <v>317</v>
      </c>
      <c r="D221" s="97">
        <f>'10'!D221</f>
        <v>290</v>
      </c>
      <c r="E221" s="97">
        <f>'10'!E221</f>
        <v>607</v>
      </c>
      <c r="F221" s="129"/>
      <c r="G221" s="129"/>
      <c r="H221" s="129"/>
      <c r="I221" s="23">
        <f t="shared" si="6"/>
        <v>0</v>
      </c>
      <c r="J221" s="129">
        <v>170.17964071856287</v>
      </c>
      <c r="K221" s="23">
        <f t="shared" si="7"/>
        <v>0</v>
      </c>
      <c r="L221" s="5"/>
      <c r="M221" s="5"/>
      <c r="N221" s="5"/>
      <c r="O221" s="5"/>
      <c r="P221" s="5"/>
    </row>
    <row r="222" spans="1:16" x14ac:dyDescent="0.25">
      <c r="A222" s="9" t="str">
        <f>'10'!A222</f>
        <v>Lake-Lehman SD</v>
      </c>
      <c r="B222" s="10" t="str">
        <f>'10'!B222</f>
        <v>Luzerne</v>
      </c>
      <c r="C222" s="97">
        <f>'10'!C222</f>
        <v>301</v>
      </c>
      <c r="D222" s="97">
        <f>'10'!D222</f>
        <v>293</v>
      </c>
      <c r="E222" s="97">
        <f>'10'!E222</f>
        <v>594</v>
      </c>
      <c r="F222" s="129"/>
      <c r="G222" s="129"/>
      <c r="H222" s="129"/>
      <c r="I222" s="23">
        <f t="shared" si="6"/>
        <v>0</v>
      </c>
      <c r="J222" s="129">
        <v>157.38990182328189</v>
      </c>
      <c r="K222" s="23">
        <f t="shared" si="7"/>
        <v>0</v>
      </c>
      <c r="L222" s="5"/>
      <c r="M222" s="5"/>
      <c r="N222" s="5"/>
      <c r="O222" s="5"/>
      <c r="P222" s="5"/>
    </row>
    <row r="223" spans="1:16" x14ac:dyDescent="0.25">
      <c r="A223" s="9" t="str">
        <f>'10'!A223</f>
        <v>Lakeview SD</v>
      </c>
      <c r="B223" s="10" t="str">
        <f>'10'!B223</f>
        <v>Mercer</v>
      </c>
      <c r="C223" s="97">
        <f>'10'!C223</f>
        <v>256</v>
      </c>
      <c r="D223" s="97">
        <f>'10'!D223</f>
        <v>192</v>
      </c>
      <c r="E223" s="97">
        <f>'10'!E223</f>
        <v>448</v>
      </c>
      <c r="F223" s="129"/>
      <c r="G223" s="129"/>
      <c r="H223" s="129"/>
      <c r="I223" s="23">
        <f t="shared" si="6"/>
        <v>0</v>
      </c>
      <c r="J223" s="129">
        <v>151.50282485875707</v>
      </c>
      <c r="K223" s="23">
        <f t="shared" si="7"/>
        <v>0</v>
      </c>
      <c r="L223" s="5"/>
      <c r="M223" s="5"/>
      <c r="N223" s="5"/>
      <c r="O223" s="5"/>
      <c r="P223" s="5"/>
    </row>
    <row r="224" spans="1:16" x14ac:dyDescent="0.25">
      <c r="A224" s="9" t="str">
        <f>'10'!A224</f>
        <v>Lampeter-Strasburg SD</v>
      </c>
      <c r="B224" s="10" t="str">
        <f>'10'!B224</f>
        <v>Lancaster</v>
      </c>
      <c r="C224" s="97">
        <f>'10'!C224</f>
        <v>987</v>
      </c>
      <c r="D224" s="97">
        <f>'10'!D224</f>
        <v>509</v>
      </c>
      <c r="E224" s="97">
        <f>'10'!E224</f>
        <v>1496</v>
      </c>
      <c r="F224" s="129"/>
      <c r="G224" s="129"/>
      <c r="H224" s="129"/>
      <c r="I224" s="23">
        <f t="shared" si="6"/>
        <v>0</v>
      </c>
      <c r="J224" s="129">
        <v>273.84795321637426</v>
      </c>
      <c r="K224" s="23">
        <f t="shared" si="7"/>
        <v>0</v>
      </c>
      <c r="L224" s="5"/>
      <c r="M224" s="5"/>
      <c r="N224" s="5"/>
      <c r="O224" s="5"/>
      <c r="P224" s="5"/>
    </row>
    <row r="225" spans="1:16" ht="22.5" x14ac:dyDescent="0.25">
      <c r="A225" s="9" t="str">
        <f>'10'!A225</f>
        <v>Lancaster SD</v>
      </c>
      <c r="B225" s="10" t="str">
        <f>'10'!B225</f>
        <v>Lancaster</v>
      </c>
      <c r="C225" s="97">
        <f>'10'!C225</f>
        <v>3464</v>
      </c>
      <c r="D225" s="97">
        <f>'10'!D225</f>
        <v>2434</v>
      </c>
      <c r="E225" s="97">
        <f>'10'!E225</f>
        <v>5898</v>
      </c>
      <c r="F225" s="129" t="s">
        <v>847</v>
      </c>
      <c r="G225" s="129">
        <v>3</v>
      </c>
      <c r="H225" s="129">
        <v>367</v>
      </c>
      <c r="I225" s="23">
        <f t="shared" si="6"/>
        <v>0.15078060805258833</v>
      </c>
      <c r="J225" s="129">
        <v>1936.8185115334397</v>
      </c>
      <c r="K225" s="23">
        <f t="shared" si="7"/>
        <v>0.18948600388450162</v>
      </c>
      <c r="L225" s="5"/>
      <c r="M225" s="5"/>
      <c r="N225" s="5"/>
      <c r="O225" s="5"/>
      <c r="P225" s="5"/>
    </row>
    <row r="226" spans="1:16" x14ac:dyDescent="0.25">
      <c r="A226" s="9" t="str">
        <f>'10'!A226</f>
        <v>Laurel Highlands SD</v>
      </c>
      <c r="B226" s="10" t="str">
        <f>'10'!B226</f>
        <v>Fayette</v>
      </c>
      <c r="C226" s="97">
        <f>'10'!C226</f>
        <v>495</v>
      </c>
      <c r="D226" s="97">
        <f>'10'!D226</f>
        <v>419</v>
      </c>
      <c r="E226" s="97">
        <f>'10'!E226</f>
        <v>914</v>
      </c>
      <c r="F226" s="129" t="s">
        <v>793</v>
      </c>
      <c r="G226" s="129">
        <v>1</v>
      </c>
      <c r="H226" s="129">
        <v>22</v>
      </c>
      <c r="I226" s="23">
        <f t="shared" si="6"/>
        <v>5.2505966587112173E-2</v>
      </c>
      <c r="J226" s="129">
        <v>288.56652719665271</v>
      </c>
      <c r="K226" s="23">
        <f t="shared" si="7"/>
        <v>7.6238918677520098E-2</v>
      </c>
      <c r="L226" s="5"/>
      <c r="M226" s="5"/>
      <c r="N226" s="5"/>
      <c r="O226" s="5"/>
      <c r="P226" s="5"/>
    </row>
    <row r="227" spans="1:16" x14ac:dyDescent="0.25">
      <c r="A227" s="9" t="str">
        <f>'10'!A227</f>
        <v>Laurel SD</v>
      </c>
      <c r="B227" s="10" t="str">
        <f>'10'!B227</f>
        <v>Lawrence</v>
      </c>
      <c r="C227" s="97">
        <f>'10'!C227</f>
        <v>289</v>
      </c>
      <c r="D227" s="97">
        <f>'10'!D227</f>
        <v>198</v>
      </c>
      <c r="E227" s="97">
        <f>'10'!E227</f>
        <v>487</v>
      </c>
      <c r="F227" s="129"/>
      <c r="G227" s="129"/>
      <c r="H227" s="129"/>
      <c r="I227" s="23">
        <f t="shared" si="6"/>
        <v>0</v>
      </c>
      <c r="J227" s="129">
        <v>101.30232558139535</v>
      </c>
      <c r="K227" s="23">
        <f t="shared" si="7"/>
        <v>0</v>
      </c>
      <c r="L227" s="5"/>
      <c r="M227" s="5"/>
      <c r="N227" s="5"/>
      <c r="O227" s="5"/>
      <c r="P227" s="5"/>
    </row>
    <row r="228" spans="1:16" x14ac:dyDescent="0.25">
      <c r="A228" s="9" t="str">
        <f>'10'!A228</f>
        <v>Lebanon SD</v>
      </c>
      <c r="B228" s="10" t="str">
        <f>'10'!B228</f>
        <v>Lebanon</v>
      </c>
      <c r="C228" s="97">
        <f>'10'!C228</f>
        <v>1224</v>
      </c>
      <c r="D228" s="97">
        <f>'10'!D228</f>
        <v>631</v>
      </c>
      <c r="E228" s="97">
        <f>'10'!E228</f>
        <v>1855</v>
      </c>
      <c r="F228" s="129" t="s">
        <v>848</v>
      </c>
      <c r="G228" s="129">
        <v>1</v>
      </c>
      <c r="H228" s="129">
        <v>210</v>
      </c>
      <c r="I228" s="23">
        <f t="shared" si="6"/>
        <v>0.3328050713153724</v>
      </c>
      <c r="J228" s="129">
        <v>557.53519855595664</v>
      </c>
      <c r="K228" s="23">
        <f t="shared" si="7"/>
        <v>0.37665783352138171</v>
      </c>
      <c r="L228" s="5"/>
      <c r="M228" s="5"/>
      <c r="N228" s="5"/>
      <c r="O228" s="5"/>
      <c r="P228" s="5"/>
    </row>
    <row r="229" spans="1:16" x14ac:dyDescent="0.25">
      <c r="A229" s="9" t="str">
        <f>'10'!A229</f>
        <v>Leechburg Area SD</v>
      </c>
      <c r="B229" s="10" t="str">
        <f>'10'!B229</f>
        <v>Armstrong</v>
      </c>
      <c r="C229" s="97">
        <f>'10'!C229</f>
        <v>147</v>
      </c>
      <c r="D229" s="97">
        <f>'10'!D229</f>
        <v>108</v>
      </c>
      <c r="E229" s="97">
        <f>'10'!E229</f>
        <v>255</v>
      </c>
      <c r="F229" s="129" t="s">
        <v>849</v>
      </c>
      <c r="G229" s="129">
        <v>1</v>
      </c>
      <c r="H229" s="129">
        <v>20</v>
      </c>
      <c r="I229" s="23">
        <f t="shared" si="6"/>
        <v>0.18518518518518517</v>
      </c>
      <c r="J229" s="129">
        <v>73.779069767441854</v>
      </c>
      <c r="K229" s="23">
        <f t="shared" si="7"/>
        <v>0.2710795902285264</v>
      </c>
      <c r="L229" s="5"/>
      <c r="M229" s="5"/>
      <c r="N229" s="5"/>
      <c r="O229" s="5"/>
      <c r="P229" s="5"/>
    </row>
    <row r="230" spans="1:16" x14ac:dyDescent="0.25">
      <c r="A230" s="9" t="str">
        <f>'10'!A230</f>
        <v>Lehighton Area SD</v>
      </c>
      <c r="B230" s="10" t="str">
        <f>'10'!B230</f>
        <v>Carbon</v>
      </c>
      <c r="C230" s="97">
        <f>'10'!C230</f>
        <v>340</v>
      </c>
      <c r="D230" s="97">
        <f>'10'!D230</f>
        <v>367</v>
      </c>
      <c r="E230" s="97">
        <f>'10'!E230</f>
        <v>707</v>
      </c>
      <c r="F230" s="129" t="s">
        <v>765</v>
      </c>
      <c r="G230" s="129">
        <v>1</v>
      </c>
      <c r="H230" s="129">
        <v>15</v>
      </c>
      <c r="I230" s="23">
        <f t="shared" si="6"/>
        <v>4.0871934604904632E-2</v>
      </c>
      <c r="J230" s="129">
        <v>216.86363636363637</v>
      </c>
      <c r="K230" s="23">
        <f t="shared" si="7"/>
        <v>6.9167889331377061E-2</v>
      </c>
      <c r="L230" s="5"/>
      <c r="M230" s="5"/>
      <c r="N230" s="5"/>
      <c r="O230" s="5"/>
      <c r="P230" s="5"/>
    </row>
    <row r="231" spans="1:16" x14ac:dyDescent="0.25">
      <c r="A231" s="9" t="str">
        <f>'10'!A231</f>
        <v>Lewisburg Area SD</v>
      </c>
      <c r="B231" s="10" t="str">
        <f>'10'!B231</f>
        <v>Union</v>
      </c>
      <c r="C231" s="97">
        <f>'10'!C231</f>
        <v>457</v>
      </c>
      <c r="D231" s="97">
        <f>'10'!D231</f>
        <v>376</v>
      </c>
      <c r="E231" s="97">
        <f>'10'!E231</f>
        <v>833</v>
      </c>
      <c r="F231" s="129" t="s">
        <v>255</v>
      </c>
      <c r="G231" s="129">
        <v>1</v>
      </c>
      <c r="H231" s="129">
        <v>20</v>
      </c>
      <c r="I231" s="23">
        <f t="shared" si="6"/>
        <v>5.3191489361702128E-2</v>
      </c>
      <c r="J231" s="129">
        <v>244.28274428274429</v>
      </c>
      <c r="K231" s="23">
        <f t="shared" si="7"/>
        <v>8.1872340425531917E-2</v>
      </c>
      <c r="L231" s="5"/>
      <c r="M231" s="5"/>
      <c r="N231" s="5"/>
      <c r="O231" s="5"/>
      <c r="P231" s="5"/>
    </row>
    <row r="232" spans="1:16" x14ac:dyDescent="0.25">
      <c r="A232" s="9" t="str">
        <f>'10'!A232</f>
        <v>Ligonier Valley SD</v>
      </c>
      <c r="B232" s="10" t="str">
        <f>'10'!B232</f>
        <v>Westmoreland</v>
      </c>
      <c r="C232" s="97">
        <f>'10'!C232</f>
        <v>397</v>
      </c>
      <c r="D232" s="97">
        <f>'10'!D232</f>
        <v>248</v>
      </c>
      <c r="E232" s="97">
        <f>'10'!E232</f>
        <v>645</v>
      </c>
      <c r="F232" s="129" t="s">
        <v>837</v>
      </c>
      <c r="G232" s="129">
        <v>1</v>
      </c>
      <c r="H232" s="129">
        <v>40</v>
      </c>
      <c r="I232" s="23">
        <f t="shared" si="6"/>
        <v>0.16129032258064516</v>
      </c>
      <c r="J232" s="129">
        <v>191.89717223650385</v>
      </c>
      <c r="K232" s="23">
        <f t="shared" si="7"/>
        <v>0.20844496838495338</v>
      </c>
      <c r="L232" s="5"/>
      <c r="M232" s="5"/>
      <c r="N232" s="5"/>
      <c r="O232" s="5"/>
      <c r="P232" s="5"/>
    </row>
    <row r="233" spans="1:16" x14ac:dyDescent="0.25">
      <c r="A233" s="9" t="str">
        <f>'10'!A233</f>
        <v>Line Mountain SD</v>
      </c>
      <c r="B233" s="10" t="str">
        <f>'10'!B233</f>
        <v>Northumberland</v>
      </c>
      <c r="C233" s="97">
        <f>'10'!C233</f>
        <v>223</v>
      </c>
      <c r="D233" s="97">
        <f>'10'!D233</f>
        <v>168</v>
      </c>
      <c r="E233" s="97">
        <f>'10'!E233</f>
        <v>391</v>
      </c>
      <c r="F233" s="129" t="s">
        <v>768</v>
      </c>
      <c r="G233" s="129">
        <v>1</v>
      </c>
      <c r="H233" s="129">
        <v>18</v>
      </c>
      <c r="I233" s="23">
        <f t="shared" si="6"/>
        <v>0.10714285714285714</v>
      </c>
      <c r="J233" s="129">
        <v>123.29313929313929</v>
      </c>
      <c r="K233" s="23">
        <f t="shared" si="7"/>
        <v>0.14599352488870904</v>
      </c>
      <c r="L233" s="5"/>
      <c r="M233" s="5"/>
      <c r="N233" s="5"/>
      <c r="O233" s="5"/>
      <c r="P233" s="5"/>
    </row>
    <row r="234" spans="1:16" x14ac:dyDescent="0.25">
      <c r="A234" s="9" t="str">
        <f>'10'!A234</f>
        <v>Littlestown Area SD</v>
      </c>
      <c r="B234" s="10" t="str">
        <f>'10'!B234</f>
        <v>Adams</v>
      </c>
      <c r="C234" s="97">
        <f>'10'!C234</f>
        <v>419</v>
      </c>
      <c r="D234" s="97">
        <f>'10'!D234</f>
        <v>397</v>
      </c>
      <c r="E234" s="97">
        <f>'10'!E234</f>
        <v>816</v>
      </c>
      <c r="F234" s="129"/>
      <c r="G234" s="129"/>
      <c r="H234" s="129"/>
      <c r="I234" s="23">
        <f t="shared" si="6"/>
        <v>0</v>
      </c>
      <c r="J234" s="129">
        <v>221.626213592233</v>
      </c>
      <c r="K234" s="23">
        <f t="shared" si="7"/>
        <v>0</v>
      </c>
      <c r="L234" s="5"/>
      <c r="M234" s="5"/>
      <c r="N234" s="5"/>
      <c r="O234" s="5"/>
      <c r="P234" s="5"/>
    </row>
    <row r="235" spans="1:16" x14ac:dyDescent="0.25">
      <c r="A235" s="9" t="str">
        <f>'10'!A235</f>
        <v>Lower Dauphin SD</v>
      </c>
      <c r="B235" s="10" t="str">
        <f>'10'!B235</f>
        <v>Dauphin</v>
      </c>
      <c r="C235" s="97">
        <f>'10'!C235</f>
        <v>754</v>
      </c>
      <c r="D235" s="97">
        <f>'10'!D235</f>
        <v>700</v>
      </c>
      <c r="E235" s="97">
        <f>'10'!E235</f>
        <v>1454</v>
      </c>
      <c r="F235" s="129"/>
      <c r="G235" s="129"/>
      <c r="H235" s="129"/>
      <c r="I235" s="23">
        <f t="shared" si="6"/>
        <v>0</v>
      </c>
      <c r="J235" s="129">
        <v>372.73284313725492</v>
      </c>
      <c r="K235" s="23">
        <f t="shared" si="7"/>
        <v>0</v>
      </c>
      <c r="L235" s="5"/>
      <c r="M235" s="5"/>
      <c r="N235" s="5"/>
      <c r="O235" s="5"/>
      <c r="P235" s="5"/>
    </row>
    <row r="236" spans="1:16" x14ac:dyDescent="0.25">
      <c r="A236" s="9" t="str">
        <f>'10'!A236</f>
        <v>Lower Merion SD</v>
      </c>
      <c r="B236" s="10" t="str">
        <f>'10'!B236</f>
        <v>Montgomery</v>
      </c>
      <c r="C236" s="97">
        <f>'10'!C236</f>
        <v>1679</v>
      </c>
      <c r="D236" s="97">
        <f>'10'!D236</f>
        <v>1396</v>
      </c>
      <c r="E236" s="97">
        <f>'10'!E236</f>
        <v>3075</v>
      </c>
      <c r="F236" s="129"/>
      <c r="G236" s="129"/>
      <c r="H236" s="129"/>
      <c r="I236" s="23">
        <f t="shared" si="6"/>
        <v>0</v>
      </c>
      <c r="J236" s="129">
        <v>269.30285127151296</v>
      </c>
      <c r="K236" s="23">
        <f t="shared" si="7"/>
        <v>0</v>
      </c>
      <c r="L236" s="5"/>
      <c r="M236" s="5"/>
      <c r="N236" s="5"/>
      <c r="O236" s="5"/>
      <c r="P236" s="5"/>
    </row>
    <row r="237" spans="1:16" x14ac:dyDescent="0.25">
      <c r="A237" s="9" t="str">
        <f>'10'!A237</f>
        <v>Lower Moreland Township SD</v>
      </c>
      <c r="B237" s="10" t="str">
        <f>'10'!B237</f>
        <v>Montgomery</v>
      </c>
      <c r="C237" s="97">
        <f>'10'!C237</f>
        <v>290</v>
      </c>
      <c r="D237" s="97">
        <f>'10'!D237</f>
        <v>289</v>
      </c>
      <c r="E237" s="97">
        <f>'10'!E237</f>
        <v>579</v>
      </c>
      <c r="F237" s="129"/>
      <c r="G237" s="129"/>
      <c r="H237" s="129"/>
      <c r="I237" s="23">
        <f t="shared" si="6"/>
        <v>0</v>
      </c>
      <c r="J237" s="129">
        <v>66.081041968162083</v>
      </c>
      <c r="K237" s="23">
        <f t="shared" si="7"/>
        <v>0</v>
      </c>
      <c r="L237" s="5"/>
      <c r="M237" s="5"/>
      <c r="N237" s="5"/>
      <c r="O237" s="5"/>
      <c r="P237" s="5"/>
    </row>
    <row r="238" spans="1:16" x14ac:dyDescent="0.25">
      <c r="A238" s="9" t="str">
        <f>'10'!A238</f>
        <v>Loyalsock Township SD</v>
      </c>
      <c r="B238" s="10" t="str">
        <f>'10'!B238</f>
        <v>Lycoming</v>
      </c>
      <c r="C238" s="97">
        <f>'10'!C238</f>
        <v>500</v>
      </c>
      <c r="D238" s="97">
        <f>'10'!D238</f>
        <v>359</v>
      </c>
      <c r="E238" s="97">
        <f>'10'!E238</f>
        <v>859</v>
      </c>
      <c r="F238" s="129"/>
      <c r="G238" s="129"/>
      <c r="H238" s="129"/>
      <c r="I238" s="23">
        <f t="shared" si="6"/>
        <v>0</v>
      </c>
      <c r="J238" s="129">
        <v>261.36719576719577</v>
      </c>
      <c r="K238" s="23">
        <f t="shared" si="7"/>
        <v>0</v>
      </c>
      <c r="L238" s="5"/>
      <c r="M238" s="5"/>
      <c r="N238" s="5"/>
      <c r="O238" s="5"/>
      <c r="P238" s="5"/>
    </row>
    <row r="239" spans="1:16" x14ac:dyDescent="0.25">
      <c r="A239" s="9" t="str">
        <f>'10'!A239</f>
        <v>Mahanoy Area SD</v>
      </c>
      <c r="B239" s="10" t="str">
        <f>'10'!B239</f>
        <v>Schuylkill</v>
      </c>
      <c r="C239" s="97">
        <f>'10'!C239</f>
        <v>277</v>
      </c>
      <c r="D239" s="97">
        <f>'10'!D239</f>
        <v>196</v>
      </c>
      <c r="E239" s="97">
        <f>'10'!E239</f>
        <v>473</v>
      </c>
      <c r="F239" s="129" t="s">
        <v>769</v>
      </c>
      <c r="G239" s="129">
        <v>1</v>
      </c>
      <c r="H239" s="129">
        <v>34</v>
      </c>
      <c r="I239" s="23">
        <f t="shared" si="6"/>
        <v>0.17346938775510204</v>
      </c>
      <c r="J239" s="129">
        <v>139.36252189141857</v>
      </c>
      <c r="K239" s="23">
        <f t="shared" si="7"/>
        <v>0.24396803056197849</v>
      </c>
      <c r="L239" s="5"/>
      <c r="M239" s="5"/>
      <c r="N239" s="5"/>
      <c r="O239" s="5"/>
      <c r="P239" s="5"/>
    </row>
    <row r="240" spans="1:16" x14ac:dyDescent="0.25">
      <c r="A240" s="9" t="str">
        <f>'10'!A240</f>
        <v>Manheim Central SD</v>
      </c>
      <c r="B240" s="10" t="str">
        <f>'10'!B240</f>
        <v>Lancaster</v>
      </c>
      <c r="C240" s="97">
        <f>'10'!C240</f>
        <v>853</v>
      </c>
      <c r="D240" s="97">
        <f>'10'!D240</f>
        <v>641</v>
      </c>
      <c r="E240" s="97">
        <f>'10'!E240</f>
        <v>1494</v>
      </c>
      <c r="F240" s="129"/>
      <c r="G240" s="129"/>
      <c r="H240" s="129"/>
      <c r="I240" s="23">
        <f t="shared" si="6"/>
        <v>0</v>
      </c>
      <c r="J240" s="129">
        <v>373.58155583437895</v>
      </c>
      <c r="K240" s="23">
        <f t="shared" si="7"/>
        <v>0</v>
      </c>
      <c r="L240" s="5"/>
      <c r="M240" s="5"/>
      <c r="N240" s="5"/>
      <c r="O240" s="5"/>
      <c r="P240" s="5"/>
    </row>
    <row r="241" spans="1:16" x14ac:dyDescent="0.25">
      <c r="A241" s="9" t="str">
        <f>'10'!A241</f>
        <v>Manheim Township SD</v>
      </c>
      <c r="B241" s="10" t="str">
        <f>'10'!B241</f>
        <v>Lancaster</v>
      </c>
      <c r="C241" s="97">
        <f>'10'!C241</f>
        <v>1172</v>
      </c>
      <c r="D241" s="97">
        <f>'10'!D241</f>
        <v>1072</v>
      </c>
      <c r="E241" s="97">
        <f>'10'!E241</f>
        <v>2244</v>
      </c>
      <c r="F241" s="129" t="s">
        <v>850</v>
      </c>
      <c r="G241" s="129">
        <v>1</v>
      </c>
      <c r="H241" s="129">
        <v>39</v>
      </c>
      <c r="I241" s="23">
        <f t="shared" si="6"/>
        <v>3.6380597014925374E-2</v>
      </c>
      <c r="J241" s="129">
        <v>417.75326560232224</v>
      </c>
      <c r="K241" s="23">
        <f t="shared" si="7"/>
        <v>9.3356541315767524E-2</v>
      </c>
      <c r="L241" s="5"/>
      <c r="M241" s="5"/>
      <c r="N241" s="5"/>
      <c r="O241" s="5"/>
      <c r="P241" s="5"/>
    </row>
    <row r="242" spans="1:16" x14ac:dyDescent="0.25">
      <c r="A242" s="9" t="str">
        <f>'10'!A242</f>
        <v>Marion Center Area SD</v>
      </c>
      <c r="B242" s="10" t="str">
        <f>'10'!B242</f>
        <v>Indiana</v>
      </c>
      <c r="C242" s="97">
        <f>'10'!C242</f>
        <v>359</v>
      </c>
      <c r="D242" s="97">
        <f>'10'!D242</f>
        <v>257</v>
      </c>
      <c r="E242" s="97">
        <f>'10'!E242</f>
        <v>616</v>
      </c>
      <c r="F242" s="129" t="s">
        <v>266</v>
      </c>
      <c r="G242" s="129">
        <v>1</v>
      </c>
      <c r="H242" s="129">
        <v>50</v>
      </c>
      <c r="I242" s="23">
        <f t="shared" si="6"/>
        <v>0.19455252918287938</v>
      </c>
      <c r="J242" s="129">
        <v>182.11491108071135</v>
      </c>
      <c r="K242" s="23">
        <f t="shared" si="7"/>
        <v>0.27455192824842628</v>
      </c>
      <c r="L242" s="5"/>
      <c r="M242" s="5"/>
      <c r="N242" s="5"/>
      <c r="O242" s="5"/>
      <c r="P242" s="5"/>
    </row>
    <row r="243" spans="1:16" x14ac:dyDescent="0.25">
      <c r="A243" s="9" t="str">
        <f>'10'!A243</f>
        <v>Marple Newtown SD</v>
      </c>
      <c r="B243" s="10" t="str">
        <f>'10'!B243</f>
        <v>Delaware</v>
      </c>
      <c r="C243" s="97">
        <f>'10'!C243</f>
        <v>954</v>
      </c>
      <c r="D243" s="97">
        <f>'10'!D243</f>
        <v>618</v>
      </c>
      <c r="E243" s="97">
        <f>'10'!E243</f>
        <v>1572</v>
      </c>
      <c r="F243" s="129"/>
      <c r="G243" s="129"/>
      <c r="H243" s="129"/>
      <c r="I243" s="23">
        <f t="shared" si="6"/>
        <v>0</v>
      </c>
      <c r="J243" s="129">
        <v>174.62394957983193</v>
      </c>
      <c r="K243" s="23">
        <f t="shared" si="7"/>
        <v>0</v>
      </c>
      <c r="L243" s="5"/>
      <c r="M243" s="5"/>
      <c r="N243" s="5"/>
      <c r="O243" s="5"/>
      <c r="P243" s="5"/>
    </row>
    <row r="244" spans="1:16" x14ac:dyDescent="0.25">
      <c r="A244" s="9" t="str">
        <f>'10'!A244</f>
        <v>Mars Area SD</v>
      </c>
      <c r="B244" s="10" t="str">
        <f>'10'!B244</f>
        <v>Butler</v>
      </c>
      <c r="C244" s="97">
        <f>'10'!C244</f>
        <v>625</v>
      </c>
      <c r="D244" s="97">
        <f>'10'!D244</f>
        <v>461</v>
      </c>
      <c r="E244" s="97">
        <f>'10'!E244</f>
        <v>1086</v>
      </c>
      <c r="F244" s="129"/>
      <c r="G244" s="129"/>
      <c r="H244" s="129"/>
      <c r="I244" s="23">
        <f t="shared" si="6"/>
        <v>0</v>
      </c>
      <c r="J244" s="129">
        <v>104.8612676056338</v>
      </c>
      <c r="K244" s="23">
        <f t="shared" si="7"/>
        <v>0</v>
      </c>
      <c r="L244" s="5"/>
      <c r="M244" s="5"/>
      <c r="N244" s="5"/>
      <c r="O244" s="5"/>
      <c r="P244" s="5"/>
    </row>
    <row r="245" spans="1:16" x14ac:dyDescent="0.25">
      <c r="A245" s="9" t="str">
        <f>'10'!A245</f>
        <v>McGuffey SD</v>
      </c>
      <c r="B245" s="10" t="str">
        <f>'10'!B245</f>
        <v>Washington</v>
      </c>
      <c r="C245" s="97">
        <f>'10'!C245</f>
        <v>409</v>
      </c>
      <c r="D245" s="97">
        <f>'10'!D245</f>
        <v>215</v>
      </c>
      <c r="E245" s="97">
        <f>'10'!E245</f>
        <v>624</v>
      </c>
      <c r="F245" s="129" t="s">
        <v>717</v>
      </c>
      <c r="G245" s="129">
        <v>1</v>
      </c>
      <c r="H245" s="129">
        <v>18</v>
      </c>
      <c r="I245" s="23">
        <f t="shared" si="6"/>
        <v>8.3720930232558138E-2</v>
      </c>
      <c r="J245" s="129">
        <v>116.96452036793691</v>
      </c>
      <c r="K245" s="23">
        <f t="shared" si="7"/>
        <v>0.1538928210313448</v>
      </c>
      <c r="L245" s="5"/>
      <c r="M245" s="5"/>
      <c r="N245" s="5"/>
      <c r="O245" s="5"/>
      <c r="P245" s="5"/>
    </row>
    <row r="246" spans="1:16" x14ac:dyDescent="0.25">
      <c r="A246" s="9" t="str">
        <f>'10'!A246</f>
        <v>McKeesport Area SD</v>
      </c>
      <c r="B246" s="10" t="str">
        <f>'10'!B246</f>
        <v>Allegheny</v>
      </c>
      <c r="C246" s="97">
        <f>'10'!C246</f>
        <v>914</v>
      </c>
      <c r="D246" s="97">
        <f>'10'!D246</f>
        <v>626</v>
      </c>
      <c r="E246" s="97">
        <f>'10'!E246</f>
        <v>1540</v>
      </c>
      <c r="F246" s="129" t="s">
        <v>270</v>
      </c>
      <c r="G246" s="129">
        <v>1</v>
      </c>
      <c r="H246" s="129">
        <v>104</v>
      </c>
      <c r="I246" s="23">
        <f t="shared" si="6"/>
        <v>0.16613418530351437</v>
      </c>
      <c r="J246" s="129">
        <v>436.53436807095346</v>
      </c>
      <c r="K246" s="23">
        <f t="shared" si="7"/>
        <v>0.23824011946545304</v>
      </c>
      <c r="L246" s="5"/>
      <c r="M246" s="5"/>
      <c r="N246" s="5"/>
      <c r="O246" s="5"/>
      <c r="P246" s="5"/>
    </row>
    <row r="247" spans="1:16" x14ac:dyDescent="0.25">
      <c r="A247" s="9" t="str">
        <f>'10'!A247</f>
        <v>Mechanicsburg Area SD</v>
      </c>
      <c r="B247" s="10" t="str">
        <f>'10'!B247</f>
        <v>Cumberland</v>
      </c>
      <c r="C247" s="97">
        <f>'10'!C247</f>
        <v>1119</v>
      </c>
      <c r="D247" s="97">
        <f>'10'!D247</f>
        <v>637</v>
      </c>
      <c r="E247" s="97">
        <f>'10'!E247</f>
        <v>1756</v>
      </c>
      <c r="F247" s="129" t="s">
        <v>271</v>
      </c>
      <c r="G247" s="129">
        <v>1</v>
      </c>
      <c r="H247" s="129">
        <v>30</v>
      </c>
      <c r="I247" s="23">
        <f t="shared" si="6"/>
        <v>4.709576138147567E-2</v>
      </c>
      <c r="J247" s="129">
        <v>339.81571290009703</v>
      </c>
      <c r="K247" s="23">
        <f t="shared" si="7"/>
        <v>8.828314542600256E-2</v>
      </c>
      <c r="L247" s="5"/>
      <c r="M247" s="5"/>
      <c r="N247" s="5"/>
      <c r="O247" s="5"/>
      <c r="P247" s="5"/>
    </row>
    <row r="248" spans="1:16" x14ac:dyDescent="0.25">
      <c r="A248" s="9" t="str">
        <f>'10'!A248</f>
        <v>Mercer Area SD</v>
      </c>
      <c r="B248" s="10" t="str">
        <f>'10'!B248</f>
        <v>Mercer</v>
      </c>
      <c r="C248" s="97">
        <f>'10'!C248</f>
        <v>250</v>
      </c>
      <c r="D248" s="97">
        <f>'10'!D248</f>
        <v>130</v>
      </c>
      <c r="E248" s="97">
        <f>'10'!E248</f>
        <v>380</v>
      </c>
      <c r="F248" s="129" t="s">
        <v>739</v>
      </c>
      <c r="G248" s="129">
        <v>1</v>
      </c>
      <c r="H248" s="129">
        <v>15</v>
      </c>
      <c r="I248" s="23">
        <f t="shared" si="6"/>
        <v>0.11538461538461539</v>
      </c>
      <c r="J248" s="129">
        <v>79.057815845824422</v>
      </c>
      <c r="K248" s="23">
        <f t="shared" si="7"/>
        <v>0.18973456121343443</v>
      </c>
      <c r="L248" s="5"/>
      <c r="M248" s="5"/>
      <c r="N248" s="5"/>
      <c r="O248" s="5"/>
      <c r="P248" s="5"/>
    </row>
    <row r="249" spans="1:16" x14ac:dyDescent="0.25">
      <c r="A249" s="9" t="str">
        <f>'10'!A249</f>
        <v>Methacton SD</v>
      </c>
      <c r="B249" s="10" t="str">
        <f>'10'!B249</f>
        <v>Montgomery</v>
      </c>
      <c r="C249" s="97">
        <f>'10'!C249</f>
        <v>965</v>
      </c>
      <c r="D249" s="97">
        <f>'10'!D249</f>
        <v>788</v>
      </c>
      <c r="E249" s="97">
        <f>'10'!E249</f>
        <v>1753</v>
      </c>
      <c r="F249" s="129"/>
      <c r="G249" s="129"/>
      <c r="H249" s="129"/>
      <c r="I249" s="23">
        <f t="shared" si="6"/>
        <v>0</v>
      </c>
      <c r="J249" s="129">
        <v>194.11798017932989</v>
      </c>
      <c r="K249" s="23">
        <f t="shared" si="7"/>
        <v>0</v>
      </c>
      <c r="L249" s="5"/>
      <c r="M249" s="5"/>
      <c r="N249" s="5"/>
      <c r="O249" s="5"/>
      <c r="P249" s="5"/>
    </row>
    <row r="250" spans="1:16" x14ac:dyDescent="0.25">
      <c r="A250" s="9" t="str">
        <f>'10'!A250</f>
        <v>Meyersdale Area SD</v>
      </c>
      <c r="B250" s="10" t="str">
        <f>'10'!B250</f>
        <v>Somerset</v>
      </c>
      <c r="C250" s="97">
        <f>'10'!C250</f>
        <v>148</v>
      </c>
      <c r="D250" s="97">
        <f>'10'!D250</f>
        <v>136</v>
      </c>
      <c r="E250" s="97">
        <f>'10'!E250</f>
        <v>284</v>
      </c>
      <c r="F250" s="129" t="s">
        <v>718</v>
      </c>
      <c r="G250" s="129">
        <v>1</v>
      </c>
      <c r="H250" s="129">
        <v>34</v>
      </c>
      <c r="I250" s="23">
        <f t="shared" si="6"/>
        <v>0.25</v>
      </c>
      <c r="J250" s="129">
        <v>98.647887323943664</v>
      </c>
      <c r="K250" s="23">
        <f t="shared" si="7"/>
        <v>0.3446601941747573</v>
      </c>
      <c r="L250" s="5"/>
      <c r="M250" s="5"/>
      <c r="N250" s="5"/>
      <c r="O250" s="5"/>
      <c r="P250" s="5"/>
    </row>
    <row r="251" spans="1:16" ht="22.5" x14ac:dyDescent="0.25">
      <c r="A251" s="9" t="str">
        <f>'10'!A251</f>
        <v>Mid Valley SD</v>
      </c>
      <c r="B251" s="10" t="str">
        <f>'10'!B251</f>
        <v>Lackawanna</v>
      </c>
      <c r="C251" s="97">
        <f>'10'!C251</f>
        <v>448</v>
      </c>
      <c r="D251" s="97">
        <f>'10'!D251</f>
        <v>348</v>
      </c>
      <c r="E251" s="97">
        <f>'10'!E251</f>
        <v>796</v>
      </c>
      <c r="F251" s="129" t="s">
        <v>851</v>
      </c>
      <c r="G251" s="129">
        <v>2</v>
      </c>
      <c r="H251" s="129">
        <v>32</v>
      </c>
      <c r="I251" s="23">
        <f t="shared" si="6"/>
        <v>9.1954022988505746E-2</v>
      </c>
      <c r="J251" s="129">
        <v>214.35319148936171</v>
      </c>
      <c r="K251" s="23">
        <f t="shared" si="7"/>
        <v>0.14928632402278999</v>
      </c>
      <c r="L251" s="5"/>
      <c r="M251" s="5"/>
      <c r="N251" s="5"/>
      <c r="O251" s="5"/>
      <c r="P251" s="5"/>
    </row>
    <row r="252" spans="1:16" x14ac:dyDescent="0.25">
      <c r="A252" s="9" t="str">
        <f>'10'!A252</f>
        <v>Middletown Area SD</v>
      </c>
      <c r="B252" s="10" t="str">
        <f>'10'!B252</f>
        <v>Dauphin</v>
      </c>
      <c r="C252" s="97">
        <f>'10'!C252</f>
        <v>623</v>
      </c>
      <c r="D252" s="97">
        <f>'10'!D252</f>
        <v>442</v>
      </c>
      <c r="E252" s="97">
        <f>'10'!E252</f>
        <v>1065</v>
      </c>
      <c r="F252" s="129"/>
      <c r="G252" s="129"/>
      <c r="H252" s="129"/>
      <c r="I252" s="23">
        <f t="shared" si="6"/>
        <v>0</v>
      </c>
      <c r="J252" s="129">
        <v>296.4040880503145</v>
      </c>
      <c r="K252" s="23">
        <f t="shared" si="7"/>
        <v>0</v>
      </c>
      <c r="L252" s="5"/>
      <c r="M252" s="5"/>
      <c r="N252" s="5"/>
      <c r="O252" s="5"/>
      <c r="P252" s="5"/>
    </row>
    <row r="253" spans="1:16" x14ac:dyDescent="0.25">
      <c r="A253" s="9" t="str">
        <f>'10'!A253</f>
        <v>Midd-West SD</v>
      </c>
      <c r="B253" s="10" t="str">
        <f>'10'!B253</f>
        <v>Snyder</v>
      </c>
      <c r="C253" s="97">
        <f>'10'!C253</f>
        <v>505</v>
      </c>
      <c r="D253" s="97">
        <f>'10'!D253</f>
        <v>401</v>
      </c>
      <c r="E253" s="97">
        <f>'10'!E253</f>
        <v>906</v>
      </c>
      <c r="F253" s="129" t="s">
        <v>852</v>
      </c>
      <c r="G253" s="129">
        <v>1</v>
      </c>
      <c r="H253" s="129">
        <v>57</v>
      </c>
      <c r="I253" s="23">
        <f t="shared" si="6"/>
        <v>0.14214463840399003</v>
      </c>
      <c r="J253" s="129">
        <v>296.06872246696037</v>
      </c>
      <c r="K253" s="23">
        <f t="shared" si="7"/>
        <v>0.19252286943738506</v>
      </c>
      <c r="L253" s="5"/>
      <c r="M253" s="5"/>
      <c r="N253" s="5"/>
      <c r="O253" s="5"/>
      <c r="P253" s="5"/>
    </row>
    <row r="254" spans="1:16" x14ac:dyDescent="0.25">
      <c r="A254" s="9" t="str">
        <f>'10'!A254</f>
        <v>Midland Borough SD</v>
      </c>
      <c r="B254" s="10" t="str">
        <f>'10'!B254</f>
        <v>Beaver</v>
      </c>
      <c r="C254" s="97">
        <f>'10'!C254</f>
        <v>80</v>
      </c>
      <c r="D254" s="97">
        <f>'10'!D254</f>
        <v>88</v>
      </c>
      <c r="E254" s="97">
        <f>'10'!E254</f>
        <v>168</v>
      </c>
      <c r="F254" s="129"/>
      <c r="G254" s="129"/>
      <c r="H254" s="129"/>
      <c r="I254" s="23">
        <f t="shared" si="6"/>
        <v>0</v>
      </c>
      <c r="J254" s="129">
        <v>83.172995780590725</v>
      </c>
      <c r="K254" s="23">
        <f t="shared" si="7"/>
        <v>0</v>
      </c>
      <c r="L254" s="5"/>
      <c r="M254" s="5"/>
      <c r="N254" s="5"/>
      <c r="O254" s="5"/>
      <c r="P254" s="5"/>
    </row>
    <row r="255" spans="1:16" ht="22.5" x14ac:dyDescent="0.25">
      <c r="A255" s="9" t="str">
        <f>'10'!A255</f>
        <v>Mifflin County SD</v>
      </c>
      <c r="B255" s="10" t="str">
        <f>'10'!B255</f>
        <v>Mifflin</v>
      </c>
      <c r="C255" s="97">
        <f>'10'!C255</f>
        <v>1567</v>
      </c>
      <c r="D255" s="97">
        <f>'10'!D255</f>
        <v>1143</v>
      </c>
      <c r="E255" s="97">
        <f>'10'!E255</f>
        <v>2710</v>
      </c>
      <c r="F255" s="129" t="s">
        <v>853</v>
      </c>
      <c r="G255" s="129">
        <v>2</v>
      </c>
      <c r="H255" s="129">
        <v>81</v>
      </c>
      <c r="I255" s="23">
        <f t="shared" si="6"/>
        <v>7.0866141732283464E-2</v>
      </c>
      <c r="J255" s="129">
        <v>1031.6664530599166</v>
      </c>
      <c r="K255" s="23">
        <f t="shared" si="7"/>
        <v>7.8513748081809262E-2</v>
      </c>
      <c r="L255" s="5"/>
      <c r="M255" s="5"/>
      <c r="N255" s="5"/>
      <c r="O255" s="5"/>
      <c r="P255" s="5"/>
    </row>
    <row r="256" spans="1:16" x14ac:dyDescent="0.25">
      <c r="A256" s="9" t="str">
        <f>'10'!A256</f>
        <v>Mifflinburg Area SD</v>
      </c>
      <c r="B256" s="10" t="str">
        <f>'10'!B256</f>
        <v>Union</v>
      </c>
      <c r="C256" s="97">
        <f>'10'!C256</f>
        <v>720</v>
      </c>
      <c r="D256" s="97">
        <f>'10'!D256</f>
        <v>492</v>
      </c>
      <c r="E256" s="97">
        <f>'10'!E256</f>
        <v>1212</v>
      </c>
      <c r="F256" s="129" t="s">
        <v>852</v>
      </c>
      <c r="G256" s="129">
        <v>1</v>
      </c>
      <c r="H256" s="129">
        <v>30</v>
      </c>
      <c r="I256" s="23">
        <f t="shared" si="6"/>
        <v>6.097560975609756E-2</v>
      </c>
      <c r="J256" s="129">
        <v>330.85714285714289</v>
      </c>
      <c r="K256" s="23">
        <f t="shared" si="7"/>
        <v>9.0673575129533668E-2</v>
      </c>
      <c r="L256" s="5"/>
      <c r="M256" s="5"/>
      <c r="N256" s="5"/>
      <c r="O256" s="5"/>
      <c r="P256" s="5"/>
    </row>
    <row r="257" spans="1:16" ht="22.5" x14ac:dyDescent="0.25">
      <c r="A257" s="9" t="str">
        <f>'10'!A257</f>
        <v>Millcreek Township SD</v>
      </c>
      <c r="B257" s="10" t="str">
        <f>'10'!B257</f>
        <v>Erie</v>
      </c>
      <c r="C257" s="97">
        <f>'10'!C257</f>
        <v>1699</v>
      </c>
      <c r="D257" s="97">
        <f>'10'!D257</f>
        <v>1195</v>
      </c>
      <c r="E257" s="97">
        <f>'10'!E257</f>
        <v>2894</v>
      </c>
      <c r="F257" s="129" t="s">
        <v>854</v>
      </c>
      <c r="G257" s="129">
        <v>2</v>
      </c>
      <c r="H257" s="129">
        <v>51</v>
      </c>
      <c r="I257" s="23">
        <f t="shared" si="6"/>
        <v>4.2677824267782424E-2</v>
      </c>
      <c r="J257" s="129">
        <v>610.30597856739985</v>
      </c>
      <c r="K257" s="23">
        <f t="shared" si="7"/>
        <v>8.3564641001411644E-2</v>
      </c>
      <c r="L257" s="5"/>
      <c r="M257" s="5"/>
      <c r="N257" s="5"/>
      <c r="O257" s="5"/>
      <c r="P257" s="5"/>
    </row>
    <row r="258" spans="1:16" x14ac:dyDescent="0.25">
      <c r="A258" s="9" t="str">
        <f>'10'!A258</f>
        <v>Millersburg Area SD</v>
      </c>
      <c r="B258" s="10" t="str">
        <f>'10'!B258</f>
        <v>Dauphin</v>
      </c>
      <c r="C258" s="97">
        <f>'10'!C258</f>
        <v>145</v>
      </c>
      <c r="D258" s="97">
        <f>'10'!D258</f>
        <v>95</v>
      </c>
      <c r="E258" s="97">
        <f>'10'!E258</f>
        <v>240</v>
      </c>
      <c r="F258" s="129"/>
      <c r="G258" s="129"/>
      <c r="H258" s="129"/>
      <c r="I258" s="23">
        <f t="shared" si="6"/>
        <v>0</v>
      </c>
      <c r="J258" s="129">
        <v>76.828859060402678</v>
      </c>
      <c r="K258" s="23">
        <f t="shared" si="7"/>
        <v>0</v>
      </c>
      <c r="L258" s="5"/>
      <c r="M258" s="5"/>
      <c r="N258" s="5"/>
      <c r="O258" s="5"/>
      <c r="P258" s="5"/>
    </row>
    <row r="259" spans="1:16" x14ac:dyDescent="0.25">
      <c r="A259" s="9" t="str">
        <f>'10'!A259</f>
        <v>Millville Area SD</v>
      </c>
      <c r="B259" s="10" t="str">
        <f>'10'!B259</f>
        <v>Columbia</v>
      </c>
      <c r="C259" s="97">
        <f>'10'!C259</f>
        <v>172</v>
      </c>
      <c r="D259" s="97">
        <f>'10'!D259</f>
        <v>119</v>
      </c>
      <c r="E259" s="97">
        <f>'10'!E259</f>
        <v>291</v>
      </c>
      <c r="F259" s="129"/>
      <c r="G259" s="129"/>
      <c r="H259" s="129"/>
      <c r="I259" s="23">
        <f t="shared" si="6"/>
        <v>0</v>
      </c>
      <c r="J259" s="129">
        <v>56.138418079096041</v>
      </c>
      <c r="K259" s="23">
        <f t="shared" si="7"/>
        <v>0</v>
      </c>
      <c r="L259" s="5"/>
      <c r="M259" s="5"/>
      <c r="N259" s="5"/>
      <c r="O259" s="5"/>
      <c r="P259" s="5"/>
    </row>
    <row r="260" spans="1:16" x14ac:dyDescent="0.25">
      <c r="A260" s="9" t="str">
        <f>'10'!A260</f>
        <v>Milton Area SD</v>
      </c>
      <c r="B260" s="10" t="str">
        <f>'10'!B260</f>
        <v>Northumberland</v>
      </c>
      <c r="C260" s="97">
        <f>'10'!C260</f>
        <v>348</v>
      </c>
      <c r="D260" s="97">
        <f>'10'!D260</f>
        <v>449</v>
      </c>
      <c r="E260" s="97">
        <f>'10'!E260</f>
        <v>797</v>
      </c>
      <c r="F260" s="129" t="s">
        <v>768</v>
      </c>
      <c r="G260" s="129">
        <v>1</v>
      </c>
      <c r="H260" s="129">
        <v>18</v>
      </c>
      <c r="I260" s="23">
        <f t="shared" si="6"/>
        <v>4.0089086859688199E-2</v>
      </c>
      <c r="J260" s="129">
        <v>358.13095238095241</v>
      </c>
      <c r="K260" s="23">
        <f t="shared" si="7"/>
        <v>5.0260944719609076E-2</v>
      </c>
      <c r="L260" s="5"/>
      <c r="M260" s="5"/>
      <c r="N260" s="5"/>
      <c r="O260" s="5"/>
      <c r="P260" s="5"/>
    </row>
    <row r="261" spans="1:16" x14ac:dyDescent="0.25">
      <c r="A261" s="9" t="str">
        <f>'10'!A261</f>
        <v>Minersville Area SD</v>
      </c>
      <c r="B261" s="10" t="str">
        <f>'10'!B261</f>
        <v>Schuylkill</v>
      </c>
      <c r="C261" s="97">
        <f>'10'!C261</f>
        <v>315</v>
      </c>
      <c r="D261" s="97">
        <f>'10'!D261</f>
        <v>220</v>
      </c>
      <c r="E261" s="97">
        <f>'10'!E261</f>
        <v>535</v>
      </c>
      <c r="F261" s="129"/>
      <c r="G261" s="129"/>
      <c r="H261" s="129"/>
      <c r="I261" s="23">
        <f t="shared" ref="I261:I324" si="8">H261/D261</f>
        <v>0</v>
      </c>
      <c r="J261" s="129">
        <v>159.9304347826087</v>
      </c>
      <c r="K261" s="23">
        <f t="shared" ref="K261:K324" si="9">H261/J261</f>
        <v>0</v>
      </c>
      <c r="L261" s="5"/>
      <c r="M261" s="5"/>
      <c r="N261" s="5"/>
      <c r="O261" s="5"/>
      <c r="P261" s="5"/>
    </row>
    <row r="262" spans="1:16" x14ac:dyDescent="0.25">
      <c r="A262" s="9" t="str">
        <f>'10'!A262</f>
        <v>Mohawk Area SD</v>
      </c>
      <c r="B262" s="10" t="str">
        <f>'10'!B262</f>
        <v>Lawrence</v>
      </c>
      <c r="C262" s="97">
        <f>'10'!C262</f>
        <v>360</v>
      </c>
      <c r="D262" s="97">
        <f>'10'!D262</f>
        <v>212</v>
      </c>
      <c r="E262" s="97">
        <f>'10'!E262</f>
        <v>572</v>
      </c>
      <c r="F262" s="129" t="s">
        <v>855</v>
      </c>
      <c r="G262" s="129">
        <v>2</v>
      </c>
      <c r="H262" s="129">
        <v>34</v>
      </c>
      <c r="I262" s="23">
        <f t="shared" si="8"/>
        <v>0.16037735849056603</v>
      </c>
      <c r="J262" s="129">
        <v>86.637770897832823</v>
      </c>
      <c r="K262" s="23">
        <f t="shared" si="9"/>
        <v>0.39243853630646081</v>
      </c>
      <c r="L262" s="5"/>
      <c r="M262" s="5"/>
      <c r="N262" s="5"/>
      <c r="O262" s="5"/>
      <c r="P262" s="5"/>
    </row>
    <row r="263" spans="1:16" x14ac:dyDescent="0.25">
      <c r="A263" s="9" t="str">
        <f>'10'!A263</f>
        <v>Monessen City SD</v>
      </c>
      <c r="B263" s="10" t="str">
        <f>'10'!B263</f>
        <v>Westmoreland</v>
      </c>
      <c r="C263" s="97">
        <f>'10'!C263</f>
        <v>207</v>
      </c>
      <c r="D263" s="97">
        <f>'10'!D263</f>
        <v>152</v>
      </c>
      <c r="E263" s="97">
        <f>'10'!E263</f>
        <v>359</v>
      </c>
      <c r="F263" s="129" t="s">
        <v>287</v>
      </c>
      <c r="G263" s="129">
        <v>1</v>
      </c>
      <c r="H263" s="129">
        <v>54</v>
      </c>
      <c r="I263" s="23">
        <f t="shared" si="8"/>
        <v>0.35526315789473684</v>
      </c>
      <c r="J263" s="129">
        <v>130.52173913043478</v>
      </c>
      <c r="K263" s="23">
        <f t="shared" si="9"/>
        <v>0.41372418387741505</v>
      </c>
      <c r="L263" s="5"/>
      <c r="M263" s="5"/>
      <c r="N263" s="5"/>
      <c r="O263" s="5"/>
      <c r="P263" s="5"/>
    </row>
    <row r="264" spans="1:16" x14ac:dyDescent="0.25">
      <c r="A264" s="9" t="str">
        <f>'10'!A264</f>
        <v>Moniteau SD</v>
      </c>
      <c r="B264" s="10" t="str">
        <f>'10'!B264</f>
        <v>Butler</v>
      </c>
      <c r="C264" s="97">
        <f>'10'!C264</f>
        <v>255</v>
      </c>
      <c r="D264" s="97">
        <f>'10'!D264</f>
        <v>160</v>
      </c>
      <c r="E264" s="97">
        <f>'10'!E264</f>
        <v>415</v>
      </c>
      <c r="F264" s="129" t="s">
        <v>727</v>
      </c>
      <c r="G264" s="129">
        <v>1</v>
      </c>
      <c r="H264" s="129">
        <v>17</v>
      </c>
      <c r="I264" s="23">
        <f t="shared" si="8"/>
        <v>0.10625</v>
      </c>
      <c r="J264" s="129">
        <v>121.6414686825054</v>
      </c>
      <c r="K264" s="23">
        <f t="shared" si="9"/>
        <v>0.13975497159090908</v>
      </c>
      <c r="L264" s="5"/>
      <c r="M264" s="5"/>
      <c r="N264" s="5"/>
      <c r="O264" s="5"/>
      <c r="P264" s="5"/>
    </row>
    <row r="265" spans="1:16" x14ac:dyDescent="0.25">
      <c r="A265" s="9" t="str">
        <f>'10'!A265</f>
        <v>Montgomery Area SD</v>
      </c>
      <c r="B265" s="10" t="str">
        <f>'10'!B265</f>
        <v>Lycoming</v>
      </c>
      <c r="C265" s="97">
        <f>'10'!C265</f>
        <v>193</v>
      </c>
      <c r="D265" s="97">
        <f>'10'!D265</f>
        <v>173</v>
      </c>
      <c r="E265" s="97">
        <f>'10'!E265</f>
        <v>366</v>
      </c>
      <c r="F265" s="129" t="s">
        <v>289</v>
      </c>
      <c r="G265" s="129">
        <v>1</v>
      </c>
      <c r="H265" s="129">
        <v>50</v>
      </c>
      <c r="I265" s="23">
        <f t="shared" si="8"/>
        <v>0.28901734104046245</v>
      </c>
      <c r="J265" s="129">
        <v>126.00234192037472</v>
      </c>
      <c r="K265" s="23">
        <f t="shared" si="9"/>
        <v>0.39681802129992749</v>
      </c>
      <c r="L265" s="5"/>
      <c r="M265" s="5"/>
      <c r="N265" s="5"/>
      <c r="O265" s="5"/>
      <c r="P265" s="5"/>
    </row>
    <row r="266" spans="1:16" x14ac:dyDescent="0.25">
      <c r="A266" s="9" t="str">
        <f>'10'!A266</f>
        <v>Montour SD</v>
      </c>
      <c r="B266" s="10" t="str">
        <f>'10'!B266</f>
        <v>Allegheny</v>
      </c>
      <c r="C266" s="97">
        <f>'10'!C266</f>
        <v>806</v>
      </c>
      <c r="D266" s="97">
        <f>'10'!D266</f>
        <v>523</v>
      </c>
      <c r="E266" s="97">
        <f>'10'!E266</f>
        <v>1329</v>
      </c>
      <c r="F266" s="129" t="s">
        <v>856</v>
      </c>
      <c r="G266" s="129">
        <v>1</v>
      </c>
      <c r="H266" s="129">
        <v>13</v>
      </c>
      <c r="I266" s="23">
        <f t="shared" si="8"/>
        <v>2.4856596558317401E-2</v>
      </c>
      <c r="J266" s="129">
        <v>178.17569269521411</v>
      </c>
      <c r="K266" s="23">
        <f t="shared" si="9"/>
        <v>7.2961691930883601E-2</v>
      </c>
      <c r="L266" s="5"/>
      <c r="M266" s="5"/>
      <c r="N266" s="5"/>
      <c r="O266" s="5"/>
      <c r="P266" s="5"/>
    </row>
    <row r="267" spans="1:16" x14ac:dyDescent="0.25">
      <c r="A267" s="9" t="str">
        <f>'10'!A267</f>
        <v>Montoursville Area SD</v>
      </c>
      <c r="B267" s="10" t="str">
        <f>'10'!B267</f>
        <v>Lycoming</v>
      </c>
      <c r="C267" s="97">
        <f>'10'!C267</f>
        <v>336</v>
      </c>
      <c r="D267" s="97">
        <f>'10'!D267</f>
        <v>238</v>
      </c>
      <c r="E267" s="97">
        <f>'10'!E267</f>
        <v>574</v>
      </c>
      <c r="F267" s="129"/>
      <c r="G267" s="129"/>
      <c r="H267" s="129"/>
      <c r="I267" s="23">
        <f t="shared" si="8"/>
        <v>0</v>
      </c>
      <c r="J267" s="129">
        <v>119.16146540027138</v>
      </c>
      <c r="K267" s="23">
        <f t="shared" si="9"/>
        <v>0</v>
      </c>
      <c r="L267" s="5"/>
      <c r="M267" s="5"/>
      <c r="N267" s="5"/>
      <c r="O267" s="5"/>
      <c r="P267" s="5"/>
    </row>
    <row r="268" spans="1:16" x14ac:dyDescent="0.25">
      <c r="A268" s="9" t="str">
        <f>'10'!A268</f>
        <v>Montrose Area SD</v>
      </c>
      <c r="B268" s="10" t="str">
        <f>'10'!B268</f>
        <v>Susquehanna</v>
      </c>
      <c r="C268" s="97">
        <f>'10'!C268</f>
        <v>311</v>
      </c>
      <c r="D268" s="97">
        <f>'10'!D268</f>
        <v>218</v>
      </c>
      <c r="E268" s="97">
        <f>'10'!E268</f>
        <v>529</v>
      </c>
      <c r="F268" s="129" t="s">
        <v>857</v>
      </c>
      <c r="G268" s="129">
        <v>1</v>
      </c>
      <c r="H268" s="129">
        <v>17</v>
      </c>
      <c r="I268" s="23">
        <f t="shared" si="8"/>
        <v>7.7981651376146793E-2</v>
      </c>
      <c r="J268" s="129">
        <v>160.7873303167421</v>
      </c>
      <c r="K268" s="23">
        <f t="shared" si="9"/>
        <v>0.10572972364495975</v>
      </c>
      <c r="L268" s="5"/>
      <c r="M268" s="5"/>
      <c r="N268" s="5"/>
      <c r="O268" s="5"/>
      <c r="P268" s="5"/>
    </row>
    <row r="269" spans="1:16" x14ac:dyDescent="0.25">
      <c r="A269" s="9" t="str">
        <f>'10'!A269</f>
        <v>Moon Area SD</v>
      </c>
      <c r="B269" s="10" t="str">
        <f>'10'!B269</f>
        <v>Allegheny</v>
      </c>
      <c r="C269" s="97">
        <f>'10'!C269</f>
        <v>851</v>
      </c>
      <c r="D269" s="97">
        <f>'10'!D269</f>
        <v>684</v>
      </c>
      <c r="E269" s="97">
        <f>'10'!E269</f>
        <v>1535</v>
      </c>
      <c r="F269" s="129"/>
      <c r="G269" s="129"/>
      <c r="H269" s="129"/>
      <c r="I269" s="23">
        <f t="shared" si="8"/>
        <v>0</v>
      </c>
      <c r="J269" s="129">
        <v>163.69230769230771</v>
      </c>
      <c r="K269" s="23">
        <f t="shared" si="9"/>
        <v>0</v>
      </c>
      <c r="L269" s="5"/>
      <c r="M269" s="5"/>
      <c r="N269" s="5"/>
      <c r="O269" s="5"/>
      <c r="P269" s="5"/>
    </row>
    <row r="270" spans="1:16" x14ac:dyDescent="0.25">
      <c r="A270" s="9" t="str">
        <f>'10'!A270</f>
        <v>Morrisville Borough SD</v>
      </c>
      <c r="B270" s="10" t="str">
        <f>'10'!B270</f>
        <v>Bucks</v>
      </c>
      <c r="C270" s="97">
        <f>'10'!C270</f>
        <v>441</v>
      </c>
      <c r="D270" s="97">
        <f>'10'!D270</f>
        <v>314</v>
      </c>
      <c r="E270" s="97">
        <f>'10'!E270</f>
        <v>755</v>
      </c>
      <c r="F270" s="129" t="s">
        <v>858</v>
      </c>
      <c r="G270" s="129">
        <v>2</v>
      </c>
      <c r="H270" s="129">
        <v>89</v>
      </c>
      <c r="I270" s="23">
        <f t="shared" si="8"/>
        <v>0.28343949044585987</v>
      </c>
      <c r="J270" s="129">
        <v>190.96467991169979</v>
      </c>
      <c r="K270" s="23">
        <f t="shared" si="9"/>
        <v>0.46605477013420876</v>
      </c>
      <c r="L270" s="5"/>
      <c r="M270" s="5"/>
      <c r="N270" s="5"/>
      <c r="O270" s="5"/>
      <c r="P270" s="5"/>
    </row>
    <row r="271" spans="1:16" x14ac:dyDescent="0.25">
      <c r="A271" s="9" t="str">
        <f>'10'!A271</f>
        <v>Moshannon Valley SD</v>
      </c>
      <c r="B271" s="10" t="str">
        <f>'10'!B271</f>
        <v>Clearfield</v>
      </c>
      <c r="C271" s="97">
        <f>'10'!C271</f>
        <v>178</v>
      </c>
      <c r="D271" s="97">
        <f>'10'!D271</f>
        <v>91</v>
      </c>
      <c r="E271" s="97">
        <f>'10'!E271</f>
        <v>269</v>
      </c>
      <c r="F271" s="129" t="s">
        <v>713</v>
      </c>
      <c r="G271" s="129">
        <v>1</v>
      </c>
      <c r="H271" s="129">
        <v>12</v>
      </c>
      <c r="I271" s="23">
        <f t="shared" si="8"/>
        <v>0.13186813186813187</v>
      </c>
      <c r="J271" s="129">
        <v>64.1875</v>
      </c>
      <c r="K271" s="23">
        <f t="shared" si="9"/>
        <v>0.186952288218111</v>
      </c>
      <c r="L271" s="5"/>
      <c r="M271" s="5"/>
      <c r="N271" s="5"/>
      <c r="O271" s="5"/>
      <c r="P271" s="5"/>
    </row>
    <row r="272" spans="1:16" x14ac:dyDescent="0.25">
      <c r="A272" s="9" t="str">
        <f>'10'!A272</f>
        <v>Mount Carmel Area SD</v>
      </c>
      <c r="B272" s="10" t="str">
        <f>'10'!B272</f>
        <v>Northumberland</v>
      </c>
      <c r="C272" s="97">
        <f>'10'!C272</f>
        <v>295</v>
      </c>
      <c r="D272" s="97">
        <f>'10'!D272</f>
        <v>210</v>
      </c>
      <c r="E272" s="97">
        <f>'10'!E272</f>
        <v>505</v>
      </c>
      <c r="F272" s="129" t="s">
        <v>296</v>
      </c>
      <c r="G272" s="129">
        <v>1</v>
      </c>
      <c r="H272" s="129">
        <v>40</v>
      </c>
      <c r="I272" s="23">
        <f t="shared" si="8"/>
        <v>0.19047619047619047</v>
      </c>
      <c r="J272" s="129">
        <v>131.32930513595167</v>
      </c>
      <c r="K272" s="23">
        <f t="shared" si="9"/>
        <v>0.30457786979526108</v>
      </c>
      <c r="L272" s="5"/>
      <c r="M272" s="5"/>
      <c r="N272" s="5"/>
      <c r="O272" s="5"/>
      <c r="P272" s="5"/>
    </row>
    <row r="273" spans="1:16" x14ac:dyDescent="0.25">
      <c r="A273" s="9" t="str">
        <f>'10'!A273</f>
        <v>Mount Pleasant Area SD</v>
      </c>
      <c r="B273" s="10" t="str">
        <f>'10'!B273</f>
        <v>Westmoreland</v>
      </c>
      <c r="C273" s="97">
        <f>'10'!C273</f>
        <v>479</v>
      </c>
      <c r="D273" s="97">
        <f>'10'!D273</f>
        <v>354</v>
      </c>
      <c r="E273" s="97">
        <f>'10'!E273</f>
        <v>833</v>
      </c>
      <c r="F273" s="129"/>
      <c r="G273" s="129"/>
      <c r="H273" s="129"/>
      <c r="I273" s="23">
        <f t="shared" si="8"/>
        <v>0</v>
      </c>
      <c r="J273" s="129">
        <v>231.94337714863499</v>
      </c>
      <c r="K273" s="23">
        <f t="shared" si="9"/>
        <v>0</v>
      </c>
      <c r="L273" s="5"/>
      <c r="M273" s="5"/>
      <c r="N273" s="5"/>
      <c r="O273" s="5"/>
      <c r="P273" s="5"/>
    </row>
    <row r="274" spans="1:16" x14ac:dyDescent="0.25">
      <c r="A274" s="9" t="str">
        <f>'10'!A274</f>
        <v>Mount Union Area SD</v>
      </c>
      <c r="B274" s="10" t="str">
        <f>'10'!B274</f>
        <v>Huntingdon</v>
      </c>
      <c r="C274" s="97">
        <f>'10'!C274</f>
        <v>328</v>
      </c>
      <c r="D274" s="97">
        <f>'10'!D274</f>
        <v>231</v>
      </c>
      <c r="E274" s="97">
        <f>'10'!E274</f>
        <v>559</v>
      </c>
      <c r="F274" s="129" t="s">
        <v>781</v>
      </c>
      <c r="G274" s="129">
        <v>1</v>
      </c>
      <c r="H274" s="129">
        <v>18</v>
      </c>
      <c r="I274" s="23">
        <f t="shared" si="8"/>
        <v>7.792207792207792E-2</v>
      </c>
      <c r="J274" s="129">
        <v>183.84319526627218</v>
      </c>
      <c r="K274" s="23">
        <f t="shared" si="9"/>
        <v>9.7909525418819102E-2</v>
      </c>
      <c r="L274" s="5"/>
      <c r="M274" s="5"/>
      <c r="N274" s="5"/>
      <c r="O274" s="5"/>
      <c r="P274" s="5"/>
    </row>
    <row r="275" spans="1:16" x14ac:dyDescent="0.25">
      <c r="A275" s="9" t="str">
        <f>'10'!A275</f>
        <v>Mountain View SD</v>
      </c>
      <c r="B275" s="10" t="str">
        <f>'10'!B275</f>
        <v>Susquehanna</v>
      </c>
      <c r="C275" s="97">
        <f>'10'!C275</f>
        <v>232</v>
      </c>
      <c r="D275" s="97">
        <f>'10'!D275</f>
        <v>135</v>
      </c>
      <c r="E275" s="97">
        <f>'10'!E275</f>
        <v>367</v>
      </c>
      <c r="F275" s="129" t="s">
        <v>299</v>
      </c>
      <c r="G275" s="129">
        <v>1</v>
      </c>
      <c r="H275" s="129">
        <v>20</v>
      </c>
      <c r="I275" s="23">
        <f t="shared" si="8"/>
        <v>0.14814814814814814</v>
      </c>
      <c r="J275" s="129">
        <v>84.416058394160586</v>
      </c>
      <c r="K275" s="23">
        <f t="shared" si="9"/>
        <v>0.2369217466493731</v>
      </c>
      <c r="L275" s="5"/>
      <c r="M275" s="5"/>
      <c r="N275" s="5"/>
      <c r="O275" s="5"/>
      <c r="P275" s="5"/>
    </row>
    <row r="276" spans="1:16" x14ac:dyDescent="0.25">
      <c r="A276" s="9" t="str">
        <f>'10'!A276</f>
        <v>Mt. Lebanon SD</v>
      </c>
      <c r="B276" s="10" t="str">
        <f>'10'!B276</f>
        <v>Allegheny</v>
      </c>
      <c r="C276" s="97">
        <f>'10'!C276</f>
        <v>793</v>
      </c>
      <c r="D276" s="97">
        <f>'10'!D276</f>
        <v>600</v>
      </c>
      <c r="E276" s="97">
        <f>'10'!E276</f>
        <v>1393</v>
      </c>
      <c r="F276" s="129"/>
      <c r="G276" s="129"/>
      <c r="H276" s="129"/>
      <c r="I276" s="23">
        <f t="shared" si="8"/>
        <v>0</v>
      </c>
      <c r="J276" s="129">
        <v>148.63636363636365</v>
      </c>
      <c r="K276" s="23">
        <f t="shared" si="9"/>
        <v>0</v>
      </c>
      <c r="L276" s="5"/>
      <c r="M276" s="5"/>
      <c r="N276" s="5"/>
      <c r="O276" s="5"/>
      <c r="P276" s="5"/>
    </row>
    <row r="277" spans="1:16" x14ac:dyDescent="0.25">
      <c r="A277" s="9" t="str">
        <f>'10'!A277</f>
        <v>Muhlenberg SD</v>
      </c>
      <c r="B277" s="10" t="str">
        <f>'10'!B277</f>
        <v>Berks</v>
      </c>
      <c r="C277" s="97">
        <f>'10'!C277</f>
        <v>736</v>
      </c>
      <c r="D277" s="97">
        <f>'10'!D277</f>
        <v>536</v>
      </c>
      <c r="E277" s="97">
        <f>'10'!E277</f>
        <v>1272</v>
      </c>
      <c r="F277" s="129"/>
      <c r="G277" s="129"/>
      <c r="H277" s="129"/>
      <c r="I277" s="23">
        <f t="shared" si="8"/>
        <v>0</v>
      </c>
      <c r="J277" s="129">
        <v>353.42500000000001</v>
      </c>
      <c r="K277" s="23">
        <f t="shared" si="9"/>
        <v>0</v>
      </c>
      <c r="L277" s="5"/>
      <c r="M277" s="5"/>
      <c r="N277" s="5"/>
      <c r="O277" s="5"/>
      <c r="P277" s="5"/>
    </row>
    <row r="278" spans="1:16" x14ac:dyDescent="0.25">
      <c r="A278" s="9" t="str">
        <f>'10'!A278</f>
        <v>Muncy SD</v>
      </c>
      <c r="B278" s="10" t="str">
        <f>'10'!B278</f>
        <v>Lycoming</v>
      </c>
      <c r="C278" s="97">
        <f>'10'!C278</f>
        <v>249</v>
      </c>
      <c r="D278" s="97">
        <f>'10'!D278</f>
        <v>190</v>
      </c>
      <c r="E278" s="97">
        <f>'10'!E278</f>
        <v>439</v>
      </c>
      <c r="F278" s="129"/>
      <c r="G278" s="129"/>
      <c r="H278" s="129"/>
      <c r="I278" s="23">
        <f t="shared" si="8"/>
        <v>0</v>
      </c>
      <c r="J278" s="129">
        <v>54.058577405857747</v>
      </c>
      <c r="K278" s="23">
        <f t="shared" si="9"/>
        <v>0</v>
      </c>
      <c r="L278" s="5"/>
      <c r="M278" s="5"/>
      <c r="N278" s="5"/>
      <c r="O278" s="5"/>
      <c r="P278" s="5"/>
    </row>
    <row r="279" spans="1:16" x14ac:dyDescent="0.25">
      <c r="A279" s="9" t="str">
        <f>'10'!A279</f>
        <v>Nazareth Area SD</v>
      </c>
      <c r="B279" s="10" t="str">
        <f>'10'!B279</f>
        <v>Northampton</v>
      </c>
      <c r="C279" s="97">
        <f>'10'!C279</f>
        <v>793</v>
      </c>
      <c r="D279" s="97">
        <f>'10'!D279</f>
        <v>594</v>
      </c>
      <c r="E279" s="97">
        <f>'10'!E279</f>
        <v>1387</v>
      </c>
      <c r="F279" s="129"/>
      <c r="G279" s="129"/>
      <c r="H279" s="129"/>
      <c r="I279" s="23">
        <f t="shared" si="8"/>
        <v>0</v>
      </c>
      <c r="J279" s="129">
        <v>146.23765996343693</v>
      </c>
      <c r="K279" s="23">
        <f t="shared" si="9"/>
        <v>0</v>
      </c>
      <c r="L279" s="5"/>
      <c r="M279" s="5"/>
      <c r="N279" s="5"/>
      <c r="O279" s="5"/>
      <c r="P279" s="5"/>
    </row>
    <row r="280" spans="1:16" x14ac:dyDescent="0.25">
      <c r="A280" s="9" t="str">
        <f>'10'!A280</f>
        <v>Neshaminy SD</v>
      </c>
      <c r="B280" s="10" t="str">
        <f>'10'!B280</f>
        <v>Bucks</v>
      </c>
      <c r="C280" s="97">
        <f>'10'!C280</f>
        <v>2227</v>
      </c>
      <c r="D280" s="97">
        <f>'10'!D280</f>
        <v>1298</v>
      </c>
      <c r="E280" s="97">
        <f>'10'!E280</f>
        <v>3525</v>
      </c>
      <c r="F280" s="129" t="s">
        <v>969</v>
      </c>
      <c r="G280" s="129">
        <v>2</v>
      </c>
      <c r="H280" s="129">
        <v>74</v>
      </c>
      <c r="I280" s="23">
        <f t="shared" si="8"/>
        <v>5.7010785824345149E-2</v>
      </c>
      <c r="J280" s="129">
        <v>531.03976634464163</v>
      </c>
      <c r="K280" s="23">
        <f t="shared" si="9"/>
        <v>0.13934926287982441</v>
      </c>
      <c r="L280" s="5"/>
      <c r="M280" s="5"/>
      <c r="N280" s="5"/>
      <c r="O280" s="5"/>
      <c r="P280" s="5"/>
    </row>
    <row r="281" spans="1:16" x14ac:dyDescent="0.25">
      <c r="A281" s="9" t="str">
        <f>'10'!A281</f>
        <v>Neshannock Township SD</v>
      </c>
      <c r="B281" s="10" t="str">
        <f>'10'!B281</f>
        <v>Lawrence</v>
      </c>
      <c r="C281" s="97">
        <f>'10'!C281</f>
        <v>229</v>
      </c>
      <c r="D281" s="97">
        <f>'10'!D281</f>
        <v>87</v>
      </c>
      <c r="E281" s="97">
        <f>'10'!E281</f>
        <v>316</v>
      </c>
      <c r="F281" s="129" t="s">
        <v>763</v>
      </c>
      <c r="G281" s="129">
        <v>1</v>
      </c>
      <c r="H281" s="129">
        <v>7</v>
      </c>
      <c r="I281" s="23">
        <f t="shared" si="8"/>
        <v>8.0459770114942528E-2</v>
      </c>
      <c r="J281" s="129">
        <v>27.831234256926955</v>
      </c>
      <c r="K281" s="23">
        <f t="shared" si="9"/>
        <v>0.25151597429631639</v>
      </c>
      <c r="L281" s="5"/>
      <c r="M281" s="5"/>
      <c r="N281" s="5"/>
      <c r="O281" s="5"/>
      <c r="P281" s="5"/>
    </row>
    <row r="282" spans="1:16" x14ac:dyDescent="0.25">
      <c r="A282" s="9" t="str">
        <f>'10'!A282</f>
        <v>New Brighton Area SD</v>
      </c>
      <c r="B282" s="10" t="str">
        <f>'10'!B282</f>
        <v>Beaver</v>
      </c>
      <c r="C282" s="97">
        <f>'10'!C282</f>
        <v>329</v>
      </c>
      <c r="D282" s="97">
        <f>'10'!D282</f>
        <v>251</v>
      </c>
      <c r="E282" s="97">
        <f>'10'!E282</f>
        <v>580</v>
      </c>
      <c r="F282" s="129"/>
      <c r="G282" s="129"/>
      <c r="H282" s="129"/>
      <c r="I282" s="23">
        <f t="shared" si="8"/>
        <v>0</v>
      </c>
      <c r="J282" s="129">
        <v>202.56140350877192</v>
      </c>
      <c r="K282" s="23">
        <f t="shared" si="9"/>
        <v>0</v>
      </c>
      <c r="L282" s="5"/>
      <c r="M282" s="5"/>
      <c r="N282" s="5"/>
      <c r="O282" s="5"/>
      <c r="P282" s="5"/>
    </row>
    <row r="283" spans="1:16" x14ac:dyDescent="0.25">
      <c r="A283" s="9" t="str">
        <f>'10'!A283</f>
        <v>New Castle Area SD</v>
      </c>
      <c r="B283" s="10" t="str">
        <f>'10'!B283</f>
        <v>Lawrence</v>
      </c>
      <c r="C283" s="97">
        <f>'10'!C283</f>
        <v>978</v>
      </c>
      <c r="D283" s="97">
        <f>'10'!D283</f>
        <v>428</v>
      </c>
      <c r="E283" s="97">
        <f>'10'!E283</f>
        <v>1406</v>
      </c>
      <c r="F283" s="129" t="s">
        <v>763</v>
      </c>
      <c r="G283" s="129">
        <v>1</v>
      </c>
      <c r="H283" s="129">
        <v>78</v>
      </c>
      <c r="I283" s="23">
        <f t="shared" si="8"/>
        <v>0.1822429906542056</v>
      </c>
      <c r="J283" s="129">
        <v>351.95678271308526</v>
      </c>
      <c r="K283" s="23">
        <f t="shared" si="9"/>
        <v>0.22161811856197555</v>
      </c>
      <c r="L283" s="5"/>
      <c r="M283" s="5"/>
      <c r="N283" s="5"/>
      <c r="O283" s="5"/>
      <c r="P283" s="5"/>
    </row>
    <row r="284" spans="1:16" x14ac:dyDescent="0.25">
      <c r="A284" s="9" t="str">
        <f>'10'!A284</f>
        <v>New Hope-Solebury SD</v>
      </c>
      <c r="B284" s="10" t="str">
        <f>'10'!B284</f>
        <v>Bucks</v>
      </c>
      <c r="C284" s="97">
        <f>'10'!C284</f>
        <v>197</v>
      </c>
      <c r="D284" s="97">
        <f>'10'!D284</f>
        <v>150</v>
      </c>
      <c r="E284" s="97">
        <f>'10'!E284</f>
        <v>347</v>
      </c>
      <c r="F284" s="129"/>
      <c r="G284" s="129"/>
      <c r="H284" s="129"/>
      <c r="I284" s="23">
        <f t="shared" si="8"/>
        <v>0</v>
      </c>
      <c r="J284" s="129">
        <v>2.2292993630573248</v>
      </c>
      <c r="K284" s="23">
        <f t="shared" si="9"/>
        <v>0</v>
      </c>
      <c r="L284" s="5"/>
      <c r="M284" s="5"/>
      <c r="N284" s="5"/>
      <c r="O284" s="5"/>
      <c r="P284" s="5"/>
    </row>
    <row r="285" spans="1:16" x14ac:dyDescent="0.25">
      <c r="A285" s="9" t="str">
        <f>'10'!A285</f>
        <v>New Kensington-Arnold SD</v>
      </c>
      <c r="B285" s="10" t="str">
        <f>'10'!B285</f>
        <v>Westmoreland</v>
      </c>
      <c r="C285" s="97">
        <f>'10'!C285</f>
        <v>629</v>
      </c>
      <c r="D285" s="97">
        <f>'10'!D285</f>
        <v>507</v>
      </c>
      <c r="E285" s="97">
        <f>'10'!E285</f>
        <v>1136</v>
      </c>
      <c r="F285" s="129" t="s">
        <v>859</v>
      </c>
      <c r="G285" s="129">
        <v>2</v>
      </c>
      <c r="H285" s="129">
        <v>36</v>
      </c>
      <c r="I285" s="23">
        <f t="shared" si="8"/>
        <v>7.1005917159763315E-2</v>
      </c>
      <c r="J285" s="129">
        <v>403.69278996865205</v>
      </c>
      <c r="K285" s="23">
        <f t="shared" si="9"/>
        <v>8.9176722732143693E-2</v>
      </c>
      <c r="L285" s="5"/>
      <c r="M285" s="5"/>
      <c r="N285" s="5"/>
      <c r="O285" s="5"/>
      <c r="P285" s="5"/>
    </row>
    <row r="286" spans="1:16" x14ac:dyDescent="0.25">
      <c r="A286" s="9" t="str">
        <f>'10'!A286</f>
        <v>Newport SD</v>
      </c>
      <c r="B286" s="10" t="str">
        <f>'10'!B286</f>
        <v>Perry</v>
      </c>
      <c r="C286" s="97">
        <f>'10'!C286</f>
        <v>263</v>
      </c>
      <c r="D286" s="97">
        <f>'10'!D286</f>
        <v>216</v>
      </c>
      <c r="E286" s="97">
        <f>'10'!E286</f>
        <v>479</v>
      </c>
      <c r="F286" s="129"/>
      <c r="G286" s="129"/>
      <c r="H286" s="129"/>
      <c r="I286" s="23">
        <f t="shared" si="8"/>
        <v>0</v>
      </c>
      <c r="J286" s="129">
        <v>153.37981651376145</v>
      </c>
      <c r="K286" s="23">
        <f t="shared" si="9"/>
        <v>0</v>
      </c>
      <c r="L286" s="5"/>
      <c r="M286" s="5"/>
      <c r="N286" s="5"/>
      <c r="O286" s="5"/>
      <c r="P286" s="5"/>
    </row>
    <row r="287" spans="1:16" ht="33.75" x14ac:dyDescent="0.25">
      <c r="A287" s="9" t="str">
        <f>'10'!A287</f>
        <v>Norristown Area SD</v>
      </c>
      <c r="B287" s="10" t="str">
        <f>'10'!B287</f>
        <v>Montgomery</v>
      </c>
      <c r="C287" s="97">
        <f>'10'!C287</f>
        <v>2511</v>
      </c>
      <c r="D287" s="97">
        <f>'10'!D287</f>
        <v>1548</v>
      </c>
      <c r="E287" s="97">
        <f>'10'!E287</f>
        <v>4059</v>
      </c>
      <c r="F287" s="129" t="s">
        <v>860</v>
      </c>
      <c r="G287" s="129">
        <v>4</v>
      </c>
      <c r="H287" s="129">
        <v>174</v>
      </c>
      <c r="I287" s="23">
        <f t="shared" si="8"/>
        <v>0.1124031007751938</v>
      </c>
      <c r="J287" s="129">
        <v>974.59579728059327</v>
      </c>
      <c r="K287" s="23">
        <f t="shared" si="9"/>
        <v>0.17853555339096555</v>
      </c>
      <c r="L287" s="5"/>
      <c r="M287" s="5"/>
      <c r="N287" s="5"/>
      <c r="O287" s="5"/>
      <c r="P287" s="5"/>
    </row>
    <row r="288" spans="1:16" x14ac:dyDescent="0.25">
      <c r="A288" s="9" t="str">
        <f>'10'!A288</f>
        <v>North Allegheny SD</v>
      </c>
      <c r="B288" s="10" t="str">
        <f>'10'!B288</f>
        <v>Allegheny</v>
      </c>
      <c r="C288" s="97">
        <f>'10'!C288</f>
        <v>1672</v>
      </c>
      <c r="D288" s="97">
        <f>'10'!D288</f>
        <v>1150</v>
      </c>
      <c r="E288" s="97">
        <f>'10'!E288</f>
        <v>2822</v>
      </c>
      <c r="F288" s="129"/>
      <c r="G288" s="129"/>
      <c r="H288" s="129"/>
      <c r="I288" s="23">
        <f t="shared" si="8"/>
        <v>0</v>
      </c>
      <c r="J288" s="129">
        <v>144.39927732610658</v>
      </c>
      <c r="K288" s="23">
        <f t="shared" si="9"/>
        <v>0</v>
      </c>
      <c r="L288" s="5"/>
      <c r="M288" s="5"/>
      <c r="N288" s="5"/>
      <c r="O288" s="5"/>
      <c r="P288" s="5"/>
    </row>
    <row r="289" spans="1:16" x14ac:dyDescent="0.25">
      <c r="A289" s="9" t="str">
        <f>'10'!A289</f>
        <v>North Clarion County SD</v>
      </c>
      <c r="B289" s="10" t="str">
        <f>'10'!B289</f>
        <v>Clarion</v>
      </c>
      <c r="C289" s="97">
        <f>'10'!C289</f>
        <v>204</v>
      </c>
      <c r="D289" s="97">
        <f>'10'!D289</f>
        <v>124</v>
      </c>
      <c r="E289" s="97">
        <f>'10'!E289</f>
        <v>328</v>
      </c>
      <c r="F289" s="129" t="s">
        <v>313</v>
      </c>
      <c r="G289" s="129">
        <v>1</v>
      </c>
      <c r="H289" s="129">
        <v>28</v>
      </c>
      <c r="I289" s="23">
        <f t="shared" si="8"/>
        <v>0.22580645161290322</v>
      </c>
      <c r="J289" s="129">
        <v>97.312335958005249</v>
      </c>
      <c r="K289" s="23">
        <f t="shared" si="9"/>
        <v>0.28773330456359908</v>
      </c>
      <c r="L289" s="5"/>
      <c r="M289" s="5"/>
      <c r="N289" s="5"/>
      <c r="O289" s="5"/>
      <c r="P289" s="5"/>
    </row>
    <row r="290" spans="1:16" x14ac:dyDescent="0.25">
      <c r="A290" s="9" t="str">
        <f>'10'!A290</f>
        <v>North East SD</v>
      </c>
      <c r="B290" s="10" t="str">
        <f>'10'!B290</f>
        <v>Erie</v>
      </c>
      <c r="C290" s="97">
        <f>'10'!C290</f>
        <v>320</v>
      </c>
      <c r="D290" s="97">
        <f>'10'!D290</f>
        <v>275</v>
      </c>
      <c r="E290" s="97">
        <f>'10'!E290</f>
        <v>595</v>
      </c>
      <c r="F290" s="129" t="s">
        <v>743</v>
      </c>
      <c r="G290" s="129">
        <v>1</v>
      </c>
      <c r="H290" s="129">
        <v>16</v>
      </c>
      <c r="I290" s="23">
        <f t="shared" si="8"/>
        <v>5.8181818181818182E-2</v>
      </c>
      <c r="J290" s="129">
        <v>195.71026722925458</v>
      </c>
      <c r="K290" s="23">
        <f t="shared" si="9"/>
        <v>8.1753503413582465E-2</v>
      </c>
      <c r="L290" s="5"/>
      <c r="M290" s="5"/>
      <c r="N290" s="5"/>
      <c r="O290" s="5"/>
      <c r="P290" s="5"/>
    </row>
    <row r="291" spans="1:16" x14ac:dyDescent="0.25">
      <c r="A291" s="9" t="str">
        <f>'10'!A291</f>
        <v>North Hills SD</v>
      </c>
      <c r="B291" s="10" t="str">
        <f>'10'!B291</f>
        <v>Allegheny</v>
      </c>
      <c r="C291" s="97">
        <f>'10'!C291</f>
        <v>1236</v>
      </c>
      <c r="D291" s="97">
        <f>'10'!D291</f>
        <v>954</v>
      </c>
      <c r="E291" s="97">
        <f>'10'!E291</f>
        <v>2190</v>
      </c>
      <c r="F291" s="129"/>
      <c r="G291" s="129"/>
      <c r="H291" s="129"/>
      <c r="I291" s="23">
        <f t="shared" si="8"/>
        <v>0</v>
      </c>
      <c r="J291" s="129">
        <v>317.6442953020134</v>
      </c>
      <c r="K291" s="23">
        <f t="shared" si="9"/>
        <v>0</v>
      </c>
      <c r="L291" s="5"/>
      <c r="M291" s="5"/>
      <c r="N291" s="5"/>
      <c r="O291" s="5"/>
      <c r="P291" s="5"/>
    </row>
    <row r="292" spans="1:16" x14ac:dyDescent="0.25">
      <c r="A292" s="9" t="str">
        <f>'10'!A292</f>
        <v>North Penn SD</v>
      </c>
      <c r="B292" s="10" t="str">
        <f>'10'!B292</f>
        <v>Montgomery</v>
      </c>
      <c r="C292" s="97">
        <f>'10'!C292</f>
        <v>3330</v>
      </c>
      <c r="D292" s="97">
        <f>'10'!D292</f>
        <v>2289</v>
      </c>
      <c r="E292" s="97">
        <f>'10'!E292</f>
        <v>5619</v>
      </c>
      <c r="F292" s="129" t="s">
        <v>861</v>
      </c>
      <c r="G292" s="129">
        <v>2</v>
      </c>
      <c r="H292" s="129">
        <v>25</v>
      </c>
      <c r="I292" s="23">
        <f t="shared" si="8"/>
        <v>1.0921799912625601E-2</v>
      </c>
      <c r="J292" s="129">
        <v>667.30283448377145</v>
      </c>
      <c r="K292" s="23">
        <f t="shared" si="9"/>
        <v>3.7464249675097087E-2</v>
      </c>
      <c r="L292" s="5"/>
      <c r="M292" s="5"/>
      <c r="N292" s="5"/>
      <c r="O292" s="5"/>
      <c r="P292" s="5"/>
    </row>
    <row r="293" spans="1:16" x14ac:dyDescent="0.25">
      <c r="A293" s="9" t="str">
        <f>'10'!A293</f>
        <v>North Pocono SD</v>
      </c>
      <c r="B293" s="10" t="str">
        <f>'10'!B293</f>
        <v>Lackawanna</v>
      </c>
      <c r="C293" s="97">
        <f>'10'!C293</f>
        <v>466</v>
      </c>
      <c r="D293" s="97">
        <f>'10'!D293</f>
        <v>330</v>
      </c>
      <c r="E293" s="97">
        <f>'10'!E293</f>
        <v>796</v>
      </c>
      <c r="F293" s="129" t="s">
        <v>701</v>
      </c>
      <c r="G293" s="129">
        <v>1</v>
      </c>
      <c r="H293" s="129">
        <v>33</v>
      </c>
      <c r="I293" s="23">
        <f t="shared" si="8"/>
        <v>0.1</v>
      </c>
      <c r="J293" s="129">
        <v>171.91616766467067</v>
      </c>
      <c r="K293" s="23">
        <f t="shared" si="9"/>
        <v>0.19195402298850575</v>
      </c>
      <c r="L293" s="5"/>
      <c r="M293" s="5"/>
      <c r="N293" s="5"/>
      <c r="O293" s="5"/>
      <c r="P293" s="5"/>
    </row>
    <row r="294" spans="1:16" x14ac:dyDescent="0.25">
      <c r="A294" s="9" t="str">
        <f>'10'!A294</f>
        <v>North Schuylkill SD</v>
      </c>
      <c r="B294" s="10" t="str">
        <f>'10'!B294</f>
        <v>Schuylkill</v>
      </c>
      <c r="C294" s="97">
        <f>'10'!C294</f>
        <v>418</v>
      </c>
      <c r="D294" s="97">
        <f>'10'!D294</f>
        <v>256</v>
      </c>
      <c r="E294" s="97">
        <f>'10'!E294</f>
        <v>674</v>
      </c>
      <c r="F294" s="129" t="s">
        <v>970</v>
      </c>
      <c r="G294" s="129">
        <v>1</v>
      </c>
      <c r="H294" s="129">
        <v>29</v>
      </c>
      <c r="I294" s="23">
        <f t="shared" si="8"/>
        <v>0.11328125</v>
      </c>
      <c r="J294" s="129">
        <v>157.18214716525935</v>
      </c>
      <c r="K294" s="23">
        <f t="shared" si="9"/>
        <v>0.1844993246561886</v>
      </c>
      <c r="L294" s="5"/>
      <c r="M294" s="5"/>
      <c r="N294" s="5"/>
      <c r="O294" s="5"/>
      <c r="P294" s="5"/>
    </row>
    <row r="295" spans="1:16" x14ac:dyDescent="0.25">
      <c r="A295" s="9" t="str">
        <f>'10'!A295</f>
        <v>North Star SD</v>
      </c>
      <c r="B295" s="10" t="str">
        <f>'10'!B295</f>
        <v>Somerset</v>
      </c>
      <c r="C295" s="97">
        <f>'10'!C295</f>
        <v>304</v>
      </c>
      <c r="D295" s="97">
        <f>'10'!D295</f>
        <v>187</v>
      </c>
      <c r="E295" s="97">
        <f>'10'!E295</f>
        <v>491</v>
      </c>
      <c r="F295" s="129"/>
      <c r="G295" s="129"/>
      <c r="H295" s="129"/>
      <c r="I295" s="23">
        <f t="shared" si="8"/>
        <v>0</v>
      </c>
      <c r="J295" s="129">
        <v>167.46268656716418</v>
      </c>
      <c r="K295" s="23">
        <f t="shared" si="9"/>
        <v>0</v>
      </c>
      <c r="L295" s="5"/>
      <c r="M295" s="5"/>
      <c r="N295" s="5"/>
      <c r="O295" s="5"/>
      <c r="P295" s="5"/>
    </row>
    <row r="296" spans="1:16" x14ac:dyDescent="0.25">
      <c r="A296" s="9" t="str">
        <f>'10'!A296</f>
        <v>Northampton Area SD</v>
      </c>
      <c r="B296" s="10" t="str">
        <f>'10'!B296</f>
        <v>Northampton</v>
      </c>
      <c r="C296" s="97">
        <f>'10'!C296</f>
        <v>1208</v>
      </c>
      <c r="D296" s="97">
        <f>'10'!D296</f>
        <v>783</v>
      </c>
      <c r="E296" s="97">
        <f>'10'!E296</f>
        <v>1991</v>
      </c>
      <c r="F296" s="129"/>
      <c r="G296" s="129"/>
      <c r="H296" s="129"/>
      <c r="I296" s="23">
        <f t="shared" si="8"/>
        <v>0</v>
      </c>
      <c r="J296" s="129">
        <v>438.13110539845763</v>
      </c>
      <c r="K296" s="23">
        <f t="shared" si="9"/>
        <v>0</v>
      </c>
      <c r="L296" s="5"/>
      <c r="M296" s="5"/>
      <c r="N296" s="5"/>
      <c r="O296" s="5"/>
      <c r="P296" s="5"/>
    </row>
    <row r="297" spans="1:16" x14ac:dyDescent="0.25">
      <c r="A297" s="9" t="str">
        <f>'10'!A297</f>
        <v>Northeast Bradford SD</v>
      </c>
      <c r="B297" s="10" t="str">
        <f>'10'!B297</f>
        <v>Bradford</v>
      </c>
      <c r="C297" s="97">
        <f>'10'!C297</f>
        <v>197</v>
      </c>
      <c r="D297" s="97">
        <f>'10'!D297</f>
        <v>176</v>
      </c>
      <c r="E297" s="97">
        <f>'10'!E297</f>
        <v>373</v>
      </c>
      <c r="F297" s="129"/>
      <c r="G297" s="129"/>
      <c r="H297" s="129"/>
      <c r="I297" s="23">
        <f t="shared" si="8"/>
        <v>0</v>
      </c>
      <c r="J297" s="129">
        <v>139.38004246284501</v>
      </c>
      <c r="K297" s="23">
        <f t="shared" si="9"/>
        <v>0</v>
      </c>
      <c r="L297" s="5"/>
      <c r="M297" s="5"/>
      <c r="N297" s="5"/>
      <c r="O297" s="5"/>
      <c r="P297" s="5"/>
    </row>
    <row r="298" spans="1:16" x14ac:dyDescent="0.25">
      <c r="A298" s="9" t="str">
        <f>'10'!A298</f>
        <v>Northeastern York SD</v>
      </c>
      <c r="B298" s="10" t="str">
        <f>'10'!B298</f>
        <v>York</v>
      </c>
      <c r="C298" s="97">
        <f>'10'!C298</f>
        <v>855</v>
      </c>
      <c r="D298" s="97">
        <f>'10'!D298</f>
        <v>620</v>
      </c>
      <c r="E298" s="97">
        <f>'10'!E298</f>
        <v>1475</v>
      </c>
      <c r="F298" s="129"/>
      <c r="G298" s="129"/>
      <c r="H298" s="129"/>
      <c r="I298" s="23">
        <f t="shared" si="8"/>
        <v>0</v>
      </c>
      <c r="J298" s="129">
        <v>258.89290012033695</v>
      </c>
      <c r="K298" s="23">
        <f t="shared" si="9"/>
        <v>0</v>
      </c>
      <c r="L298" s="5"/>
      <c r="M298" s="5"/>
      <c r="N298" s="5"/>
      <c r="O298" s="5"/>
      <c r="P298" s="5"/>
    </row>
    <row r="299" spans="1:16" x14ac:dyDescent="0.25">
      <c r="A299" s="9" t="str">
        <f>'10'!A299</f>
        <v>Northern Bedford County SD</v>
      </c>
      <c r="B299" s="10" t="str">
        <f>'10'!B299</f>
        <v>Bedford</v>
      </c>
      <c r="C299" s="97">
        <f>'10'!C299</f>
        <v>214</v>
      </c>
      <c r="D299" s="97">
        <f>'10'!D299</f>
        <v>168</v>
      </c>
      <c r="E299" s="97">
        <f>'10'!E299</f>
        <v>382</v>
      </c>
      <c r="F299" s="129"/>
      <c r="G299" s="129"/>
      <c r="H299" s="129"/>
      <c r="I299" s="23">
        <f t="shared" si="8"/>
        <v>0</v>
      </c>
      <c r="J299" s="129">
        <v>124.30493273542601</v>
      </c>
      <c r="K299" s="23">
        <f t="shared" si="9"/>
        <v>0</v>
      </c>
      <c r="L299" s="5"/>
      <c r="M299" s="5"/>
      <c r="N299" s="5"/>
      <c r="O299" s="5"/>
      <c r="P299" s="5"/>
    </row>
    <row r="300" spans="1:16" x14ac:dyDescent="0.25">
      <c r="A300" s="9" t="str">
        <f>'10'!A300</f>
        <v>Northern Cambria SD</v>
      </c>
      <c r="B300" s="10" t="str">
        <f>'10'!B300</f>
        <v>Cambria</v>
      </c>
      <c r="C300" s="97">
        <f>'10'!C300</f>
        <v>265</v>
      </c>
      <c r="D300" s="97">
        <f>'10'!D300</f>
        <v>228</v>
      </c>
      <c r="E300" s="97">
        <f>'10'!E300</f>
        <v>493</v>
      </c>
      <c r="F300" s="129" t="s">
        <v>324</v>
      </c>
      <c r="G300" s="129">
        <v>1</v>
      </c>
      <c r="H300" s="129">
        <v>24</v>
      </c>
      <c r="I300" s="23">
        <f t="shared" si="8"/>
        <v>0.10526315789473684</v>
      </c>
      <c r="J300" s="129">
        <v>171.73480662983425</v>
      </c>
      <c r="K300" s="23">
        <f t="shared" si="9"/>
        <v>0.13975035387980955</v>
      </c>
      <c r="L300" s="5"/>
      <c r="M300" s="5"/>
      <c r="N300" s="5"/>
      <c r="O300" s="5"/>
      <c r="P300" s="5"/>
    </row>
    <row r="301" spans="1:16" x14ac:dyDescent="0.25">
      <c r="A301" s="9" t="str">
        <f>'10'!A301</f>
        <v>Northern Lebanon SD</v>
      </c>
      <c r="B301" s="10" t="str">
        <f>'10'!B301</f>
        <v>Lebanon</v>
      </c>
      <c r="C301" s="97">
        <f>'10'!C301</f>
        <v>698</v>
      </c>
      <c r="D301" s="97">
        <f>'10'!D301</f>
        <v>441</v>
      </c>
      <c r="E301" s="97">
        <f>'10'!E301</f>
        <v>1139</v>
      </c>
      <c r="F301" s="129"/>
      <c r="G301" s="129"/>
      <c r="H301" s="129"/>
      <c r="I301" s="23">
        <f t="shared" si="8"/>
        <v>0</v>
      </c>
      <c r="J301" s="129">
        <v>285.53511235955057</v>
      </c>
      <c r="K301" s="23">
        <f t="shared" si="9"/>
        <v>0</v>
      </c>
      <c r="L301" s="5"/>
      <c r="M301" s="5"/>
      <c r="N301" s="5"/>
      <c r="O301" s="5"/>
      <c r="P301" s="5"/>
    </row>
    <row r="302" spans="1:16" x14ac:dyDescent="0.25">
      <c r="A302" s="9" t="str">
        <f>'10'!A302</f>
        <v>Northern Lehigh SD</v>
      </c>
      <c r="B302" s="10" t="str">
        <f>'10'!B302</f>
        <v>Lehigh</v>
      </c>
      <c r="C302" s="97">
        <f>'10'!C302</f>
        <v>347</v>
      </c>
      <c r="D302" s="97">
        <f>'10'!D302</f>
        <v>260</v>
      </c>
      <c r="E302" s="97">
        <f>'10'!E302</f>
        <v>607</v>
      </c>
      <c r="F302" s="129"/>
      <c r="G302" s="129"/>
      <c r="H302" s="129"/>
      <c r="I302" s="23">
        <f t="shared" si="8"/>
        <v>0</v>
      </c>
      <c r="J302" s="129">
        <v>140.02967359050444</v>
      </c>
      <c r="K302" s="23">
        <f t="shared" si="9"/>
        <v>0</v>
      </c>
      <c r="L302" s="5"/>
      <c r="M302" s="5"/>
      <c r="N302" s="5"/>
      <c r="O302" s="5"/>
      <c r="P302" s="5"/>
    </row>
    <row r="303" spans="1:16" x14ac:dyDescent="0.25">
      <c r="A303" s="9" t="str">
        <f>'10'!A303</f>
        <v>Northern Potter SD</v>
      </c>
      <c r="B303" s="10" t="str">
        <f>'10'!B303</f>
        <v>Potter</v>
      </c>
      <c r="C303" s="97">
        <f>'10'!C303</f>
        <v>197</v>
      </c>
      <c r="D303" s="97">
        <f>'10'!D303</f>
        <v>75</v>
      </c>
      <c r="E303" s="97">
        <f>'10'!E303</f>
        <v>272</v>
      </c>
      <c r="F303" s="129"/>
      <c r="G303" s="129"/>
      <c r="H303" s="129"/>
      <c r="I303" s="23">
        <f t="shared" si="8"/>
        <v>0</v>
      </c>
      <c r="J303" s="129">
        <v>58.148734177215189</v>
      </c>
      <c r="K303" s="23">
        <f t="shared" si="9"/>
        <v>0</v>
      </c>
      <c r="L303" s="5"/>
      <c r="M303" s="5"/>
      <c r="N303" s="5"/>
      <c r="O303" s="5"/>
      <c r="P303" s="5"/>
    </row>
    <row r="304" spans="1:16" x14ac:dyDescent="0.25">
      <c r="A304" s="9" t="str">
        <f>'10'!A304</f>
        <v>Northern Tioga SD</v>
      </c>
      <c r="B304" s="10" t="str">
        <f>'10'!B304</f>
        <v>Tioga</v>
      </c>
      <c r="C304" s="97">
        <f>'10'!C304</f>
        <v>459</v>
      </c>
      <c r="D304" s="97">
        <f>'10'!D304</f>
        <v>314</v>
      </c>
      <c r="E304" s="97">
        <f>'10'!E304</f>
        <v>773</v>
      </c>
      <c r="F304" s="129" t="s">
        <v>862</v>
      </c>
      <c r="G304" s="129">
        <v>2</v>
      </c>
      <c r="H304" s="129">
        <v>71</v>
      </c>
      <c r="I304" s="23">
        <f t="shared" si="8"/>
        <v>0.22611464968152867</v>
      </c>
      <c r="J304" s="129">
        <v>234.75709779179812</v>
      </c>
      <c r="K304" s="23">
        <f t="shared" si="9"/>
        <v>0.30244026982719235</v>
      </c>
      <c r="L304" s="5"/>
      <c r="M304" s="5"/>
      <c r="N304" s="5"/>
      <c r="O304" s="5"/>
      <c r="P304" s="5"/>
    </row>
    <row r="305" spans="1:16" x14ac:dyDescent="0.25">
      <c r="A305" s="9" t="str">
        <f>'10'!A305</f>
        <v>Northern York County SD</v>
      </c>
      <c r="B305" s="10" t="str">
        <f>'10'!B305</f>
        <v>York</v>
      </c>
      <c r="C305" s="97">
        <f>'10'!C305</f>
        <v>579</v>
      </c>
      <c r="D305" s="97">
        <f>'10'!D305</f>
        <v>537</v>
      </c>
      <c r="E305" s="97">
        <f>'10'!E305</f>
        <v>1116</v>
      </c>
      <c r="F305" s="129"/>
      <c r="G305" s="129"/>
      <c r="H305" s="129"/>
      <c r="I305" s="23">
        <f t="shared" si="8"/>
        <v>0</v>
      </c>
      <c r="J305" s="129">
        <v>228.33070866141733</v>
      </c>
      <c r="K305" s="23">
        <f t="shared" si="9"/>
        <v>0</v>
      </c>
      <c r="L305" s="5"/>
      <c r="M305" s="5"/>
      <c r="N305" s="5"/>
      <c r="O305" s="5"/>
      <c r="P305" s="5"/>
    </row>
    <row r="306" spans="1:16" x14ac:dyDescent="0.25">
      <c r="A306" s="9" t="str">
        <f>'10'!A306</f>
        <v>Northgate SD</v>
      </c>
      <c r="B306" s="10" t="str">
        <f>'10'!B306</f>
        <v>Allegheny</v>
      </c>
      <c r="C306" s="97">
        <f>'10'!C306</f>
        <v>489</v>
      </c>
      <c r="D306" s="97">
        <f>'10'!D306</f>
        <v>268</v>
      </c>
      <c r="E306" s="97">
        <f>'10'!E306</f>
        <v>757</v>
      </c>
      <c r="F306" s="129" t="s">
        <v>330</v>
      </c>
      <c r="G306" s="129">
        <v>1</v>
      </c>
      <c r="H306" s="129">
        <v>19</v>
      </c>
      <c r="I306" s="23">
        <f t="shared" si="8"/>
        <v>7.0895522388059698E-2</v>
      </c>
      <c r="J306" s="129">
        <v>164.57825567502985</v>
      </c>
      <c r="K306" s="23">
        <f t="shared" si="9"/>
        <v>0.11544659968639295</v>
      </c>
      <c r="L306" s="5"/>
      <c r="M306" s="5"/>
      <c r="N306" s="5"/>
      <c r="O306" s="5"/>
      <c r="P306" s="5"/>
    </row>
    <row r="307" spans="1:16" x14ac:dyDescent="0.25">
      <c r="A307" s="9" t="str">
        <f>'10'!A307</f>
        <v>Northwest Area SD</v>
      </c>
      <c r="B307" s="10" t="str">
        <f>'10'!B307</f>
        <v>Luzerne</v>
      </c>
      <c r="C307" s="97">
        <f>'10'!C307</f>
        <v>226</v>
      </c>
      <c r="D307" s="97">
        <f>'10'!D307</f>
        <v>187</v>
      </c>
      <c r="E307" s="97">
        <f>'10'!E307</f>
        <v>413</v>
      </c>
      <c r="F307" s="129" t="s">
        <v>331</v>
      </c>
      <c r="G307" s="129">
        <v>1</v>
      </c>
      <c r="H307" s="129">
        <v>28</v>
      </c>
      <c r="I307" s="23">
        <f t="shared" si="8"/>
        <v>0.1497326203208556</v>
      </c>
      <c r="J307" s="129">
        <v>123.1275720164609</v>
      </c>
      <c r="K307" s="23">
        <f t="shared" si="9"/>
        <v>0.22740641711229947</v>
      </c>
      <c r="L307" s="5"/>
      <c r="M307" s="5"/>
      <c r="N307" s="5"/>
      <c r="O307" s="5"/>
      <c r="P307" s="5"/>
    </row>
    <row r="308" spans="1:16" x14ac:dyDescent="0.25">
      <c r="A308" s="9" t="str">
        <f>'10'!A308</f>
        <v>Northwestern Lehigh SD</v>
      </c>
      <c r="B308" s="10" t="str">
        <f>'10'!B308</f>
        <v>Lehigh</v>
      </c>
      <c r="C308" s="97">
        <f>'10'!C308</f>
        <v>390</v>
      </c>
      <c r="D308" s="97">
        <f>'10'!D308</f>
        <v>346</v>
      </c>
      <c r="E308" s="97">
        <f>'10'!E308</f>
        <v>736</v>
      </c>
      <c r="F308" s="129"/>
      <c r="G308" s="129"/>
      <c r="H308" s="129"/>
      <c r="I308" s="23">
        <f t="shared" si="8"/>
        <v>0</v>
      </c>
      <c r="J308" s="129">
        <v>143.0391061452514</v>
      </c>
      <c r="K308" s="23">
        <f t="shared" si="9"/>
        <v>0</v>
      </c>
      <c r="L308" s="5"/>
      <c r="M308" s="5"/>
      <c r="N308" s="5"/>
      <c r="O308" s="5"/>
      <c r="P308" s="5"/>
    </row>
    <row r="309" spans="1:16" ht="33.75" x14ac:dyDescent="0.25">
      <c r="A309" s="9" t="str">
        <f>'10'!A309</f>
        <v>Northwestern SD</v>
      </c>
      <c r="B309" s="10" t="str">
        <f>'10'!B309</f>
        <v>Erie</v>
      </c>
      <c r="C309" s="97">
        <f>'10'!C309</f>
        <v>322</v>
      </c>
      <c r="D309" s="97">
        <f>'10'!D309</f>
        <v>240</v>
      </c>
      <c r="E309" s="97">
        <f>'10'!E309</f>
        <v>562</v>
      </c>
      <c r="F309" s="129" t="s">
        <v>971</v>
      </c>
      <c r="G309" s="129">
        <v>4</v>
      </c>
      <c r="H309" s="129">
        <v>119</v>
      </c>
      <c r="I309" s="23">
        <f t="shared" si="8"/>
        <v>0.49583333333333335</v>
      </c>
      <c r="J309" s="129">
        <v>170.94867807153966</v>
      </c>
      <c r="K309" s="23">
        <f t="shared" si="9"/>
        <v>0.6961153566229985</v>
      </c>
      <c r="L309" s="5"/>
      <c r="M309" s="5"/>
      <c r="N309" s="5"/>
      <c r="O309" s="5"/>
      <c r="P309" s="5"/>
    </row>
    <row r="310" spans="1:16" x14ac:dyDescent="0.25">
      <c r="A310" s="9" t="str">
        <f>'10'!A310</f>
        <v>Norwin SD</v>
      </c>
      <c r="B310" s="10" t="str">
        <f>'10'!B310</f>
        <v>Westmoreland</v>
      </c>
      <c r="C310" s="97">
        <f>'10'!C310</f>
        <v>878</v>
      </c>
      <c r="D310" s="97">
        <f>'10'!D310</f>
        <v>767</v>
      </c>
      <c r="E310" s="97">
        <f>'10'!E310</f>
        <v>1645</v>
      </c>
      <c r="F310" s="129" t="s">
        <v>837</v>
      </c>
      <c r="G310" s="129">
        <v>1</v>
      </c>
      <c r="H310" s="129">
        <v>18</v>
      </c>
      <c r="I310" s="23">
        <f t="shared" si="8"/>
        <v>2.3468057366362451E-2</v>
      </c>
      <c r="J310" s="129">
        <v>277.58823529411762</v>
      </c>
      <c r="K310" s="23">
        <f t="shared" si="9"/>
        <v>6.4844246662428481E-2</v>
      </c>
      <c r="L310" s="5"/>
      <c r="M310" s="5"/>
      <c r="N310" s="5"/>
      <c r="O310" s="5"/>
      <c r="P310" s="5"/>
    </row>
    <row r="311" spans="1:16" x14ac:dyDescent="0.25">
      <c r="A311" s="9" t="str">
        <f>'10'!A311</f>
        <v>Octorara Area SD</v>
      </c>
      <c r="B311" s="10" t="str">
        <f>'10'!B311</f>
        <v>Chester</v>
      </c>
      <c r="C311" s="97">
        <f>'10'!C311</f>
        <v>752</v>
      </c>
      <c r="D311" s="97">
        <f>'10'!D311</f>
        <v>600</v>
      </c>
      <c r="E311" s="97">
        <f>'10'!E311</f>
        <v>1352</v>
      </c>
      <c r="F311" s="129"/>
      <c r="G311" s="129"/>
      <c r="H311" s="129"/>
      <c r="I311" s="23">
        <f t="shared" si="8"/>
        <v>0</v>
      </c>
      <c r="J311" s="129">
        <v>378.24474660074162</v>
      </c>
      <c r="K311" s="23">
        <f t="shared" si="9"/>
        <v>0</v>
      </c>
      <c r="L311" s="5"/>
      <c r="M311" s="5"/>
      <c r="N311" s="5"/>
      <c r="O311" s="5"/>
      <c r="P311" s="5"/>
    </row>
    <row r="312" spans="1:16" ht="22.5" x14ac:dyDescent="0.25">
      <c r="A312" s="9" t="str">
        <f>'10'!A312</f>
        <v>Oil City Area SD</v>
      </c>
      <c r="B312" s="10" t="str">
        <f>'10'!B312</f>
        <v>Venango</v>
      </c>
      <c r="C312" s="97">
        <f>'10'!C312</f>
        <v>498</v>
      </c>
      <c r="D312" s="97">
        <f>'10'!D312</f>
        <v>335</v>
      </c>
      <c r="E312" s="97">
        <f>'10'!E312</f>
        <v>833</v>
      </c>
      <c r="F312" s="129" t="s">
        <v>972</v>
      </c>
      <c r="G312" s="129">
        <v>2</v>
      </c>
      <c r="H312" s="129">
        <v>84</v>
      </c>
      <c r="I312" s="23">
        <f t="shared" si="8"/>
        <v>0.2507462686567164</v>
      </c>
      <c r="J312" s="129">
        <v>304.41144114411441</v>
      </c>
      <c r="K312" s="23">
        <f t="shared" si="9"/>
        <v>0.27594232228687071</v>
      </c>
      <c r="L312" s="5"/>
      <c r="M312" s="5"/>
      <c r="N312" s="5"/>
      <c r="O312" s="5"/>
      <c r="P312" s="5"/>
    </row>
    <row r="313" spans="1:16" x14ac:dyDescent="0.25">
      <c r="A313" s="9" t="str">
        <f>'10'!A313</f>
        <v>Old Forge SD</v>
      </c>
      <c r="B313" s="10" t="str">
        <f>'10'!B313</f>
        <v>Lackawanna</v>
      </c>
      <c r="C313" s="97">
        <f>'10'!C313</f>
        <v>203</v>
      </c>
      <c r="D313" s="97">
        <f>'10'!D313</f>
        <v>219</v>
      </c>
      <c r="E313" s="97">
        <f>'10'!E313</f>
        <v>422</v>
      </c>
      <c r="F313" s="129" t="s">
        <v>863</v>
      </c>
      <c r="G313" s="129">
        <v>1</v>
      </c>
      <c r="H313" s="129">
        <v>19</v>
      </c>
      <c r="I313" s="23">
        <f t="shared" si="8"/>
        <v>8.6757990867579904E-2</v>
      </c>
      <c r="J313" s="129">
        <v>148.40970873786409</v>
      </c>
      <c r="K313" s="23">
        <f t="shared" si="9"/>
        <v>0.12802396933181562</v>
      </c>
      <c r="L313" s="5"/>
      <c r="M313" s="5"/>
      <c r="N313" s="5"/>
      <c r="O313" s="5"/>
      <c r="P313" s="5"/>
    </row>
    <row r="314" spans="1:16" x14ac:dyDescent="0.25">
      <c r="A314" s="9" t="str">
        <f>'10'!A314</f>
        <v>Oley Valley SD</v>
      </c>
      <c r="B314" s="10" t="str">
        <f>'10'!B314</f>
        <v>Berks</v>
      </c>
      <c r="C314" s="97">
        <f>'10'!C314</f>
        <v>360</v>
      </c>
      <c r="D314" s="97">
        <f>'10'!D314</f>
        <v>196</v>
      </c>
      <c r="E314" s="97">
        <f>'10'!E314</f>
        <v>556</v>
      </c>
      <c r="F314" s="129"/>
      <c r="G314" s="129"/>
      <c r="H314" s="129"/>
      <c r="I314" s="23">
        <f t="shared" si="8"/>
        <v>0</v>
      </c>
      <c r="J314" s="129">
        <v>91.486862442040177</v>
      </c>
      <c r="K314" s="23">
        <f t="shared" si="9"/>
        <v>0</v>
      </c>
      <c r="L314" s="5"/>
      <c r="M314" s="5"/>
      <c r="N314" s="5"/>
      <c r="O314" s="5"/>
      <c r="P314" s="5"/>
    </row>
    <row r="315" spans="1:16" x14ac:dyDescent="0.25">
      <c r="A315" s="9" t="str">
        <f>'10'!A315</f>
        <v>Oswayo Valley SD</v>
      </c>
      <c r="B315" s="10" t="str">
        <f>'10'!B315</f>
        <v>Potter</v>
      </c>
      <c r="C315" s="97">
        <f>'10'!C315</f>
        <v>66</v>
      </c>
      <c r="D315" s="97">
        <f>'10'!D315</f>
        <v>30</v>
      </c>
      <c r="E315" s="97">
        <f>'10'!E315</f>
        <v>96</v>
      </c>
      <c r="F315" s="129" t="s">
        <v>864</v>
      </c>
      <c r="G315" s="129">
        <v>1</v>
      </c>
      <c r="H315" s="129">
        <v>20</v>
      </c>
      <c r="I315" s="23">
        <f t="shared" si="8"/>
        <v>0.66666666666666663</v>
      </c>
      <c r="J315" s="129">
        <v>23.076923076923077</v>
      </c>
      <c r="K315" s="23">
        <f t="shared" si="9"/>
        <v>0.8666666666666667</v>
      </c>
      <c r="L315" s="5"/>
      <c r="M315" s="5"/>
      <c r="N315" s="5"/>
      <c r="O315" s="5"/>
      <c r="P315" s="5"/>
    </row>
    <row r="316" spans="1:16" x14ac:dyDescent="0.25">
      <c r="A316" s="9" t="str">
        <f>'10'!A316</f>
        <v>Otto-Eldred SD</v>
      </c>
      <c r="B316" s="10" t="str">
        <f>'10'!B316</f>
        <v>McKean</v>
      </c>
      <c r="C316" s="97">
        <f>'10'!C316</f>
        <v>161</v>
      </c>
      <c r="D316" s="97">
        <f>'10'!D316</f>
        <v>108</v>
      </c>
      <c r="E316" s="97">
        <f>'10'!E316</f>
        <v>269</v>
      </c>
      <c r="F316" s="129"/>
      <c r="G316" s="129"/>
      <c r="H316" s="129"/>
      <c r="I316" s="23">
        <f t="shared" si="8"/>
        <v>0</v>
      </c>
      <c r="J316" s="129">
        <v>79.722397476340689</v>
      </c>
      <c r="K316" s="23">
        <f t="shared" si="9"/>
        <v>0</v>
      </c>
      <c r="L316" s="5"/>
      <c r="M316" s="5"/>
      <c r="N316" s="5"/>
      <c r="O316" s="5"/>
      <c r="P316" s="5"/>
    </row>
    <row r="317" spans="1:16" x14ac:dyDescent="0.25">
      <c r="A317" s="9" t="str">
        <f>'10'!A317</f>
        <v>Owen J. Roberts SD</v>
      </c>
      <c r="B317" s="10" t="str">
        <f>'10'!B317</f>
        <v>Chester</v>
      </c>
      <c r="C317" s="97">
        <f>'10'!C317</f>
        <v>910</v>
      </c>
      <c r="D317" s="97">
        <f>'10'!D317</f>
        <v>643</v>
      </c>
      <c r="E317" s="97">
        <f>'10'!E317</f>
        <v>1553</v>
      </c>
      <c r="F317" s="129" t="s">
        <v>865</v>
      </c>
      <c r="G317" s="129">
        <v>2</v>
      </c>
      <c r="H317" s="129">
        <v>57</v>
      </c>
      <c r="I317" s="23">
        <f t="shared" si="8"/>
        <v>8.8646967340590979E-2</v>
      </c>
      <c r="J317" s="129">
        <v>209.03419253024722</v>
      </c>
      <c r="K317" s="23">
        <f t="shared" si="9"/>
        <v>0.2726826616738891</v>
      </c>
      <c r="L317" s="5"/>
      <c r="M317" s="5"/>
      <c r="N317" s="5"/>
      <c r="O317" s="5"/>
      <c r="P317" s="5"/>
    </row>
    <row r="318" spans="1:16" ht="22.5" x14ac:dyDescent="0.25">
      <c r="A318" s="9" t="str">
        <f>'10'!A318</f>
        <v>Oxford Area SD</v>
      </c>
      <c r="B318" s="10" t="str">
        <f>'10'!B318</f>
        <v>Chester</v>
      </c>
      <c r="C318" s="97">
        <f>'10'!C318</f>
        <v>936</v>
      </c>
      <c r="D318" s="97">
        <f>'10'!D318</f>
        <v>846</v>
      </c>
      <c r="E318" s="97">
        <f>'10'!E318</f>
        <v>1782</v>
      </c>
      <c r="F318" s="129" t="s">
        <v>866</v>
      </c>
      <c r="G318" s="129">
        <v>2</v>
      </c>
      <c r="H318" s="129">
        <v>108</v>
      </c>
      <c r="I318" s="23">
        <f t="shared" si="8"/>
        <v>0.1276595744680851</v>
      </c>
      <c r="J318" s="129">
        <v>574.53061224489795</v>
      </c>
      <c r="K318" s="23">
        <f t="shared" si="9"/>
        <v>0.18797953964194375</v>
      </c>
      <c r="L318" s="5"/>
      <c r="M318" s="5"/>
      <c r="N318" s="5"/>
      <c r="O318" s="5"/>
      <c r="P318" s="5"/>
    </row>
    <row r="319" spans="1:16" x14ac:dyDescent="0.25">
      <c r="A319" s="9" t="str">
        <f>'10'!A319</f>
        <v>Palisades SD</v>
      </c>
      <c r="B319" s="10" t="str">
        <f>'10'!B319</f>
        <v>Bucks</v>
      </c>
      <c r="C319" s="97">
        <f>'10'!C319</f>
        <v>243</v>
      </c>
      <c r="D319" s="97">
        <f>'10'!D319</f>
        <v>201</v>
      </c>
      <c r="E319" s="97">
        <f>'10'!E319</f>
        <v>444</v>
      </c>
      <c r="F319" s="129"/>
      <c r="G319" s="129"/>
      <c r="H319" s="129"/>
      <c r="I319" s="23">
        <f t="shared" si="8"/>
        <v>0</v>
      </c>
      <c r="J319" s="129">
        <v>92.467836257309941</v>
      </c>
      <c r="K319" s="23">
        <f t="shared" si="9"/>
        <v>0</v>
      </c>
      <c r="L319" s="5"/>
      <c r="M319" s="5"/>
      <c r="N319" s="5"/>
      <c r="O319" s="5"/>
      <c r="P319" s="5"/>
    </row>
    <row r="320" spans="1:16" x14ac:dyDescent="0.25">
      <c r="A320" s="9" t="str">
        <f>'10'!A320</f>
        <v>Palmerton Area SD</v>
      </c>
      <c r="B320" s="10" t="str">
        <f>'10'!B320</f>
        <v>Carbon</v>
      </c>
      <c r="C320" s="97">
        <f>'10'!C320</f>
        <v>366</v>
      </c>
      <c r="D320" s="97">
        <f>'10'!D320</f>
        <v>319</v>
      </c>
      <c r="E320" s="97">
        <f>'10'!E320</f>
        <v>685</v>
      </c>
      <c r="F320" s="129"/>
      <c r="G320" s="129"/>
      <c r="H320" s="129"/>
      <c r="I320" s="23">
        <f t="shared" si="8"/>
        <v>0</v>
      </c>
      <c r="J320" s="129">
        <v>211.62418300653593</v>
      </c>
      <c r="K320" s="23">
        <f t="shared" si="9"/>
        <v>0</v>
      </c>
      <c r="L320" s="5"/>
      <c r="M320" s="5"/>
      <c r="N320" s="5"/>
      <c r="O320" s="5"/>
      <c r="P320" s="5"/>
    </row>
    <row r="321" spans="1:16" x14ac:dyDescent="0.25">
      <c r="A321" s="9" t="str">
        <f>'10'!A321</f>
        <v>Palmyra Area SD</v>
      </c>
      <c r="B321" s="10" t="str">
        <f>'10'!B321</f>
        <v>Lebanon</v>
      </c>
      <c r="C321" s="97">
        <f>'10'!C321</f>
        <v>631</v>
      </c>
      <c r="D321" s="97">
        <f>'10'!D321</f>
        <v>542</v>
      </c>
      <c r="E321" s="97">
        <f>'10'!E321</f>
        <v>1173</v>
      </c>
      <c r="F321" s="129" t="s">
        <v>867</v>
      </c>
      <c r="G321" s="129">
        <v>1</v>
      </c>
      <c r="H321" s="129">
        <v>14</v>
      </c>
      <c r="I321" s="23">
        <f t="shared" si="8"/>
        <v>2.5830258302583026E-2</v>
      </c>
      <c r="J321" s="129">
        <v>247.85474108944183</v>
      </c>
      <c r="K321" s="23">
        <f t="shared" si="9"/>
        <v>5.6484697199913177E-2</v>
      </c>
      <c r="L321" s="5"/>
      <c r="M321" s="5"/>
      <c r="N321" s="5"/>
      <c r="O321" s="5"/>
      <c r="P321" s="5"/>
    </row>
    <row r="322" spans="1:16" x14ac:dyDescent="0.25">
      <c r="A322" s="9" t="str">
        <f>'10'!A322</f>
        <v>Panther Valley SD</v>
      </c>
      <c r="B322" s="10" t="str">
        <f>'10'!B322</f>
        <v>Carbon</v>
      </c>
      <c r="C322" s="97">
        <f>'10'!C322</f>
        <v>479</v>
      </c>
      <c r="D322" s="97">
        <f>'10'!D322</f>
        <v>345</v>
      </c>
      <c r="E322" s="97">
        <f>'10'!E322</f>
        <v>824</v>
      </c>
      <c r="F322" s="129" t="s">
        <v>765</v>
      </c>
      <c r="G322" s="129">
        <v>1</v>
      </c>
      <c r="H322" s="129">
        <v>17</v>
      </c>
      <c r="I322" s="23">
        <f t="shared" si="8"/>
        <v>4.9275362318840582E-2</v>
      </c>
      <c r="J322" s="129">
        <v>272.28869374313939</v>
      </c>
      <c r="K322" s="23">
        <f t="shared" si="9"/>
        <v>6.2433734454052529E-2</v>
      </c>
      <c r="L322" s="5"/>
      <c r="M322" s="5"/>
      <c r="N322" s="5"/>
      <c r="O322" s="5"/>
      <c r="P322" s="5"/>
    </row>
    <row r="323" spans="1:16" x14ac:dyDescent="0.25">
      <c r="A323" s="9" t="str">
        <f>'10'!A323</f>
        <v>Parkland SD</v>
      </c>
      <c r="B323" s="10" t="str">
        <f>'10'!B323</f>
        <v>Lehigh</v>
      </c>
      <c r="C323" s="97">
        <f>'10'!C323</f>
        <v>1639</v>
      </c>
      <c r="D323" s="97">
        <f>'10'!D323</f>
        <v>1131</v>
      </c>
      <c r="E323" s="97">
        <f>'10'!E323</f>
        <v>2770</v>
      </c>
      <c r="F323" s="129" t="s">
        <v>706</v>
      </c>
      <c r="G323" s="129">
        <v>1</v>
      </c>
      <c r="H323" s="129">
        <v>20</v>
      </c>
      <c r="I323" s="23">
        <f t="shared" si="8"/>
        <v>1.7683465959328029E-2</v>
      </c>
      <c r="J323" s="129">
        <v>434.02913825170492</v>
      </c>
      <c r="K323" s="23">
        <f t="shared" si="9"/>
        <v>4.6079855561221503E-2</v>
      </c>
      <c r="L323" s="5"/>
      <c r="M323" s="5"/>
      <c r="N323" s="5"/>
      <c r="O323" s="5"/>
      <c r="P323" s="5"/>
    </row>
    <row r="324" spans="1:16" x14ac:dyDescent="0.25">
      <c r="A324" s="9" t="str">
        <f>'10'!A324</f>
        <v>Pen Argyl Area SD</v>
      </c>
      <c r="B324" s="10" t="str">
        <f>'10'!B324</f>
        <v>Northampton</v>
      </c>
      <c r="C324" s="97">
        <f>'10'!C324</f>
        <v>318</v>
      </c>
      <c r="D324" s="97">
        <f>'10'!D324</f>
        <v>229</v>
      </c>
      <c r="E324" s="97">
        <f>'10'!E324</f>
        <v>547</v>
      </c>
      <c r="F324" s="129"/>
      <c r="G324" s="129"/>
      <c r="H324" s="129"/>
      <c r="I324" s="23">
        <f t="shared" si="8"/>
        <v>0</v>
      </c>
      <c r="J324" s="129">
        <v>112.98844884488449</v>
      </c>
      <c r="K324" s="23">
        <f t="shared" si="9"/>
        <v>0</v>
      </c>
      <c r="L324" s="5"/>
      <c r="M324" s="5"/>
      <c r="N324" s="5"/>
      <c r="O324" s="5"/>
      <c r="P324" s="5"/>
    </row>
    <row r="325" spans="1:16" x14ac:dyDescent="0.25">
      <c r="A325" s="9" t="str">
        <f>'10'!A325</f>
        <v>Penn Cambria SD</v>
      </c>
      <c r="B325" s="10" t="str">
        <f>'10'!B325</f>
        <v>Cambria</v>
      </c>
      <c r="C325" s="97">
        <f>'10'!C325</f>
        <v>421</v>
      </c>
      <c r="D325" s="97">
        <f>'10'!D325</f>
        <v>311</v>
      </c>
      <c r="E325" s="97">
        <f>'10'!E325</f>
        <v>732</v>
      </c>
      <c r="F325" s="129" t="s">
        <v>349</v>
      </c>
      <c r="G325" s="129">
        <v>1</v>
      </c>
      <c r="H325" s="129">
        <v>17</v>
      </c>
      <c r="I325" s="23">
        <f t="shared" ref="I325:I388" si="10">H325/D325</f>
        <v>5.4662379421221867E-2</v>
      </c>
      <c r="J325" s="129">
        <v>197.81639344262294</v>
      </c>
      <c r="K325" s="23">
        <f t="shared" ref="K325:K388" si="11">H325/J325</f>
        <v>8.5938276925116852E-2</v>
      </c>
      <c r="L325" s="5"/>
      <c r="M325" s="5"/>
      <c r="N325" s="5"/>
      <c r="O325" s="5"/>
      <c r="P325" s="5"/>
    </row>
    <row r="326" spans="1:16" x14ac:dyDescent="0.25">
      <c r="A326" s="9" t="str">
        <f>'10'!A326</f>
        <v>Penn Hills SD</v>
      </c>
      <c r="B326" s="10" t="str">
        <f>'10'!B326</f>
        <v>Allegheny</v>
      </c>
      <c r="C326" s="97">
        <f>'10'!C326</f>
        <v>1009</v>
      </c>
      <c r="D326" s="97">
        <f>'10'!D326</f>
        <v>714</v>
      </c>
      <c r="E326" s="97">
        <f>'10'!E326</f>
        <v>1723</v>
      </c>
      <c r="F326" s="129" t="s">
        <v>868</v>
      </c>
      <c r="G326" s="129">
        <v>2</v>
      </c>
      <c r="H326" s="129">
        <v>32</v>
      </c>
      <c r="I326" s="23">
        <f t="shared" si="10"/>
        <v>4.4817927170868348E-2</v>
      </c>
      <c r="J326" s="129">
        <v>483.28827877507922</v>
      </c>
      <c r="K326" s="23">
        <f t="shared" si="11"/>
        <v>6.621306869081485E-2</v>
      </c>
      <c r="L326" s="5"/>
      <c r="M326" s="5"/>
      <c r="N326" s="5"/>
      <c r="O326" s="5"/>
      <c r="P326" s="5"/>
    </row>
    <row r="327" spans="1:16" x14ac:dyDescent="0.25">
      <c r="A327" s="9" t="str">
        <f>'10'!A327</f>
        <v>Penn Manor SD</v>
      </c>
      <c r="B327" s="10" t="str">
        <f>'10'!B327</f>
        <v>Lancaster</v>
      </c>
      <c r="C327" s="97">
        <f>'10'!C327</f>
        <v>1179</v>
      </c>
      <c r="D327" s="97">
        <f>'10'!D327</f>
        <v>950</v>
      </c>
      <c r="E327" s="97">
        <f>'10'!E327</f>
        <v>2129</v>
      </c>
      <c r="F327" s="129"/>
      <c r="G327" s="129"/>
      <c r="H327" s="129"/>
      <c r="I327" s="23">
        <f t="shared" si="10"/>
        <v>0</v>
      </c>
      <c r="J327" s="129">
        <v>597.65625</v>
      </c>
      <c r="K327" s="23">
        <f t="shared" si="11"/>
        <v>0</v>
      </c>
      <c r="L327" s="5"/>
      <c r="M327" s="5"/>
      <c r="N327" s="5"/>
      <c r="O327" s="5"/>
      <c r="P327" s="5"/>
    </row>
    <row r="328" spans="1:16" x14ac:dyDescent="0.25">
      <c r="A328" s="9" t="str">
        <f>'10'!A328</f>
        <v>Penncrest SD</v>
      </c>
      <c r="B328" s="10" t="str">
        <f>'10'!B328</f>
        <v>Crawford</v>
      </c>
      <c r="C328" s="97">
        <f>'10'!C328</f>
        <v>650</v>
      </c>
      <c r="D328" s="97">
        <f>'10'!D328</f>
        <v>512</v>
      </c>
      <c r="E328" s="97">
        <f>'10'!E328</f>
        <v>1162</v>
      </c>
      <c r="F328" s="129" t="s">
        <v>819</v>
      </c>
      <c r="G328" s="129">
        <v>1</v>
      </c>
      <c r="H328" s="129">
        <v>50</v>
      </c>
      <c r="I328" s="23">
        <f t="shared" si="10"/>
        <v>9.765625E-2</v>
      </c>
      <c r="J328" s="129">
        <v>355.31034482758622</v>
      </c>
      <c r="K328" s="23">
        <f t="shared" si="11"/>
        <v>0.14072204968944099</v>
      </c>
      <c r="L328" s="5"/>
      <c r="M328" s="5"/>
      <c r="N328" s="5"/>
      <c r="O328" s="5"/>
      <c r="P328" s="5"/>
    </row>
    <row r="329" spans="1:16" x14ac:dyDescent="0.25">
      <c r="A329" s="9" t="str">
        <f>'10'!A329</f>
        <v>Penn-Delco SD</v>
      </c>
      <c r="B329" s="10" t="str">
        <f>'10'!B329</f>
        <v>Delaware</v>
      </c>
      <c r="C329" s="97">
        <f>'10'!C329</f>
        <v>1100</v>
      </c>
      <c r="D329" s="97">
        <f>'10'!D329</f>
        <v>501</v>
      </c>
      <c r="E329" s="97">
        <f>'10'!E329</f>
        <v>1601</v>
      </c>
      <c r="F329" s="129"/>
      <c r="G329" s="129"/>
      <c r="H329" s="129"/>
      <c r="I329" s="23">
        <f t="shared" si="10"/>
        <v>0</v>
      </c>
      <c r="J329" s="129">
        <v>165.94803149606298</v>
      </c>
      <c r="K329" s="23">
        <f t="shared" si="11"/>
        <v>0</v>
      </c>
      <c r="L329" s="5"/>
      <c r="M329" s="5"/>
      <c r="N329" s="5"/>
      <c r="O329" s="5"/>
      <c r="P329" s="5"/>
    </row>
    <row r="330" spans="1:16" x14ac:dyDescent="0.25">
      <c r="A330" s="9" t="str">
        <f>'10'!A330</f>
        <v>Pennridge SD</v>
      </c>
      <c r="B330" s="10" t="str">
        <f>'10'!B330</f>
        <v>Bucks</v>
      </c>
      <c r="C330" s="97">
        <f>'10'!C330</f>
        <v>1476</v>
      </c>
      <c r="D330" s="97">
        <f>'10'!D330</f>
        <v>1031</v>
      </c>
      <c r="E330" s="97">
        <f>'10'!E330</f>
        <v>2507</v>
      </c>
      <c r="F330" s="129" t="s">
        <v>807</v>
      </c>
      <c r="G330" s="129">
        <v>1</v>
      </c>
      <c r="H330" s="129">
        <v>29</v>
      </c>
      <c r="I330" s="23">
        <f t="shared" si="10"/>
        <v>2.8128031037827354E-2</v>
      </c>
      <c r="J330" s="129">
        <v>420.47938671209539</v>
      </c>
      <c r="K330" s="23">
        <f t="shared" si="11"/>
        <v>6.8968898158749611E-2</v>
      </c>
      <c r="L330" s="5"/>
      <c r="M330" s="5"/>
      <c r="N330" s="5"/>
      <c r="O330" s="5"/>
      <c r="P330" s="5"/>
    </row>
    <row r="331" spans="1:16" x14ac:dyDescent="0.25">
      <c r="A331" s="9" t="str">
        <f>'10'!A331</f>
        <v>Penns Manor Area SD</v>
      </c>
      <c r="B331" s="10" t="str">
        <f>'10'!B331</f>
        <v>Indiana</v>
      </c>
      <c r="C331" s="97">
        <f>'10'!C331</f>
        <v>170</v>
      </c>
      <c r="D331" s="97">
        <f>'10'!D331</f>
        <v>143</v>
      </c>
      <c r="E331" s="97">
        <f>'10'!E331</f>
        <v>313</v>
      </c>
      <c r="F331" s="129" t="s">
        <v>355</v>
      </c>
      <c r="G331" s="129">
        <v>1</v>
      </c>
      <c r="H331" s="129">
        <v>24</v>
      </c>
      <c r="I331" s="23">
        <f t="shared" si="10"/>
        <v>0.16783216783216784</v>
      </c>
      <c r="J331" s="129">
        <v>115.60945273631842</v>
      </c>
      <c r="K331" s="23">
        <f t="shared" si="11"/>
        <v>0.20759548144163528</v>
      </c>
      <c r="L331" s="5"/>
      <c r="M331" s="5"/>
      <c r="N331" s="5"/>
      <c r="O331" s="5"/>
      <c r="P331" s="5"/>
    </row>
    <row r="332" spans="1:16" x14ac:dyDescent="0.25">
      <c r="A332" s="9" t="str">
        <f>'10'!A332</f>
        <v>Penns Valley Area SD</v>
      </c>
      <c r="B332" s="10" t="str">
        <f>'10'!B332</f>
        <v>Centre</v>
      </c>
      <c r="C332" s="97">
        <f>'10'!C332</f>
        <v>492</v>
      </c>
      <c r="D332" s="97">
        <f>'10'!D332</f>
        <v>247</v>
      </c>
      <c r="E332" s="97">
        <f>'10'!E332</f>
        <v>739</v>
      </c>
      <c r="F332" s="129"/>
      <c r="G332" s="129"/>
      <c r="H332" s="129"/>
      <c r="I332" s="23">
        <f t="shared" si="10"/>
        <v>0</v>
      </c>
      <c r="J332" s="129">
        <v>187.3221476510067</v>
      </c>
      <c r="K332" s="23">
        <f t="shared" si="11"/>
        <v>0</v>
      </c>
      <c r="L332" s="5"/>
      <c r="M332" s="5"/>
      <c r="N332" s="5"/>
      <c r="O332" s="5"/>
      <c r="P332" s="5"/>
    </row>
    <row r="333" spans="1:16" x14ac:dyDescent="0.25">
      <c r="A333" s="9" t="str">
        <f>'10'!A333</f>
        <v>Pennsbury SD</v>
      </c>
      <c r="B333" s="10" t="str">
        <f>'10'!B333</f>
        <v>Bucks</v>
      </c>
      <c r="C333" s="97">
        <f>'10'!C333</f>
        <v>1830</v>
      </c>
      <c r="D333" s="97">
        <f>'10'!D333</f>
        <v>1816</v>
      </c>
      <c r="E333" s="97">
        <f>'10'!E333</f>
        <v>3646</v>
      </c>
      <c r="F333" s="129" t="s">
        <v>357</v>
      </c>
      <c r="G333" s="129">
        <v>1</v>
      </c>
      <c r="H333" s="129">
        <v>68</v>
      </c>
      <c r="I333" s="23">
        <f t="shared" si="10"/>
        <v>3.7444933920704845E-2</v>
      </c>
      <c r="J333" s="129">
        <v>495.94231635872018</v>
      </c>
      <c r="K333" s="23">
        <f t="shared" si="11"/>
        <v>0.13711272008258094</v>
      </c>
      <c r="L333" s="5"/>
      <c r="M333" s="5"/>
      <c r="N333" s="5"/>
      <c r="O333" s="5"/>
      <c r="P333" s="5"/>
    </row>
    <row r="334" spans="1:16" x14ac:dyDescent="0.25">
      <c r="A334" s="9" t="str">
        <f>'10'!A334</f>
        <v>Penn-Trafford SD</v>
      </c>
      <c r="B334" s="10" t="str">
        <f>'10'!B334</f>
        <v>Westmoreland</v>
      </c>
      <c r="C334" s="97">
        <f>'10'!C334</f>
        <v>712</v>
      </c>
      <c r="D334" s="97">
        <f>'10'!D334</f>
        <v>628</v>
      </c>
      <c r="E334" s="97">
        <f>'10'!E334</f>
        <v>1340</v>
      </c>
      <c r="F334" s="129"/>
      <c r="G334" s="129"/>
      <c r="H334" s="129"/>
      <c r="I334" s="23">
        <f t="shared" si="10"/>
        <v>0</v>
      </c>
      <c r="J334" s="129">
        <v>246.94678645473394</v>
      </c>
      <c r="K334" s="23">
        <f t="shared" si="11"/>
        <v>0</v>
      </c>
      <c r="L334" s="5"/>
      <c r="M334" s="5"/>
      <c r="N334" s="5"/>
      <c r="O334" s="5"/>
      <c r="P334" s="5"/>
    </row>
    <row r="335" spans="1:16" x14ac:dyDescent="0.25">
      <c r="A335" s="9" t="str">
        <f>'10'!A335</f>
        <v>Pequea Valley SD</v>
      </c>
      <c r="B335" s="10" t="str">
        <f>'10'!B335</f>
        <v>Lancaster</v>
      </c>
      <c r="C335" s="97">
        <f>'10'!C335</f>
        <v>1188</v>
      </c>
      <c r="D335" s="97">
        <f>'10'!D335</f>
        <v>837</v>
      </c>
      <c r="E335" s="97">
        <f>'10'!E335</f>
        <v>2025</v>
      </c>
      <c r="F335" s="129" t="s">
        <v>869</v>
      </c>
      <c r="G335" s="129">
        <v>1</v>
      </c>
      <c r="H335" s="129">
        <v>38</v>
      </c>
      <c r="I335" s="23">
        <f t="shared" si="10"/>
        <v>4.5400238948626048E-2</v>
      </c>
      <c r="J335" s="129">
        <v>667.92669720949596</v>
      </c>
      <c r="K335" s="23">
        <f t="shared" si="11"/>
        <v>5.6892470624035046E-2</v>
      </c>
      <c r="L335" s="5"/>
      <c r="M335" s="5"/>
      <c r="N335" s="5"/>
      <c r="O335" s="5"/>
      <c r="P335" s="5"/>
    </row>
    <row r="336" spans="1:16" x14ac:dyDescent="0.25">
      <c r="A336" s="9" t="str">
        <f>'10'!A336</f>
        <v>Perkiomen Valley SD</v>
      </c>
      <c r="B336" s="10" t="str">
        <f>'10'!B336</f>
        <v>Montgomery</v>
      </c>
      <c r="C336" s="97">
        <f>'10'!C336</f>
        <v>1189</v>
      </c>
      <c r="D336" s="97">
        <f>'10'!D336</f>
        <v>978</v>
      </c>
      <c r="E336" s="97">
        <f>'10'!E336</f>
        <v>2167</v>
      </c>
      <c r="F336" s="129"/>
      <c r="G336" s="129"/>
      <c r="H336" s="129"/>
      <c r="I336" s="23">
        <f t="shared" si="10"/>
        <v>0</v>
      </c>
      <c r="J336" s="129">
        <v>226.96981132075473</v>
      </c>
      <c r="K336" s="23">
        <f t="shared" si="11"/>
        <v>0</v>
      </c>
      <c r="L336" s="5"/>
      <c r="M336" s="5"/>
      <c r="N336" s="5"/>
      <c r="O336" s="5"/>
      <c r="P336" s="5"/>
    </row>
    <row r="337" spans="1:16" x14ac:dyDescent="0.25">
      <c r="A337" s="9" t="str">
        <f>'10'!A337</f>
        <v>Peters Township SD</v>
      </c>
      <c r="B337" s="10" t="str">
        <f>'10'!B337</f>
        <v>Washington</v>
      </c>
      <c r="C337" s="97">
        <f>'10'!C337</f>
        <v>610</v>
      </c>
      <c r="D337" s="97">
        <f>'10'!D337</f>
        <v>530</v>
      </c>
      <c r="E337" s="97">
        <f>'10'!E337</f>
        <v>1140</v>
      </c>
      <c r="F337" s="129"/>
      <c r="G337" s="129"/>
      <c r="H337" s="129"/>
      <c r="I337" s="23">
        <f t="shared" si="10"/>
        <v>0</v>
      </c>
      <c r="J337" s="129">
        <v>95.613238157040882</v>
      </c>
      <c r="K337" s="23">
        <f t="shared" si="11"/>
        <v>0</v>
      </c>
      <c r="L337" s="5"/>
      <c r="M337" s="5"/>
      <c r="N337" s="5"/>
      <c r="O337" s="5"/>
      <c r="P337" s="5"/>
    </row>
    <row r="338" spans="1:16" ht="67.5" x14ac:dyDescent="0.25">
      <c r="A338" s="9" t="str">
        <f>'10'!A338</f>
        <v>Philadelphia City SD</v>
      </c>
      <c r="B338" s="10" t="str">
        <f>'10'!B338</f>
        <v>Philadelphia</v>
      </c>
      <c r="C338" s="97">
        <f>'10'!C338</f>
        <v>63216</v>
      </c>
      <c r="D338" s="97">
        <f>'10'!D338</f>
        <v>44480</v>
      </c>
      <c r="E338" s="97">
        <f>'10'!E338</f>
        <v>107696</v>
      </c>
      <c r="F338" s="129" t="s">
        <v>973</v>
      </c>
      <c r="G338" s="129">
        <v>12</v>
      </c>
      <c r="H338" s="129">
        <v>3416</v>
      </c>
      <c r="I338" s="23">
        <f t="shared" si="10"/>
        <v>7.6798561151079137E-2</v>
      </c>
      <c r="J338" s="129">
        <v>34191.184754006856</v>
      </c>
      <c r="K338" s="23">
        <f t="shared" si="11"/>
        <v>9.9908792999624851E-2</v>
      </c>
      <c r="L338" s="5"/>
      <c r="M338" s="5"/>
      <c r="N338" s="5"/>
      <c r="O338" s="5"/>
      <c r="P338" s="5"/>
    </row>
    <row r="339" spans="1:16" ht="22.5" x14ac:dyDescent="0.25">
      <c r="A339" s="9" t="str">
        <f>'10'!A339</f>
        <v>Philipsburg-Osceola Area SD</v>
      </c>
      <c r="B339" s="10" t="str">
        <f>'10'!B339</f>
        <v>Clearfield</v>
      </c>
      <c r="C339" s="97">
        <f>'10'!C339</f>
        <v>410</v>
      </c>
      <c r="D339" s="97">
        <f>'10'!D339</f>
        <v>222</v>
      </c>
      <c r="E339" s="97">
        <f>'10'!E339</f>
        <v>632</v>
      </c>
      <c r="F339" s="129" t="s">
        <v>870</v>
      </c>
      <c r="G339" s="129">
        <v>2</v>
      </c>
      <c r="H339" s="129">
        <v>46</v>
      </c>
      <c r="I339" s="23">
        <f t="shared" si="10"/>
        <v>0.2072072072072072</v>
      </c>
      <c r="J339" s="129">
        <v>146.97079276773295</v>
      </c>
      <c r="K339" s="23">
        <f t="shared" si="11"/>
        <v>0.31298735710500419</v>
      </c>
      <c r="L339" s="5"/>
      <c r="M339" s="5"/>
      <c r="N339" s="5"/>
      <c r="O339" s="5"/>
      <c r="P339" s="5"/>
    </row>
    <row r="340" spans="1:16" x14ac:dyDescent="0.25">
      <c r="A340" s="9" t="str">
        <f>'10'!A340</f>
        <v>Phoenixville Area SD</v>
      </c>
      <c r="B340" s="10" t="str">
        <f>'10'!B340</f>
        <v>Chester</v>
      </c>
      <c r="C340" s="97">
        <f>'10'!C340</f>
        <v>1316</v>
      </c>
      <c r="D340" s="97">
        <f>'10'!D340</f>
        <v>767</v>
      </c>
      <c r="E340" s="97">
        <f>'10'!E340</f>
        <v>2083</v>
      </c>
      <c r="F340" s="129"/>
      <c r="G340" s="129"/>
      <c r="H340" s="129"/>
      <c r="I340" s="23">
        <f t="shared" si="10"/>
        <v>0</v>
      </c>
      <c r="J340" s="129">
        <v>194.71302428256072</v>
      </c>
      <c r="K340" s="23">
        <f t="shared" si="11"/>
        <v>0</v>
      </c>
      <c r="L340" s="5"/>
      <c r="M340" s="5"/>
      <c r="N340" s="5"/>
      <c r="O340" s="5"/>
      <c r="P340" s="5"/>
    </row>
    <row r="341" spans="1:16" ht="22.5" x14ac:dyDescent="0.25">
      <c r="A341" s="9" t="str">
        <f>'10'!A341</f>
        <v>Pine Grove Area SD</v>
      </c>
      <c r="B341" s="10" t="str">
        <f>'10'!B341</f>
        <v>Schuylkill</v>
      </c>
      <c r="C341" s="97">
        <f>'10'!C341</f>
        <v>373</v>
      </c>
      <c r="D341" s="97">
        <f>'10'!D341</f>
        <v>263</v>
      </c>
      <c r="E341" s="97">
        <f>'10'!E341</f>
        <v>636</v>
      </c>
      <c r="F341" s="129" t="s">
        <v>871</v>
      </c>
      <c r="G341" s="129">
        <v>2</v>
      </c>
      <c r="H341" s="129">
        <v>32</v>
      </c>
      <c r="I341" s="23">
        <f t="shared" si="10"/>
        <v>0.12167300380228137</v>
      </c>
      <c r="J341" s="129">
        <v>185.72680412371136</v>
      </c>
      <c r="K341" s="23">
        <f t="shared" si="11"/>
        <v>0.17229607837695315</v>
      </c>
      <c r="L341" s="5"/>
      <c r="M341" s="5"/>
      <c r="N341" s="5"/>
      <c r="O341" s="5"/>
      <c r="P341" s="5"/>
    </row>
    <row r="342" spans="1:16" x14ac:dyDescent="0.25">
      <c r="A342" s="9" t="str">
        <f>'10'!A342</f>
        <v>Pine-Richland SD</v>
      </c>
      <c r="B342" s="10" t="str">
        <f>'10'!B342</f>
        <v>Allegheny</v>
      </c>
      <c r="C342" s="97">
        <f>'10'!C342</f>
        <v>778</v>
      </c>
      <c r="D342" s="97">
        <f>'10'!D342</f>
        <v>622</v>
      </c>
      <c r="E342" s="97">
        <f>'10'!E342</f>
        <v>1400</v>
      </c>
      <c r="F342" s="129"/>
      <c r="G342" s="129"/>
      <c r="H342" s="129"/>
      <c r="I342" s="23">
        <f t="shared" si="10"/>
        <v>0</v>
      </c>
      <c r="J342" s="129">
        <v>93.687429218573044</v>
      </c>
      <c r="K342" s="23">
        <f t="shared" si="11"/>
        <v>0</v>
      </c>
      <c r="L342" s="5"/>
      <c r="M342" s="5"/>
      <c r="N342" s="5"/>
      <c r="O342" s="5"/>
      <c r="P342" s="5"/>
    </row>
    <row r="343" spans="1:16" x14ac:dyDescent="0.25">
      <c r="A343" s="9" t="str">
        <f>'10'!A343</f>
        <v>Pittsburgh SD</v>
      </c>
      <c r="B343" s="10" t="str">
        <f>'10'!B343</f>
        <v>Allegheny</v>
      </c>
      <c r="C343" s="97">
        <f>'10'!C343</f>
        <v>9308</v>
      </c>
      <c r="D343" s="97">
        <f>'10'!D343</f>
        <v>6270</v>
      </c>
      <c r="E343" s="97">
        <f>'10'!E343</f>
        <v>15578</v>
      </c>
      <c r="F343" s="129" t="s">
        <v>872</v>
      </c>
      <c r="G343" s="129">
        <v>2</v>
      </c>
      <c r="H343" s="129">
        <v>671</v>
      </c>
      <c r="I343" s="23">
        <f t="shared" si="10"/>
        <v>0.10701754385964912</v>
      </c>
      <c r="J343" s="129">
        <v>4327.3995207493736</v>
      </c>
      <c r="K343" s="23">
        <f t="shared" si="11"/>
        <v>0.1550584818394127</v>
      </c>
      <c r="L343" s="5"/>
      <c r="M343" s="5"/>
      <c r="N343" s="5"/>
      <c r="O343" s="5"/>
      <c r="P343" s="5"/>
    </row>
    <row r="344" spans="1:16" x14ac:dyDescent="0.25">
      <c r="A344" s="9" t="str">
        <f>'10'!A344</f>
        <v>Pittston Area SD</v>
      </c>
      <c r="B344" s="10" t="str">
        <f>'10'!B344</f>
        <v>Luzerne</v>
      </c>
      <c r="C344" s="97">
        <f>'10'!C344</f>
        <v>809</v>
      </c>
      <c r="D344" s="97">
        <f>'10'!D344</f>
        <v>592</v>
      </c>
      <c r="E344" s="97">
        <f>'10'!E344</f>
        <v>1401</v>
      </c>
      <c r="F344" s="129" t="s">
        <v>863</v>
      </c>
      <c r="G344" s="129">
        <v>1</v>
      </c>
      <c r="H344" s="129">
        <v>39</v>
      </c>
      <c r="I344" s="23">
        <f t="shared" si="10"/>
        <v>6.5878378378378372E-2</v>
      </c>
      <c r="J344" s="129">
        <v>453.38707765263786</v>
      </c>
      <c r="K344" s="23">
        <f t="shared" si="11"/>
        <v>8.6019213873316028E-2</v>
      </c>
      <c r="L344" s="5"/>
      <c r="M344" s="5"/>
      <c r="N344" s="5"/>
      <c r="O344" s="5"/>
      <c r="P344" s="5"/>
    </row>
    <row r="345" spans="1:16" x14ac:dyDescent="0.25">
      <c r="A345" s="9" t="str">
        <f>'10'!A345</f>
        <v>Pleasant Valley SD</v>
      </c>
      <c r="B345" s="10" t="str">
        <f>'10'!B345</f>
        <v>Monroe</v>
      </c>
      <c r="C345" s="97">
        <f>'10'!C345</f>
        <v>673</v>
      </c>
      <c r="D345" s="97">
        <f>'10'!D345</f>
        <v>628</v>
      </c>
      <c r="E345" s="97">
        <f>'10'!E345</f>
        <v>1301</v>
      </c>
      <c r="F345" s="129" t="s">
        <v>873</v>
      </c>
      <c r="G345" s="129">
        <v>1</v>
      </c>
      <c r="H345" s="129">
        <v>90</v>
      </c>
      <c r="I345" s="23">
        <f t="shared" si="10"/>
        <v>0.14331210191082802</v>
      </c>
      <c r="J345" s="129">
        <v>401.45046728971965</v>
      </c>
      <c r="K345" s="23">
        <f t="shared" si="11"/>
        <v>0.22418706000670463</v>
      </c>
      <c r="L345" s="5"/>
      <c r="M345" s="5"/>
      <c r="N345" s="5"/>
      <c r="O345" s="5"/>
      <c r="P345" s="5"/>
    </row>
    <row r="346" spans="1:16" x14ac:dyDescent="0.25">
      <c r="A346" s="9" t="str">
        <f>'10'!A346</f>
        <v>Plum Borough SD</v>
      </c>
      <c r="B346" s="10" t="str">
        <f>'10'!B346</f>
        <v>Allegheny</v>
      </c>
      <c r="C346" s="97">
        <f>'10'!C346</f>
        <v>816</v>
      </c>
      <c r="D346" s="97">
        <f>'10'!D346</f>
        <v>627</v>
      </c>
      <c r="E346" s="97">
        <f>'10'!E346</f>
        <v>1443</v>
      </c>
      <c r="F346" s="129"/>
      <c r="G346" s="129"/>
      <c r="H346" s="129"/>
      <c r="I346" s="23">
        <f t="shared" si="10"/>
        <v>0</v>
      </c>
      <c r="J346" s="129">
        <v>299.4166153846154</v>
      </c>
      <c r="K346" s="23">
        <f t="shared" si="11"/>
        <v>0</v>
      </c>
      <c r="L346" s="5"/>
      <c r="M346" s="5"/>
      <c r="N346" s="5"/>
      <c r="O346" s="5"/>
      <c r="P346" s="5"/>
    </row>
    <row r="347" spans="1:16" x14ac:dyDescent="0.25">
      <c r="A347" s="9" t="str">
        <f>'10'!A347</f>
        <v>Pocono Mountain SD</v>
      </c>
      <c r="B347" s="10" t="str">
        <f>'10'!B347</f>
        <v>Monroe</v>
      </c>
      <c r="C347" s="97">
        <f>'10'!C347</f>
        <v>1538</v>
      </c>
      <c r="D347" s="97">
        <f>'10'!D347</f>
        <v>1698</v>
      </c>
      <c r="E347" s="97">
        <f>'10'!E347</f>
        <v>3236</v>
      </c>
      <c r="F347" s="129" t="s">
        <v>874</v>
      </c>
      <c r="G347" s="129">
        <v>2</v>
      </c>
      <c r="H347" s="129">
        <v>59</v>
      </c>
      <c r="I347" s="23">
        <f t="shared" si="10"/>
        <v>3.4746760895170786E-2</v>
      </c>
      <c r="J347" s="129">
        <v>1108.5217149220489</v>
      </c>
      <c r="K347" s="23">
        <f t="shared" si="11"/>
        <v>5.3224036305097436E-2</v>
      </c>
      <c r="L347" s="5"/>
      <c r="M347" s="5"/>
      <c r="N347" s="5"/>
      <c r="O347" s="5"/>
      <c r="P347" s="5"/>
    </row>
    <row r="348" spans="1:16" x14ac:dyDescent="0.25">
      <c r="A348" s="9" t="str">
        <f>'10'!A348</f>
        <v>Port Allegany SD</v>
      </c>
      <c r="B348" s="10" t="str">
        <f>'10'!B348</f>
        <v>McKean</v>
      </c>
      <c r="C348" s="97">
        <f>'10'!C348</f>
        <v>146</v>
      </c>
      <c r="D348" s="97">
        <f>'10'!D348</f>
        <v>184</v>
      </c>
      <c r="E348" s="97">
        <f>'10'!E348</f>
        <v>330</v>
      </c>
      <c r="F348" s="129"/>
      <c r="G348" s="129"/>
      <c r="H348" s="129"/>
      <c r="I348" s="23">
        <f t="shared" si="10"/>
        <v>0</v>
      </c>
      <c r="J348" s="129">
        <v>155.15439429928742</v>
      </c>
      <c r="K348" s="23">
        <f t="shared" si="11"/>
        <v>0</v>
      </c>
      <c r="L348" s="5"/>
      <c r="M348" s="5"/>
      <c r="N348" s="5"/>
      <c r="O348" s="5"/>
      <c r="P348" s="5"/>
    </row>
    <row r="349" spans="1:16" x14ac:dyDescent="0.25">
      <c r="A349" s="9" t="str">
        <f>'10'!A349</f>
        <v>Portage Area SD</v>
      </c>
      <c r="B349" s="10" t="str">
        <f>'10'!B349</f>
        <v>Cambria</v>
      </c>
      <c r="C349" s="97">
        <f>'10'!C349</f>
        <v>181</v>
      </c>
      <c r="D349" s="97">
        <f>'10'!D349</f>
        <v>88</v>
      </c>
      <c r="E349" s="97">
        <f>'10'!E349</f>
        <v>269</v>
      </c>
      <c r="F349" s="129"/>
      <c r="G349" s="129"/>
      <c r="H349" s="129"/>
      <c r="I349" s="23">
        <f t="shared" si="10"/>
        <v>0</v>
      </c>
      <c r="J349" s="129">
        <v>50.919881305637979</v>
      </c>
      <c r="K349" s="23">
        <f t="shared" si="11"/>
        <v>0</v>
      </c>
      <c r="L349" s="5"/>
      <c r="M349" s="5"/>
      <c r="N349" s="5"/>
      <c r="O349" s="5"/>
      <c r="P349" s="5"/>
    </row>
    <row r="350" spans="1:16" x14ac:dyDescent="0.25">
      <c r="A350" s="9" t="str">
        <f>'10'!A350</f>
        <v>Pottsgrove SD</v>
      </c>
      <c r="B350" s="10" t="str">
        <f>'10'!B350</f>
        <v>Montgomery</v>
      </c>
      <c r="C350" s="97">
        <f>'10'!C350</f>
        <v>845</v>
      </c>
      <c r="D350" s="97">
        <f>'10'!D350</f>
        <v>582</v>
      </c>
      <c r="E350" s="97">
        <f>'10'!E350</f>
        <v>1427</v>
      </c>
      <c r="F350" s="129"/>
      <c r="G350" s="129"/>
      <c r="H350" s="129"/>
      <c r="I350" s="23">
        <f t="shared" si="10"/>
        <v>0</v>
      </c>
      <c r="J350" s="129">
        <v>249.47820895522386</v>
      </c>
      <c r="K350" s="23">
        <f t="shared" si="11"/>
        <v>0</v>
      </c>
      <c r="L350" s="5"/>
      <c r="M350" s="5"/>
      <c r="N350" s="5"/>
      <c r="O350" s="5"/>
      <c r="P350" s="5"/>
    </row>
    <row r="351" spans="1:16" x14ac:dyDescent="0.25">
      <c r="A351" s="9" t="str">
        <f>'10'!A351</f>
        <v>Pottstown SD</v>
      </c>
      <c r="B351" s="10" t="str">
        <f>'10'!B351</f>
        <v>Montgomery</v>
      </c>
      <c r="C351" s="97">
        <f>'10'!C351</f>
        <v>1207</v>
      </c>
      <c r="D351" s="97">
        <f>'10'!D351</f>
        <v>816</v>
      </c>
      <c r="E351" s="97">
        <f>'10'!E351</f>
        <v>2023</v>
      </c>
      <c r="F351" s="129" t="s">
        <v>375</v>
      </c>
      <c r="G351" s="129">
        <v>1</v>
      </c>
      <c r="H351" s="129">
        <v>174</v>
      </c>
      <c r="I351" s="23">
        <f t="shared" si="10"/>
        <v>0.21323529411764705</v>
      </c>
      <c r="J351" s="129">
        <v>643.72545612510862</v>
      </c>
      <c r="K351" s="23">
        <f t="shared" si="11"/>
        <v>0.27030156776366931</v>
      </c>
      <c r="L351" s="5"/>
      <c r="M351" s="5"/>
      <c r="N351" s="5"/>
      <c r="O351" s="5"/>
      <c r="P351" s="5"/>
    </row>
    <row r="352" spans="1:16" x14ac:dyDescent="0.25">
      <c r="A352" s="9" t="str">
        <f>'10'!A352</f>
        <v>Pottsville Area SD</v>
      </c>
      <c r="B352" s="10" t="str">
        <f>'10'!B352</f>
        <v>Schuylkill</v>
      </c>
      <c r="C352" s="97">
        <f>'10'!C352</f>
        <v>538</v>
      </c>
      <c r="D352" s="97">
        <f>'10'!D352</f>
        <v>278</v>
      </c>
      <c r="E352" s="97">
        <f>'10'!E352</f>
        <v>816</v>
      </c>
      <c r="F352" s="129" t="s">
        <v>769</v>
      </c>
      <c r="G352" s="129">
        <v>1</v>
      </c>
      <c r="H352" s="129">
        <v>51</v>
      </c>
      <c r="I352" s="23">
        <f t="shared" si="10"/>
        <v>0.18345323741007194</v>
      </c>
      <c r="J352" s="129">
        <v>219.23108808290155</v>
      </c>
      <c r="K352" s="23">
        <f t="shared" si="11"/>
        <v>0.23263124060541318</v>
      </c>
      <c r="L352" s="5"/>
      <c r="M352" s="5"/>
      <c r="N352" s="5"/>
      <c r="O352" s="5"/>
      <c r="P352" s="5"/>
    </row>
    <row r="353" spans="1:16" x14ac:dyDescent="0.25">
      <c r="A353" s="9" t="str">
        <f>'10'!A353</f>
        <v>Punxsutawney Area SD</v>
      </c>
      <c r="B353" s="10" t="str">
        <f>'10'!B353</f>
        <v>Jefferson</v>
      </c>
      <c r="C353" s="97">
        <f>'10'!C353</f>
        <v>841</v>
      </c>
      <c r="D353" s="97">
        <f>'10'!D353</f>
        <v>579</v>
      </c>
      <c r="E353" s="97">
        <f>'10'!E353</f>
        <v>1420</v>
      </c>
      <c r="F353" s="129" t="s">
        <v>794</v>
      </c>
      <c r="G353" s="129">
        <v>1</v>
      </c>
      <c r="H353" s="129">
        <v>50</v>
      </c>
      <c r="I353" s="23">
        <f t="shared" si="10"/>
        <v>8.6355785837651119E-2</v>
      </c>
      <c r="J353" s="129">
        <v>475.00652045050384</v>
      </c>
      <c r="K353" s="23">
        <f t="shared" si="11"/>
        <v>0.10526171293939122</v>
      </c>
      <c r="L353" s="5"/>
      <c r="M353" s="5"/>
      <c r="N353" s="5"/>
      <c r="O353" s="5"/>
      <c r="P353" s="5"/>
    </row>
    <row r="354" spans="1:16" x14ac:dyDescent="0.25">
      <c r="A354" s="9" t="str">
        <f>'10'!A354</f>
        <v>Purchase Line SD</v>
      </c>
      <c r="B354" s="10" t="str">
        <f>'10'!B354</f>
        <v>Indiana</v>
      </c>
      <c r="C354" s="97">
        <f>'10'!C354</f>
        <v>218</v>
      </c>
      <c r="D354" s="97">
        <f>'10'!D354</f>
        <v>200</v>
      </c>
      <c r="E354" s="97">
        <f>'10'!E354</f>
        <v>418</v>
      </c>
      <c r="F354" s="129"/>
      <c r="G354" s="129"/>
      <c r="H354" s="129"/>
      <c r="I354" s="23">
        <f t="shared" si="10"/>
        <v>0</v>
      </c>
      <c r="J354" s="129">
        <v>173.12252964426878</v>
      </c>
      <c r="K354" s="23">
        <f t="shared" si="11"/>
        <v>0</v>
      </c>
      <c r="L354" s="5"/>
      <c r="M354" s="5"/>
      <c r="N354" s="5"/>
      <c r="O354" s="5"/>
      <c r="P354" s="5"/>
    </row>
    <row r="355" spans="1:16" x14ac:dyDescent="0.25">
      <c r="A355" s="9" t="str">
        <f>'10'!A355</f>
        <v>Quaker Valley SD</v>
      </c>
      <c r="B355" s="10" t="str">
        <f>'10'!B355</f>
        <v>Allegheny</v>
      </c>
      <c r="C355" s="97">
        <f>'10'!C355</f>
        <v>374</v>
      </c>
      <c r="D355" s="97">
        <f>'10'!D355</f>
        <v>393</v>
      </c>
      <c r="E355" s="97">
        <f>'10'!E355</f>
        <v>767</v>
      </c>
      <c r="F355" s="129"/>
      <c r="G355" s="129"/>
      <c r="H355" s="129"/>
      <c r="I355" s="23">
        <f t="shared" si="10"/>
        <v>0</v>
      </c>
      <c r="J355" s="129">
        <v>88.715189873417714</v>
      </c>
      <c r="K355" s="23">
        <f t="shared" si="11"/>
        <v>0</v>
      </c>
      <c r="L355" s="5"/>
      <c r="M355" s="5"/>
      <c r="N355" s="5"/>
      <c r="O355" s="5"/>
      <c r="P355" s="5"/>
    </row>
    <row r="356" spans="1:16" x14ac:dyDescent="0.25">
      <c r="A356" s="9" t="str">
        <f>'10'!A356</f>
        <v>Quakertown Community SD</v>
      </c>
      <c r="B356" s="10" t="str">
        <f>'10'!B356</f>
        <v>Bucks</v>
      </c>
      <c r="C356" s="97">
        <f>'10'!C356</f>
        <v>1131</v>
      </c>
      <c r="D356" s="97">
        <f>'10'!D356</f>
        <v>764</v>
      </c>
      <c r="E356" s="97">
        <f>'10'!E356</f>
        <v>1895</v>
      </c>
      <c r="F356" s="129" t="s">
        <v>875</v>
      </c>
      <c r="G356" s="129">
        <v>2</v>
      </c>
      <c r="H356" s="129">
        <v>69</v>
      </c>
      <c r="I356" s="23">
        <f t="shared" si="10"/>
        <v>9.0314136125654448E-2</v>
      </c>
      <c r="J356" s="129">
        <v>387.48479729729729</v>
      </c>
      <c r="K356" s="23">
        <f t="shared" si="11"/>
        <v>0.17807150236931701</v>
      </c>
      <c r="L356" s="5"/>
      <c r="M356" s="5"/>
      <c r="N356" s="5"/>
      <c r="O356" s="5"/>
      <c r="P356" s="5"/>
    </row>
    <row r="357" spans="1:16" x14ac:dyDescent="0.25">
      <c r="A357" s="9" t="str">
        <f>'10'!A357</f>
        <v>Radnor Township SD</v>
      </c>
      <c r="B357" s="10" t="str">
        <f>'10'!B357</f>
        <v>Delaware</v>
      </c>
      <c r="C357" s="97">
        <f>'10'!C357</f>
        <v>616</v>
      </c>
      <c r="D357" s="97">
        <f>'10'!D357</f>
        <v>723</v>
      </c>
      <c r="E357" s="97">
        <f>'10'!E357</f>
        <v>1339</v>
      </c>
      <c r="F357" s="129"/>
      <c r="G357" s="129"/>
      <c r="H357" s="129"/>
      <c r="I357" s="23">
        <f t="shared" si="10"/>
        <v>0</v>
      </c>
      <c r="J357" s="129">
        <v>165.792166771952</v>
      </c>
      <c r="K357" s="23">
        <f t="shared" si="11"/>
        <v>0</v>
      </c>
      <c r="L357" s="5"/>
      <c r="M357" s="5"/>
      <c r="N357" s="5"/>
      <c r="O357" s="5"/>
      <c r="P357" s="5"/>
    </row>
    <row r="358" spans="1:16" ht="22.5" x14ac:dyDescent="0.25">
      <c r="A358" s="9" t="str">
        <f>'10'!A358</f>
        <v>Reading SD</v>
      </c>
      <c r="B358" s="10" t="str">
        <f>'10'!B358</f>
        <v>Berks</v>
      </c>
      <c r="C358" s="97">
        <f>'10'!C358</f>
        <v>4740</v>
      </c>
      <c r="D358" s="97">
        <f>'10'!D358</f>
        <v>3042</v>
      </c>
      <c r="E358" s="97">
        <f>'10'!E358</f>
        <v>7782</v>
      </c>
      <c r="F358" s="129" t="s">
        <v>830</v>
      </c>
      <c r="G358" s="129">
        <v>2</v>
      </c>
      <c r="H358" s="129">
        <v>221</v>
      </c>
      <c r="I358" s="23">
        <f t="shared" si="10"/>
        <v>7.2649572649572655E-2</v>
      </c>
      <c r="J358" s="129">
        <v>2840.2225210084034</v>
      </c>
      <c r="K358" s="23">
        <f t="shared" si="11"/>
        <v>7.7810804739881903E-2</v>
      </c>
      <c r="L358" s="5"/>
      <c r="M358" s="5"/>
      <c r="N358" s="5"/>
      <c r="O358" s="5"/>
      <c r="P358" s="5"/>
    </row>
    <row r="359" spans="1:16" x14ac:dyDescent="0.25">
      <c r="A359" s="9" t="str">
        <f>'10'!A359</f>
        <v>Red Lion Area SD</v>
      </c>
      <c r="B359" s="10" t="str">
        <f>'10'!B359</f>
        <v>York</v>
      </c>
      <c r="C359" s="97">
        <f>'10'!C359</f>
        <v>1440</v>
      </c>
      <c r="D359" s="97">
        <f>'10'!D359</f>
        <v>987</v>
      </c>
      <c r="E359" s="97">
        <f>'10'!E359</f>
        <v>2427</v>
      </c>
      <c r="F359" s="129"/>
      <c r="G359" s="129"/>
      <c r="H359" s="129"/>
      <c r="I359" s="23">
        <f t="shared" si="10"/>
        <v>0</v>
      </c>
      <c r="J359" s="129">
        <v>605.99153140437545</v>
      </c>
      <c r="K359" s="23">
        <f t="shared" si="11"/>
        <v>0</v>
      </c>
      <c r="L359" s="5"/>
      <c r="M359" s="5"/>
      <c r="N359" s="5"/>
      <c r="O359" s="5"/>
      <c r="P359" s="5"/>
    </row>
    <row r="360" spans="1:16" x14ac:dyDescent="0.25">
      <c r="A360" s="9" t="str">
        <f>'10'!A360</f>
        <v>Redbank Valley SD</v>
      </c>
      <c r="B360" s="10" t="str">
        <f>'10'!B360</f>
        <v>Clarion</v>
      </c>
      <c r="C360" s="97">
        <f>'10'!C360</f>
        <v>235</v>
      </c>
      <c r="D360" s="97">
        <f>'10'!D360</f>
        <v>247</v>
      </c>
      <c r="E360" s="97">
        <f>'10'!E360</f>
        <v>482</v>
      </c>
      <c r="F360" s="129" t="s">
        <v>794</v>
      </c>
      <c r="G360" s="129">
        <v>1</v>
      </c>
      <c r="H360" s="129">
        <v>17</v>
      </c>
      <c r="I360" s="23">
        <f t="shared" si="10"/>
        <v>6.8825910931174086E-2</v>
      </c>
      <c r="J360" s="129">
        <v>179.05363321799308</v>
      </c>
      <c r="K360" s="23">
        <f t="shared" si="11"/>
        <v>9.4943619375223443E-2</v>
      </c>
      <c r="L360" s="5"/>
      <c r="M360" s="5"/>
      <c r="N360" s="5"/>
      <c r="O360" s="5"/>
      <c r="P360" s="5"/>
    </row>
    <row r="361" spans="1:16" x14ac:dyDescent="0.25">
      <c r="A361" s="9" t="str">
        <f>'10'!A361</f>
        <v>Reynolds SD</v>
      </c>
      <c r="B361" s="10" t="str">
        <f>'10'!B361</f>
        <v>Mercer</v>
      </c>
      <c r="C361" s="97">
        <f>'10'!C361</f>
        <v>224</v>
      </c>
      <c r="D361" s="97">
        <f>'10'!D361</f>
        <v>147</v>
      </c>
      <c r="E361" s="97">
        <f>'10'!E361</f>
        <v>371</v>
      </c>
      <c r="F361" s="129" t="s">
        <v>739</v>
      </c>
      <c r="G361" s="129">
        <v>1</v>
      </c>
      <c r="H361" s="129">
        <v>16</v>
      </c>
      <c r="I361" s="23">
        <f t="shared" si="10"/>
        <v>0.10884353741496598</v>
      </c>
      <c r="J361" s="129">
        <v>115.52845528455283</v>
      </c>
      <c r="K361" s="23">
        <f t="shared" si="11"/>
        <v>0.13849401829697397</v>
      </c>
      <c r="L361" s="5"/>
      <c r="M361" s="5"/>
      <c r="N361" s="5"/>
      <c r="O361" s="5"/>
      <c r="P361" s="5"/>
    </row>
    <row r="362" spans="1:16" x14ac:dyDescent="0.25">
      <c r="A362" s="9" t="str">
        <f>'10'!A362</f>
        <v>Richland SD</v>
      </c>
      <c r="B362" s="10" t="str">
        <f>'10'!B362</f>
        <v>Cambria</v>
      </c>
      <c r="C362" s="97">
        <f>'10'!C362</f>
        <v>346</v>
      </c>
      <c r="D362" s="97">
        <f>'10'!D362</f>
        <v>257</v>
      </c>
      <c r="E362" s="97">
        <f>'10'!E362</f>
        <v>603</v>
      </c>
      <c r="F362" s="129"/>
      <c r="G362" s="129"/>
      <c r="H362" s="129"/>
      <c r="I362" s="23">
        <f t="shared" si="10"/>
        <v>0</v>
      </c>
      <c r="J362" s="129">
        <v>143.37517433751745</v>
      </c>
      <c r="K362" s="23">
        <f t="shared" si="11"/>
        <v>0</v>
      </c>
      <c r="L362" s="5"/>
      <c r="M362" s="5"/>
      <c r="N362" s="5"/>
      <c r="O362" s="5"/>
      <c r="P362" s="5"/>
    </row>
    <row r="363" spans="1:16" x14ac:dyDescent="0.25">
      <c r="A363" s="9" t="str">
        <f>'10'!A363</f>
        <v>Ridgway Area SD</v>
      </c>
      <c r="B363" s="10" t="str">
        <f>'10'!B363</f>
        <v>Elk</v>
      </c>
      <c r="C363" s="97">
        <f>'10'!C363</f>
        <v>218</v>
      </c>
      <c r="D363" s="97">
        <f>'10'!D363</f>
        <v>114</v>
      </c>
      <c r="E363" s="97">
        <f>'10'!E363</f>
        <v>332</v>
      </c>
      <c r="F363" s="129"/>
      <c r="G363" s="129"/>
      <c r="H363" s="129"/>
      <c r="I363" s="23">
        <f t="shared" si="10"/>
        <v>0</v>
      </c>
      <c r="J363" s="129">
        <v>92.02409638554218</v>
      </c>
      <c r="K363" s="23">
        <f t="shared" si="11"/>
        <v>0</v>
      </c>
      <c r="L363" s="5"/>
      <c r="M363" s="5"/>
      <c r="N363" s="5"/>
      <c r="O363" s="5"/>
      <c r="P363" s="5"/>
    </row>
    <row r="364" spans="1:16" x14ac:dyDescent="0.25">
      <c r="A364" s="9" t="str">
        <f>'10'!A364</f>
        <v>Ridley SD</v>
      </c>
      <c r="B364" s="10" t="str">
        <f>'10'!B364</f>
        <v>Delaware</v>
      </c>
      <c r="C364" s="97">
        <f>'10'!C364</f>
        <v>1400</v>
      </c>
      <c r="D364" s="97">
        <f>'10'!D364</f>
        <v>829</v>
      </c>
      <c r="E364" s="97">
        <f>'10'!E364</f>
        <v>2229</v>
      </c>
      <c r="F364" s="129"/>
      <c r="G364" s="129"/>
      <c r="H364" s="129"/>
      <c r="I364" s="23">
        <f t="shared" si="10"/>
        <v>0</v>
      </c>
      <c r="J364" s="129">
        <v>437.57838827838827</v>
      </c>
      <c r="K364" s="23">
        <f t="shared" si="11"/>
        <v>0</v>
      </c>
      <c r="L364" s="5"/>
      <c r="M364" s="5"/>
      <c r="N364" s="5"/>
      <c r="O364" s="5"/>
      <c r="P364" s="5"/>
    </row>
    <row r="365" spans="1:16" x14ac:dyDescent="0.25">
      <c r="A365" s="9" t="str">
        <f>'10'!A365</f>
        <v>Ringgold SD</v>
      </c>
      <c r="B365" s="10" t="str">
        <f>'10'!B365</f>
        <v>Washington</v>
      </c>
      <c r="C365" s="97">
        <f>'10'!C365</f>
        <v>749</v>
      </c>
      <c r="D365" s="97">
        <f>'10'!D365</f>
        <v>584</v>
      </c>
      <c r="E365" s="97">
        <f>'10'!E365</f>
        <v>1333</v>
      </c>
      <c r="F365" s="129" t="s">
        <v>717</v>
      </c>
      <c r="G365" s="129">
        <v>1</v>
      </c>
      <c r="H365" s="129">
        <v>39</v>
      </c>
      <c r="I365" s="23">
        <f t="shared" si="10"/>
        <v>6.6780821917808222E-2</v>
      </c>
      <c r="J365" s="129">
        <v>338.56216216216217</v>
      </c>
      <c r="K365" s="23">
        <f t="shared" si="11"/>
        <v>0.11519302615193026</v>
      </c>
      <c r="L365" s="5"/>
      <c r="M365" s="5"/>
      <c r="N365" s="5"/>
      <c r="O365" s="5"/>
      <c r="P365" s="5"/>
    </row>
    <row r="366" spans="1:16" x14ac:dyDescent="0.25">
      <c r="A366" s="9" t="str">
        <f>'10'!A366</f>
        <v>Riverside Beaver County SD</v>
      </c>
      <c r="B366" s="10" t="str">
        <f>'10'!B366</f>
        <v>Beaver</v>
      </c>
      <c r="C366" s="97">
        <f>'10'!C366</f>
        <v>320</v>
      </c>
      <c r="D366" s="97">
        <f>'10'!D366</f>
        <v>279</v>
      </c>
      <c r="E366" s="97">
        <f>'10'!E366</f>
        <v>599</v>
      </c>
      <c r="F366" s="129" t="s">
        <v>390</v>
      </c>
      <c r="G366" s="129">
        <v>1</v>
      </c>
      <c r="H366" s="129">
        <v>19</v>
      </c>
      <c r="I366" s="23">
        <f t="shared" si="10"/>
        <v>6.8100358422939072E-2</v>
      </c>
      <c r="J366" s="129">
        <v>153.87951807228916</v>
      </c>
      <c r="K366" s="23">
        <f t="shared" si="11"/>
        <v>0.12347322267460069</v>
      </c>
      <c r="L366" s="5"/>
      <c r="M366" s="5"/>
      <c r="N366" s="5"/>
      <c r="O366" s="5"/>
      <c r="P366" s="5"/>
    </row>
    <row r="367" spans="1:16" ht="22.5" x14ac:dyDescent="0.25">
      <c r="A367" s="9" t="str">
        <f>'10'!A367</f>
        <v>Riverside SD</v>
      </c>
      <c r="B367" s="10" t="str">
        <f>'10'!B367</f>
        <v>Lackawanna</v>
      </c>
      <c r="C367" s="97">
        <f>'10'!C367</f>
        <v>384</v>
      </c>
      <c r="D367" s="97">
        <f>'10'!D367</f>
        <v>287</v>
      </c>
      <c r="E367" s="97">
        <f>'10'!E367</f>
        <v>671</v>
      </c>
      <c r="F367" s="129" t="s">
        <v>876</v>
      </c>
      <c r="G367" s="129">
        <v>2</v>
      </c>
      <c r="H367" s="129">
        <v>36</v>
      </c>
      <c r="I367" s="23">
        <f t="shared" si="10"/>
        <v>0.12543554006968641</v>
      </c>
      <c r="J367" s="129">
        <v>175.24778761061947</v>
      </c>
      <c r="K367" s="23">
        <f t="shared" si="11"/>
        <v>0.20542342069383426</v>
      </c>
      <c r="L367" s="5"/>
      <c r="M367" s="5"/>
      <c r="N367" s="5"/>
      <c r="O367" s="5"/>
      <c r="P367" s="5"/>
    </row>
    <row r="368" spans="1:16" x14ac:dyDescent="0.25">
      <c r="A368" s="9" t="str">
        <f>'10'!A368</f>
        <v>Riverview SD</v>
      </c>
      <c r="B368" s="10" t="str">
        <f>'10'!B368</f>
        <v>Allegheny</v>
      </c>
      <c r="C368" s="97">
        <f>'10'!C368</f>
        <v>269</v>
      </c>
      <c r="D368" s="97">
        <f>'10'!D368</f>
        <v>89</v>
      </c>
      <c r="E368" s="97">
        <f>'10'!E368</f>
        <v>358</v>
      </c>
      <c r="F368" s="129" t="s">
        <v>877</v>
      </c>
      <c r="G368" s="129">
        <v>1</v>
      </c>
      <c r="H368" s="129">
        <v>73</v>
      </c>
      <c r="I368" s="23">
        <f t="shared" si="10"/>
        <v>0.8202247191011236</v>
      </c>
      <c r="J368" s="129">
        <v>50.976525821596248</v>
      </c>
      <c r="K368" s="23">
        <f t="shared" si="11"/>
        <v>1.4320316817093386</v>
      </c>
      <c r="L368" s="5"/>
      <c r="M368" s="5"/>
      <c r="N368" s="5"/>
      <c r="O368" s="5"/>
      <c r="P368" s="5"/>
    </row>
    <row r="369" spans="1:16" x14ac:dyDescent="0.25">
      <c r="A369" s="9" t="str">
        <f>'10'!A369</f>
        <v>Rochester Area SD</v>
      </c>
      <c r="B369" s="10" t="str">
        <f>'10'!B369</f>
        <v>Beaver</v>
      </c>
      <c r="C369" s="97">
        <f>'10'!C369</f>
        <v>184</v>
      </c>
      <c r="D369" s="97">
        <f>'10'!D369</f>
        <v>86</v>
      </c>
      <c r="E369" s="97">
        <f>'10'!E369</f>
        <v>270</v>
      </c>
      <c r="F369" s="129" t="s">
        <v>878</v>
      </c>
      <c r="G369" s="129">
        <v>1</v>
      </c>
      <c r="H369" s="129">
        <v>29</v>
      </c>
      <c r="I369" s="23">
        <f t="shared" si="10"/>
        <v>0.33720930232558138</v>
      </c>
      <c r="J369" s="129">
        <v>59.244444444444447</v>
      </c>
      <c r="K369" s="23">
        <f t="shared" si="11"/>
        <v>0.48949737434358587</v>
      </c>
      <c r="L369" s="5"/>
      <c r="M369" s="5"/>
      <c r="N369" s="5"/>
      <c r="O369" s="5"/>
      <c r="P369" s="5"/>
    </row>
    <row r="370" spans="1:16" x14ac:dyDescent="0.25">
      <c r="A370" s="9" t="str">
        <f>'10'!A370</f>
        <v>Rockwood Area SD</v>
      </c>
      <c r="B370" s="10" t="str">
        <f>'10'!B370</f>
        <v>Somerset</v>
      </c>
      <c r="C370" s="97">
        <f>'10'!C370</f>
        <v>104</v>
      </c>
      <c r="D370" s="97">
        <f>'10'!D370</f>
        <v>89</v>
      </c>
      <c r="E370" s="97">
        <f>'10'!E370</f>
        <v>193</v>
      </c>
      <c r="F370" s="129"/>
      <c r="G370" s="129"/>
      <c r="H370" s="129"/>
      <c r="I370" s="23">
        <f t="shared" si="10"/>
        <v>0</v>
      </c>
      <c r="J370" s="129">
        <v>57.470852017937219</v>
      </c>
      <c r="K370" s="23">
        <f t="shared" si="11"/>
        <v>0</v>
      </c>
      <c r="L370" s="5"/>
      <c r="M370" s="5"/>
      <c r="N370" s="5"/>
      <c r="O370" s="5"/>
      <c r="P370" s="5"/>
    </row>
    <row r="371" spans="1:16" x14ac:dyDescent="0.25">
      <c r="A371" s="9" t="str">
        <f>'10'!A371</f>
        <v>Rose Tree Media SD</v>
      </c>
      <c r="B371" s="10" t="str">
        <f>'10'!B371</f>
        <v>Delaware</v>
      </c>
      <c r="C371" s="97">
        <f>'10'!C371</f>
        <v>842</v>
      </c>
      <c r="D371" s="97">
        <f>'10'!D371</f>
        <v>730</v>
      </c>
      <c r="E371" s="97">
        <f>'10'!E371</f>
        <v>1572</v>
      </c>
      <c r="F371" s="129"/>
      <c r="G371" s="129"/>
      <c r="H371" s="129"/>
      <c r="I371" s="23">
        <f t="shared" si="10"/>
        <v>0</v>
      </c>
      <c r="J371" s="129">
        <v>126.94014447884418</v>
      </c>
      <c r="K371" s="23">
        <f t="shared" si="11"/>
        <v>0</v>
      </c>
      <c r="L371" s="5"/>
      <c r="M371" s="5"/>
      <c r="N371" s="5"/>
      <c r="O371" s="5"/>
      <c r="P371" s="5"/>
    </row>
    <row r="372" spans="1:16" x14ac:dyDescent="0.25">
      <c r="A372" s="9" t="str">
        <f>'10'!A372</f>
        <v>Saint Clair Area SD</v>
      </c>
      <c r="B372" s="10" t="str">
        <f>'10'!B372</f>
        <v>Schuylkill</v>
      </c>
      <c r="C372" s="97">
        <f>'10'!C372</f>
        <v>139</v>
      </c>
      <c r="D372" s="97">
        <f>'10'!D372</f>
        <v>180</v>
      </c>
      <c r="E372" s="97">
        <f>'10'!E372</f>
        <v>319</v>
      </c>
      <c r="F372" s="129" t="s">
        <v>769</v>
      </c>
      <c r="G372" s="129">
        <v>1</v>
      </c>
      <c r="H372" s="129">
        <v>17</v>
      </c>
      <c r="I372" s="23">
        <f t="shared" si="10"/>
        <v>9.4444444444444442E-2</v>
      </c>
      <c r="J372" s="129">
        <v>136.04113110539845</v>
      </c>
      <c r="K372" s="23">
        <f t="shared" si="11"/>
        <v>0.12496220710506425</v>
      </c>
      <c r="L372" s="5"/>
      <c r="M372" s="5"/>
      <c r="N372" s="5"/>
      <c r="O372" s="5"/>
      <c r="P372" s="5"/>
    </row>
    <row r="373" spans="1:16" x14ac:dyDescent="0.25">
      <c r="A373" s="9" t="str">
        <f>'10'!A373</f>
        <v>Salisbury Township SD</v>
      </c>
      <c r="B373" s="10" t="str">
        <f>'10'!B373</f>
        <v>Lehigh</v>
      </c>
      <c r="C373" s="97">
        <f>'10'!C373</f>
        <v>412</v>
      </c>
      <c r="D373" s="97">
        <f>'10'!D373</f>
        <v>330</v>
      </c>
      <c r="E373" s="97">
        <f>'10'!E373</f>
        <v>742</v>
      </c>
      <c r="F373" s="129"/>
      <c r="G373" s="129"/>
      <c r="H373" s="129"/>
      <c r="I373" s="23">
        <f t="shared" si="10"/>
        <v>0</v>
      </c>
      <c r="J373" s="129">
        <v>132.87259615384616</v>
      </c>
      <c r="K373" s="23">
        <f t="shared" si="11"/>
        <v>0</v>
      </c>
      <c r="L373" s="5"/>
      <c r="M373" s="5"/>
      <c r="N373" s="5"/>
      <c r="O373" s="5"/>
      <c r="P373" s="5"/>
    </row>
    <row r="374" spans="1:16" x14ac:dyDescent="0.25">
      <c r="A374" s="9" t="str">
        <f>'10'!A374</f>
        <v>Salisbury-Elk Lick SD</v>
      </c>
      <c r="B374" s="10" t="str">
        <f>'10'!B374</f>
        <v>Somerset</v>
      </c>
      <c r="C374" s="97">
        <f>'10'!C374</f>
        <v>130</v>
      </c>
      <c r="D374" s="97">
        <f>'10'!D374</f>
        <v>93</v>
      </c>
      <c r="E374" s="97">
        <f>'10'!E374</f>
        <v>223</v>
      </c>
      <c r="F374" s="129" t="s">
        <v>718</v>
      </c>
      <c r="G374" s="129">
        <v>1</v>
      </c>
      <c r="H374" s="129">
        <v>13</v>
      </c>
      <c r="I374" s="23">
        <f t="shared" si="10"/>
        <v>0.13978494623655913</v>
      </c>
      <c r="J374" s="129">
        <v>63.358565737051791</v>
      </c>
      <c r="K374" s="23">
        <f t="shared" si="11"/>
        <v>0.20518141231214237</v>
      </c>
      <c r="L374" s="5"/>
      <c r="M374" s="5"/>
      <c r="N374" s="5"/>
      <c r="O374" s="5"/>
      <c r="P374" s="5"/>
    </row>
    <row r="375" spans="1:16" x14ac:dyDescent="0.25">
      <c r="A375" s="9" t="str">
        <f>'10'!A375</f>
        <v>Saucon Valley SD</v>
      </c>
      <c r="B375" s="10" t="str">
        <f>'10'!B375</f>
        <v>Northampton</v>
      </c>
      <c r="C375" s="97">
        <f>'10'!C375</f>
        <v>474</v>
      </c>
      <c r="D375" s="97">
        <f>'10'!D375</f>
        <v>393</v>
      </c>
      <c r="E375" s="97">
        <f>'10'!E375</f>
        <v>867</v>
      </c>
      <c r="F375" s="129"/>
      <c r="G375" s="129"/>
      <c r="H375" s="129"/>
      <c r="I375" s="23">
        <f t="shared" si="10"/>
        <v>0</v>
      </c>
      <c r="J375" s="129">
        <v>135.75129533678756</v>
      </c>
      <c r="K375" s="23">
        <f t="shared" si="11"/>
        <v>0</v>
      </c>
      <c r="L375" s="5"/>
      <c r="M375" s="5"/>
      <c r="N375" s="5"/>
      <c r="O375" s="5"/>
      <c r="P375" s="5"/>
    </row>
    <row r="376" spans="1:16" x14ac:dyDescent="0.25">
      <c r="A376" s="9" t="str">
        <f>'10'!A376</f>
        <v>Sayre Area SD</v>
      </c>
      <c r="B376" s="10" t="str">
        <f>'10'!B376</f>
        <v>Bradford</v>
      </c>
      <c r="C376" s="97">
        <f>'10'!C376</f>
        <v>199</v>
      </c>
      <c r="D376" s="97">
        <f>'10'!D376</f>
        <v>67</v>
      </c>
      <c r="E376" s="97">
        <f>'10'!E376</f>
        <v>266</v>
      </c>
      <c r="F376" s="129"/>
      <c r="G376" s="129"/>
      <c r="H376" s="129"/>
      <c r="I376" s="23">
        <f t="shared" si="10"/>
        <v>0</v>
      </c>
      <c r="J376" s="129">
        <v>60.799485861182518</v>
      </c>
      <c r="K376" s="23">
        <f t="shared" si="11"/>
        <v>0</v>
      </c>
      <c r="L376" s="5"/>
      <c r="M376" s="5"/>
      <c r="N376" s="5"/>
      <c r="O376" s="5"/>
      <c r="P376" s="5"/>
    </row>
    <row r="377" spans="1:16" x14ac:dyDescent="0.25">
      <c r="A377" s="9" t="str">
        <f>'10'!A377</f>
        <v>Schuylkill Haven Area SD</v>
      </c>
      <c r="B377" s="10" t="str">
        <f>'10'!B377</f>
        <v>Schuylkill</v>
      </c>
      <c r="C377" s="97">
        <f>'10'!C377</f>
        <v>211</v>
      </c>
      <c r="D377" s="97">
        <f>'10'!D377</f>
        <v>199</v>
      </c>
      <c r="E377" s="97">
        <f>'10'!E377</f>
        <v>410</v>
      </c>
      <c r="F377" s="129" t="s">
        <v>769</v>
      </c>
      <c r="G377" s="129">
        <v>1</v>
      </c>
      <c r="H377" s="129">
        <v>34</v>
      </c>
      <c r="I377" s="23">
        <f t="shared" si="10"/>
        <v>0.17085427135678391</v>
      </c>
      <c r="J377" s="129">
        <v>140.84819734345351</v>
      </c>
      <c r="K377" s="23">
        <f t="shared" si="11"/>
        <v>0.24139464076414244</v>
      </c>
      <c r="L377" s="5"/>
      <c r="M377" s="5"/>
      <c r="N377" s="5"/>
      <c r="O377" s="5"/>
      <c r="P377" s="5"/>
    </row>
    <row r="378" spans="1:16" x14ac:dyDescent="0.25">
      <c r="A378" s="9" t="str">
        <f>'10'!A378</f>
        <v>Schuylkill Valley SD</v>
      </c>
      <c r="B378" s="10" t="str">
        <f>'10'!B378</f>
        <v>Berks</v>
      </c>
      <c r="C378" s="97">
        <f>'10'!C378</f>
        <v>416</v>
      </c>
      <c r="D378" s="97">
        <f>'10'!D378</f>
        <v>305</v>
      </c>
      <c r="E378" s="97">
        <f>'10'!E378</f>
        <v>721</v>
      </c>
      <c r="F378" s="129"/>
      <c r="G378" s="129"/>
      <c r="H378" s="129"/>
      <c r="I378" s="23">
        <f t="shared" si="10"/>
        <v>0</v>
      </c>
      <c r="J378" s="129">
        <v>190.93786635404456</v>
      </c>
      <c r="K378" s="23">
        <f t="shared" si="11"/>
        <v>0</v>
      </c>
      <c r="L378" s="5"/>
      <c r="M378" s="5"/>
      <c r="N378" s="5"/>
      <c r="O378" s="5"/>
      <c r="P378" s="5"/>
    </row>
    <row r="379" spans="1:16" x14ac:dyDescent="0.25">
      <c r="A379" s="9" t="str">
        <f>'10'!A379</f>
        <v>Scranton SD</v>
      </c>
      <c r="B379" s="10" t="str">
        <f>'10'!B379</f>
        <v>Lackawanna</v>
      </c>
      <c r="C379" s="97">
        <f>'10'!C379</f>
        <v>2633</v>
      </c>
      <c r="D379" s="97">
        <f>'10'!D379</f>
        <v>1993</v>
      </c>
      <c r="E379" s="97">
        <f>'10'!E379</f>
        <v>4626</v>
      </c>
      <c r="F379" s="129" t="s">
        <v>879</v>
      </c>
      <c r="G379" s="129">
        <v>1</v>
      </c>
      <c r="H379" s="129">
        <v>25</v>
      </c>
      <c r="I379" s="23">
        <f t="shared" si="10"/>
        <v>1.2543903662819869E-2</v>
      </c>
      <c r="J379" s="129">
        <v>1670.9802113352546</v>
      </c>
      <c r="K379" s="23">
        <f t="shared" si="11"/>
        <v>1.496127831461444E-2</v>
      </c>
      <c r="L379" s="5"/>
      <c r="M379" s="5"/>
      <c r="N379" s="5"/>
      <c r="O379" s="5"/>
      <c r="P379" s="5"/>
    </row>
    <row r="380" spans="1:16" x14ac:dyDescent="0.25">
      <c r="A380" s="9" t="str">
        <f>'10'!A380</f>
        <v>Selinsgrove Area SD</v>
      </c>
      <c r="B380" s="10" t="str">
        <f>'10'!B380</f>
        <v>Snyder</v>
      </c>
      <c r="C380" s="97">
        <f>'10'!C380</f>
        <v>844</v>
      </c>
      <c r="D380" s="97">
        <f>'10'!D380</f>
        <v>396</v>
      </c>
      <c r="E380" s="97">
        <f>'10'!E380</f>
        <v>1240</v>
      </c>
      <c r="F380" s="129" t="s">
        <v>852</v>
      </c>
      <c r="G380" s="129">
        <v>1</v>
      </c>
      <c r="H380" s="129">
        <v>20</v>
      </c>
      <c r="I380" s="23">
        <f t="shared" si="10"/>
        <v>5.0505050505050504E-2</v>
      </c>
      <c r="J380" s="129">
        <v>306.2967741935484</v>
      </c>
      <c r="K380" s="23">
        <f t="shared" si="11"/>
        <v>6.5296149633499029E-2</v>
      </c>
      <c r="L380" s="5"/>
      <c r="M380" s="5"/>
      <c r="N380" s="5"/>
      <c r="O380" s="5"/>
      <c r="P380" s="5"/>
    </row>
    <row r="381" spans="1:16" x14ac:dyDescent="0.25">
      <c r="A381" s="9" t="str">
        <f>'10'!A381</f>
        <v>Seneca Valley SD</v>
      </c>
      <c r="B381" s="10" t="str">
        <f>'10'!B381</f>
        <v>Butler</v>
      </c>
      <c r="C381" s="97">
        <f>'10'!C381</f>
        <v>1581</v>
      </c>
      <c r="D381" s="97">
        <f>'10'!D381</f>
        <v>1172</v>
      </c>
      <c r="E381" s="97">
        <f>'10'!E381</f>
        <v>2753</v>
      </c>
      <c r="F381" s="129" t="s">
        <v>819</v>
      </c>
      <c r="G381" s="129">
        <v>1</v>
      </c>
      <c r="H381" s="129">
        <v>19</v>
      </c>
      <c r="I381" s="23">
        <f t="shared" si="10"/>
        <v>1.6211604095563138E-2</v>
      </c>
      <c r="J381" s="129">
        <v>357.63235294117652</v>
      </c>
      <c r="K381" s="23">
        <f t="shared" si="11"/>
        <v>5.3127184505941852E-2</v>
      </c>
      <c r="L381" s="5"/>
      <c r="M381" s="5"/>
      <c r="N381" s="5"/>
      <c r="O381" s="5"/>
      <c r="P381" s="5"/>
    </row>
    <row r="382" spans="1:16" x14ac:dyDescent="0.25">
      <c r="A382" s="9" t="str">
        <f>'10'!A382</f>
        <v>Shade-Central City SD</v>
      </c>
      <c r="B382" s="10" t="str">
        <f>'10'!B382</f>
        <v>Somerset</v>
      </c>
      <c r="C382" s="97">
        <f>'10'!C382</f>
        <v>59</v>
      </c>
      <c r="D382" s="97">
        <f>'10'!D382</f>
        <v>38</v>
      </c>
      <c r="E382" s="97">
        <f>'10'!E382</f>
        <v>97</v>
      </c>
      <c r="F382" s="129" t="s">
        <v>718</v>
      </c>
      <c r="G382" s="129">
        <v>1</v>
      </c>
      <c r="H382" s="129">
        <v>14</v>
      </c>
      <c r="I382" s="23">
        <f t="shared" si="10"/>
        <v>0.36842105263157893</v>
      </c>
      <c r="J382" s="129">
        <v>25.234375</v>
      </c>
      <c r="K382" s="23">
        <f t="shared" si="11"/>
        <v>0.55479876160990715</v>
      </c>
      <c r="L382" s="5"/>
      <c r="M382" s="5"/>
      <c r="N382" s="5"/>
      <c r="O382" s="5"/>
      <c r="P382" s="5"/>
    </row>
    <row r="383" spans="1:16" x14ac:dyDescent="0.25">
      <c r="A383" s="9" t="str">
        <f>'10'!A383</f>
        <v>Shaler Area SD</v>
      </c>
      <c r="B383" s="10" t="str">
        <f>'10'!B383</f>
        <v>Allegheny</v>
      </c>
      <c r="C383" s="97">
        <f>'10'!C383</f>
        <v>1106</v>
      </c>
      <c r="D383" s="97">
        <f>'10'!D383</f>
        <v>707</v>
      </c>
      <c r="E383" s="97">
        <f>'10'!E383</f>
        <v>1813</v>
      </c>
      <c r="F383" s="129" t="s">
        <v>793</v>
      </c>
      <c r="G383" s="129">
        <v>1</v>
      </c>
      <c r="H383" s="129">
        <v>16</v>
      </c>
      <c r="I383" s="23">
        <f t="shared" si="10"/>
        <v>2.2630834512022632E-2</v>
      </c>
      <c r="J383" s="129">
        <v>272.18479307025984</v>
      </c>
      <c r="K383" s="23">
        <f t="shared" si="11"/>
        <v>5.8783592644978788E-2</v>
      </c>
      <c r="L383" s="5"/>
      <c r="M383" s="5"/>
      <c r="N383" s="5"/>
      <c r="O383" s="5"/>
      <c r="P383" s="5"/>
    </row>
    <row r="384" spans="1:16" x14ac:dyDescent="0.25">
      <c r="A384" s="9" t="str">
        <f>'10'!A384</f>
        <v>Shamokin Area SD</v>
      </c>
      <c r="B384" s="10" t="str">
        <f>'10'!B384</f>
        <v>Northumberland</v>
      </c>
      <c r="C384" s="97">
        <f>'10'!C384</f>
        <v>559</v>
      </c>
      <c r="D384" s="97">
        <f>'10'!D384</f>
        <v>529</v>
      </c>
      <c r="E384" s="97">
        <f>'10'!E384</f>
        <v>1088</v>
      </c>
      <c r="F384" s="129" t="s">
        <v>296</v>
      </c>
      <c r="G384" s="129">
        <v>1</v>
      </c>
      <c r="H384" s="129">
        <v>39</v>
      </c>
      <c r="I384" s="23">
        <f t="shared" si="10"/>
        <v>7.3724007561436669E-2</v>
      </c>
      <c r="J384" s="129">
        <v>409.11083540115794</v>
      </c>
      <c r="K384" s="23">
        <f t="shared" si="11"/>
        <v>9.5328689991205293E-2</v>
      </c>
      <c r="L384" s="5"/>
      <c r="M384" s="5"/>
      <c r="N384" s="5"/>
      <c r="O384" s="5"/>
      <c r="P384" s="5"/>
    </row>
    <row r="385" spans="1:16" x14ac:dyDescent="0.25">
      <c r="A385" s="9" t="str">
        <f>'10'!A385</f>
        <v>Shanksville-Stonycreek SD</v>
      </c>
      <c r="B385" s="10" t="str">
        <f>'10'!B385</f>
        <v>Somerset</v>
      </c>
      <c r="C385" s="97">
        <f>'10'!C385</f>
        <v>114</v>
      </c>
      <c r="D385" s="97">
        <f>'10'!D385</f>
        <v>66</v>
      </c>
      <c r="E385" s="97">
        <f>'10'!E385</f>
        <v>180</v>
      </c>
      <c r="F385" s="129"/>
      <c r="G385" s="129"/>
      <c r="H385" s="129"/>
      <c r="I385" s="23">
        <f t="shared" si="10"/>
        <v>0</v>
      </c>
      <c r="J385" s="129">
        <v>43.221238938053098</v>
      </c>
      <c r="K385" s="23">
        <f t="shared" si="11"/>
        <v>0</v>
      </c>
      <c r="L385" s="5"/>
      <c r="M385" s="5"/>
      <c r="N385" s="5"/>
      <c r="O385" s="5"/>
      <c r="P385" s="5"/>
    </row>
    <row r="386" spans="1:16" ht="22.5" x14ac:dyDescent="0.25">
      <c r="A386" s="9" t="str">
        <f>'10'!A386</f>
        <v>Sharon City SD</v>
      </c>
      <c r="B386" s="10" t="str">
        <f>'10'!B386</f>
        <v>Mercer</v>
      </c>
      <c r="C386" s="97">
        <f>'10'!C386</f>
        <v>339</v>
      </c>
      <c r="D386" s="97">
        <f>'10'!D386</f>
        <v>511</v>
      </c>
      <c r="E386" s="97">
        <f>'10'!E386</f>
        <v>850</v>
      </c>
      <c r="F386" s="129" t="s">
        <v>880</v>
      </c>
      <c r="G386" s="129">
        <v>2</v>
      </c>
      <c r="H386" s="129">
        <v>31</v>
      </c>
      <c r="I386" s="23">
        <f t="shared" si="10"/>
        <v>6.0665362035225046E-2</v>
      </c>
      <c r="J386" s="129">
        <v>379.74224977856511</v>
      </c>
      <c r="K386" s="23">
        <f t="shared" si="11"/>
        <v>8.1634319115338597E-2</v>
      </c>
      <c r="L386" s="5"/>
      <c r="M386" s="5"/>
      <c r="N386" s="5"/>
      <c r="O386" s="5"/>
      <c r="P386" s="5"/>
    </row>
    <row r="387" spans="1:16" x14ac:dyDescent="0.25">
      <c r="A387" s="9" t="str">
        <f>'10'!A387</f>
        <v>Sharpsville Area SD</v>
      </c>
      <c r="B387" s="10" t="str">
        <f>'10'!B387</f>
        <v>Mercer</v>
      </c>
      <c r="C387" s="97">
        <f>'10'!C387</f>
        <v>253</v>
      </c>
      <c r="D387" s="97">
        <f>'10'!D387</f>
        <v>232</v>
      </c>
      <c r="E387" s="97">
        <f>'10'!E387</f>
        <v>485</v>
      </c>
      <c r="F387" s="129" t="s">
        <v>881</v>
      </c>
      <c r="G387" s="129">
        <v>1</v>
      </c>
      <c r="H387" s="129">
        <v>18</v>
      </c>
      <c r="I387" s="23">
        <f t="shared" si="10"/>
        <v>7.7586206896551727E-2</v>
      </c>
      <c r="J387" s="129">
        <v>157.6</v>
      </c>
      <c r="K387" s="23">
        <f t="shared" si="11"/>
        <v>0.11421319796954316</v>
      </c>
      <c r="L387" s="5"/>
      <c r="M387" s="5"/>
      <c r="N387" s="5"/>
      <c r="O387" s="5"/>
      <c r="P387" s="5"/>
    </row>
    <row r="388" spans="1:16" x14ac:dyDescent="0.25">
      <c r="A388" s="9" t="str">
        <f>'10'!A388</f>
        <v>Shenandoah Valley SD</v>
      </c>
      <c r="B388" s="10" t="str">
        <f>'10'!B388</f>
        <v>Schuylkill</v>
      </c>
      <c r="C388" s="97">
        <f>'10'!C388</f>
        <v>282</v>
      </c>
      <c r="D388" s="97">
        <f>'10'!D388</f>
        <v>113</v>
      </c>
      <c r="E388" s="97">
        <f>'10'!E388</f>
        <v>395</v>
      </c>
      <c r="F388" s="129"/>
      <c r="G388" s="129"/>
      <c r="H388" s="129"/>
      <c r="I388" s="23">
        <f t="shared" si="10"/>
        <v>0</v>
      </c>
      <c r="J388" s="129">
        <v>94.798657718120808</v>
      </c>
      <c r="K388" s="23">
        <f t="shared" si="11"/>
        <v>0</v>
      </c>
      <c r="L388" s="5"/>
      <c r="M388" s="5"/>
      <c r="N388" s="5"/>
      <c r="O388" s="5"/>
      <c r="P388" s="5"/>
    </row>
    <row r="389" spans="1:16" x14ac:dyDescent="0.25">
      <c r="A389" s="9" t="str">
        <f>'10'!A389</f>
        <v>Shenango Area SD</v>
      </c>
      <c r="B389" s="10" t="str">
        <f>'10'!B389</f>
        <v>Lawrence</v>
      </c>
      <c r="C389" s="97">
        <f>'10'!C389</f>
        <v>239</v>
      </c>
      <c r="D389" s="97">
        <f>'10'!D389</f>
        <v>132</v>
      </c>
      <c r="E389" s="97">
        <f>'10'!E389</f>
        <v>371</v>
      </c>
      <c r="F389" s="129"/>
      <c r="G389" s="129"/>
      <c r="H389" s="129"/>
      <c r="I389" s="23">
        <f t="shared" ref="I389:I452" si="12">H389/D389</f>
        <v>0</v>
      </c>
      <c r="J389" s="129">
        <v>80.323404255319147</v>
      </c>
      <c r="K389" s="23">
        <f t="shared" ref="K389:K452" si="13">H389/J389</f>
        <v>0</v>
      </c>
      <c r="L389" s="5"/>
      <c r="M389" s="5"/>
      <c r="N389" s="5"/>
      <c r="O389" s="5"/>
      <c r="P389" s="5"/>
    </row>
    <row r="390" spans="1:16" x14ac:dyDescent="0.25">
      <c r="A390" s="9" t="str">
        <f>'10'!A390</f>
        <v>Shikellamy SD</v>
      </c>
      <c r="B390" s="10" t="str">
        <f>'10'!B390</f>
        <v>Northumberland</v>
      </c>
      <c r="C390" s="97">
        <f>'10'!C390</f>
        <v>732</v>
      </c>
      <c r="D390" s="97">
        <f>'10'!D390</f>
        <v>575</v>
      </c>
      <c r="E390" s="97">
        <f>'10'!E390</f>
        <v>1307</v>
      </c>
      <c r="F390" s="129" t="s">
        <v>768</v>
      </c>
      <c r="G390" s="129">
        <v>1</v>
      </c>
      <c r="H390" s="129">
        <v>18</v>
      </c>
      <c r="I390" s="23">
        <f t="shared" si="12"/>
        <v>3.1304347826086959E-2</v>
      </c>
      <c r="J390" s="129">
        <v>432.36968244457762</v>
      </c>
      <c r="K390" s="23">
        <f t="shared" si="13"/>
        <v>4.1631041053178587E-2</v>
      </c>
      <c r="L390" s="5"/>
      <c r="M390" s="5"/>
      <c r="N390" s="5"/>
      <c r="O390" s="5"/>
      <c r="P390" s="5"/>
    </row>
    <row r="391" spans="1:16" x14ac:dyDescent="0.25">
      <c r="A391" s="9" t="str">
        <f>'10'!A391</f>
        <v>Shippensburg Area SD</v>
      </c>
      <c r="B391" s="10" t="str">
        <f>'10'!B391</f>
        <v>Cumberland</v>
      </c>
      <c r="C391" s="97">
        <f>'10'!C391</f>
        <v>1126</v>
      </c>
      <c r="D391" s="97">
        <f>'10'!D391</f>
        <v>734</v>
      </c>
      <c r="E391" s="97">
        <f>'10'!E391</f>
        <v>1860</v>
      </c>
      <c r="F391" s="129" t="s">
        <v>802</v>
      </c>
      <c r="G391" s="129">
        <v>1</v>
      </c>
      <c r="H391" s="129">
        <v>70</v>
      </c>
      <c r="I391" s="23">
        <f t="shared" si="12"/>
        <v>9.5367847411444148E-2</v>
      </c>
      <c r="J391" s="129">
        <v>608.42175066312996</v>
      </c>
      <c r="K391" s="23">
        <f t="shared" si="13"/>
        <v>0.11505177111716622</v>
      </c>
      <c r="L391" s="5"/>
      <c r="M391" s="5"/>
      <c r="N391" s="5"/>
      <c r="O391" s="5"/>
      <c r="P391" s="5"/>
    </row>
    <row r="392" spans="1:16" x14ac:dyDescent="0.25">
      <c r="A392" s="9" t="str">
        <f>'10'!A392</f>
        <v>Slippery Rock Area SD</v>
      </c>
      <c r="B392" s="10" t="str">
        <f>'10'!B392</f>
        <v>Butler</v>
      </c>
      <c r="C392" s="97">
        <f>'10'!C392</f>
        <v>453</v>
      </c>
      <c r="D392" s="97">
        <f>'10'!D392</f>
        <v>301</v>
      </c>
      <c r="E392" s="97">
        <f>'10'!E392</f>
        <v>754</v>
      </c>
      <c r="F392" s="129" t="s">
        <v>799</v>
      </c>
      <c r="G392" s="129">
        <v>1</v>
      </c>
      <c r="H392" s="129">
        <v>35</v>
      </c>
      <c r="I392" s="23">
        <f t="shared" si="12"/>
        <v>0.11627906976744186</v>
      </c>
      <c r="J392" s="129">
        <v>169.9457111834962</v>
      </c>
      <c r="K392" s="23">
        <f t="shared" si="13"/>
        <v>0.20594812164579607</v>
      </c>
      <c r="L392" s="5"/>
      <c r="M392" s="5"/>
      <c r="N392" s="5"/>
      <c r="O392" s="5"/>
      <c r="P392" s="5"/>
    </row>
    <row r="393" spans="1:16" x14ac:dyDescent="0.25">
      <c r="A393" s="9" t="str">
        <f>'10'!A393</f>
        <v>Smethport Area SD</v>
      </c>
      <c r="B393" s="10" t="str">
        <f>'10'!B393</f>
        <v>McKean</v>
      </c>
      <c r="C393" s="97">
        <f>'10'!C393</f>
        <v>139</v>
      </c>
      <c r="D393" s="97">
        <f>'10'!D393</f>
        <v>76</v>
      </c>
      <c r="E393" s="97">
        <f>'10'!E393</f>
        <v>215</v>
      </c>
      <c r="F393" s="129" t="s">
        <v>882</v>
      </c>
      <c r="G393" s="129">
        <v>1</v>
      </c>
      <c r="H393" s="129">
        <v>34</v>
      </c>
      <c r="I393" s="23">
        <f t="shared" si="12"/>
        <v>0.44736842105263158</v>
      </c>
      <c r="J393" s="129">
        <v>50.666666666666664</v>
      </c>
      <c r="K393" s="23">
        <f t="shared" si="13"/>
        <v>0.67105263157894735</v>
      </c>
      <c r="L393" s="5"/>
      <c r="M393" s="5"/>
      <c r="N393" s="5"/>
      <c r="O393" s="5"/>
      <c r="P393" s="5"/>
    </row>
    <row r="394" spans="1:16" x14ac:dyDescent="0.25">
      <c r="A394" s="9" t="str">
        <f>'10'!A394</f>
        <v>Solanco SD</v>
      </c>
      <c r="B394" s="10" t="str">
        <f>'10'!B394</f>
        <v>Lancaster</v>
      </c>
      <c r="C394" s="97">
        <f>'10'!C394</f>
        <v>1615</v>
      </c>
      <c r="D394" s="97">
        <f>'10'!D394</f>
        <v>962</v>
      </c>
      <c r="E394" s="97">
        <f>'10'!E394</f>
        <v>2577</v>
      </c>
      <c r="F394" s="129"/>
      <c r="G394" s="129"/>
      <c r="H394" s="129"/>
      <c r="I394" s="23">
        <f t="shared" si="12"/>
        <v>0</v>
      </c>
      <c r="J394" s="129">
        <v>725.07430997876861</v>
      </c>
      <c r="K394" s="23">
        <f t="shared" si="13"/>
        <v>0</v>
      </c>
      <c r="L394" s="5"/>
      <c r="M394" s="5"/>
      <c r="N394" s="5"/>
      <c r="O394" s="5"/>
      <c r="P394" s="5"/>
    </row>
    <row r="395" spans="1:16" x14ac:dyDescent="0.25">
      <c r="A395" s="9" t="str">
        <f>'10'!A395</f>
        <v>Somerset Area SD</v>
      </c>
      <c r="B395" s="10" t="str">
        <f>'10'!B395</f>
        <v>Somerset</v>
      </c>
      <c r="C395" s="97">
        <f>'10'!C395</f>
        <v>586</v>
      </c>
      <c r="D395" s="97">
        <f>'10'!D395</f>
        <v>365</v>
      </c>
      <c r="E395" s="97">
        <f>'10'!E395</f>
        <v>951</v>
      </c>
      <c r="F395" s="129" t="s">
        <v>718</v>
      </c>
      <c r="G395" s="129">
        <v>1</v>
      </c>
      <c r="H395" s="129">
        <v>32</v>
      </c>
      <c r="I395" s="23">
        <f t="shared" si="12"/>
        <v>8.7671232876712329E-2</v>
      </c>
      <c r="J395" s="129">
        <v>255.17410714285714</v>
      </c>
      <c r="K395" s="23">
        <f t="shared" si="13"/>
        <v>0.12540457320806872</v>
      </c>
      <c r="L395" s="5"/>
      <c r="M395" s="5"/>
      <c r="N395" s="5"/>
      <c r="O395" s="5"/>
      <c r="P395" s="5"/>
    </row>
    <row r="396" spans="1:16" x14ac:dyDescent="0.25">
      <c r="A396" s="9" t="str">
        <f>'10'!A396</f>
        <v>Souderton Area SD</v>
      </c>
      <c r="B396" s="10" t="str">
        <f>'10'!B396</f>
        <v>Montgomery</v>
      </c>
      <c r="C396" s="97">
        <f>'10'!C396</f>
        <v>1339</v>
      </c>
      <c r="D396" s="97">
        <f>'10'!D396</f>
        <v>1103</v>
      </c>
      <c r="E396" s="97">
        <f>'10'!E396</f>
        <v>2442</v>
      </c>
      <c r="F396" s="129"/>
      <c r="G396" s="129"/>
      <c r="H396" s="129"/>
      <c r="I396" s="23">
        <f t="shared" si="12"/>
        <v>0</v>
      </c>
      <c r="J396" s="129">
        <v>397.61993006993009</v>
      </c>
      <c r="K396" s="23">
        <f t="shared" si="13"/>
        <v>0</v>
      </c>
      <c r="L396" s="5"/>
      <c r="M396" s="5"/>
      <c r="N396" s="5"/>
      <c r="O396" s="5"/>
      <c r="P396" s="5"/>
    </row>
    <row r="397" spans="1:16" x14ac:dyDescent="0.25">
      <c r="A397" s="9" t="str">
        <f>'10'!A397</f>
        <v>South Allegheny SD</v>
      </c>
      <c r="B397" s="10" t="str">
        <f>'10'!B397</f>
        <v>Allegheny</v>
      </c>
      <c r="C397" s="97">
        <f>'10'!C397</f>
        <v>340</v>
      </c>
      <c r="D397" s="97">
        <f>'10'!D397</f>
        <v>353</v>
      </c>
      <c r="E397" s="97">
        <f>'10'!E397</f>
        <v>693</v>
      </c>
      <c r="F397" s="129" t="s">
        <v>704</v>
      </c>
      <c r="G397" s="129">
        <v>1</v>
      </c>
      <c r="H397" s="129">
        <v>36</v>
      </c>
      <c r="I397" s="23">
        <f t="shared" si="12"/>
        <v>0.10198300283286119</v>
      </c>
      <c r="J397" s="129">
        <v>243.13992762364293</v>
      </c>
      <c r="K397" s="23">
        <f t="shared" si="13"/>
        <v>0.148062888526168</v>
      </c>
      <c r="L397" s="5"/>
      <c r="M397" s="5"/>
      <c r="N397" s="5"/>
      <c r="O397" s="5"/>
      <c r="P397" s="5"/>
    </row>
    <row r="398" spans="1:16" x14ac:dyDescent="0.25">
      <c r="A398" s="9" t="str">
        <f>'10'!A398</f>
        <v>South Butler County SD</v>
      </c>
      <c r="B398" s="10" t="str">
        <f>'10'!B398</f>
        <v>Butler</v>
      </c>
      <c r="C398" s="97">
        <f>'10'!C398</f>
        <v>316</v>
      </c>
      <c r="D398" s="97">
        <f>'10'!D398</f>
        <v>236</v>
      </c>
      <c r="E398" s="97">
        <f>'10'!E398</f>
        <v>552</v>
      </c>
      <c r="F398" s="129" t="s">
        <v>799</v>
      </c>
      <c r="G398" s="129">
        <v>1</v>
      </c>
      <c r="H398" s="129">
        <v>20</v>
      </c>
      <c r="I398" s="23">
        <f t="shared" si="12"/>
        <v>8.4745762711864403E-2</v>
      </c>
      <c r="J398" s="129">
        <v>104.53101736972705</v>
      </c>
      <c r="K398" s="23">
        <f t="shared" si="13"/>
        <v>0.19133076959597398</v>
      </c>
      <c r="L398" s="5"/>
      <c r="M398" s="5"/>
      <c r="N398" s="5"/>
      <c r="O398" s="5"/>
      <c r="P398" s="5"/>
    </row>
    <row r="399" spans="1:16" x14ac:dyDescent="0.25">
      <c r="A399" s="9" t="str">
        <f>'10'!A399</f>
        <v>South Eastern SD</v>
      </c>
      <c r="B399" s="10" t="str">
        <f>'10'!B399</f>
        <v>York</v>
      </c>
      <c r="C399" s="97">
        <f>'10'!C399</f>
        <v>622</v>
      </c>
      <c r="D399" s="97">
        <f>'10'!D399</f>
        <v>461</v>
      </c>
      <c r="E399" s="97">
        <f>'10'!E399</f>
        <v>1083</v>
      </c>
      <c r="F399" s="129"/>
      <c r="G399" s="129"/>
      <c r="H399" s="129"/>
      <c r="I399" s="23">
        <f t="shared" si="12"/>
        <v>0</v>
      </c>
      <c r="J399" s="129">
        <v>191.72429906542055</v>
      </c>
      <c r="K399" s="23">
        <f t="shared" si="13"/>
        <v>0</v>
      </c>
      <c r="L399" s="5"/>
      <c r="M399" s="5"/>
      <c r="N399" s="5"/>
      <c r="O399" s="5"/>
      <c r="P399" s="5"/>
    </row>
    <row r="400" spans="1:16" x14ac:dyDescent="0.25">
      <c r="A400" s="9" t="str">
        <f>'10'!A400</f>
        <v>South Fayette Township SD</v>
      </c>
      <c r="B400" s="10" t="str">
        <f>'10'!B400</f>
        <v>Allegheny</v>
      </c>
      <c r="C400" s="97">
        <f>'10'!C400</f>
        <v>338</v>
      </c>
      <c r="D400" s="97">
        <f>'10'!D400</f>
        <v>602</v>
      </c>
      <c r="E400" s="97">
        <f>'10'!E400</f>
        <v>940</v>
      </c>
      <c r="F400" s="129"/>
      <c r="G400" s="129"/>
      <c r="H400" s="129"/>
      <c r="I400" s="23">
        <f t="shared" si="12"/>
        <v>0</v>
      </c>
      <c r="J400" s="129">
        <v>110.97226753670473</v>
      </c>
      <c r="K400" s="23">
        <f t="shared" si="13"/>
        <v>0</v>
      </c>
      <c r="L400" s="5"/>
      <c r="M400" s="5"/>
      <c r="N400" s="5"/>
      <c r="O400" s="5"/>
      <c r="P400" s="5"/>
    </row>
    <row r="401" spans="1:16" x14ac:dyDescent="0.25">
      <c r="A401" s="9" t="str">
        <f>'10'!A401</f>
        <v>South Middleton SD</v>
      </c>
      <c r="B401" s="10" t="str">
        <f>'10'!B401</f>
        <v>Cumberland</v>
      </c>
      <c r="C401" s="97">
        <f>'10'!C401</f>
        <v>487</v>
      </c>
      <c r="D401" s="97">
        <f>'10'!D401</f>
        <v>289</v>
      </c>
      <c r="E401" s="97">
        <f>'10'!E401</f>
        <v>776</v>
      </c>
      <c r="F401" s="129"/>
      <c r="G401" s="129"/>
      <c r="H401" s="129"/>
      <c r="I401" s="23">
        <f t="shared" si="12"/>
        <v>0</v>
      </c>
      <c r="J401" s="129">
        <v>134.10323253388947</v>
      </c>
      <c r="K401" s="23">
        <f t="shared" si="13"/>
        <v>0</v>
      </c>
      <c r="L401" s="5"/>
      <c r="M401" s="5"/>
      <c r="N401" s="5"/>
      <c r="O401" s="5"/>
      <c r="P401" s="5"/>
    </row>
    <row r="402" spans="1:16" x14ac:dyDescent="0.25">
      <c r="A402" s="9" t="str">
        <f>'10'!A402</f>
        <v>South Park SD</v>
      </c>
      <c r="B402" s="10" t="str">
        <f>'10'!B402</f>
        <v>Allegheny</v>
      </c>
      <c r="C402" s="97">
        <f>'10'!C402</f>
        <v>368</v>
      </c>
      <c r="D402" s="97">
        <f>'10'!D402</f>
        <v>171</v>
      </c>
      <c r="E402" s="97">
        <f>'10'!E402</f>
        <v>539</v>
      </c>
      <c r="F402" s="129"/>
      <c r="G402" s="129"/>
      <c r="H402" s="129"/>
      <c r="I402" s="23">
        <f t="shared" si="12"/>
        <v>0</v>
      </c>
      <c r="J402" s="129">
        <v>62.086153846153849</v>
      </c>
      <c r="K402" s="23">
        <f t="shared" si="13"/>
        <v>0</v>
      </c>
      <c r="L402" s="5"/>
      <c r="M402" s="5"/>
      <c r="N402" s="5"/>
      <c r="O402" s="5"/>
      <c r="P402" s="5"/>
    </row>
    <row r="403" spans="1:16" x14ac:dyDescent="0.25">
      <c r="A403" s="9" t="str">
        <f>'10'!A403</f>
        <v>South Side Area SD</v>
      </c>
      <c r="B403" s="10" t="str">
        <f>'10'!B403</f>
        <v>Beaver</v>
      </c>
      <c r="C403" s="97">
        <f>'10'!C403</f>
        <v>141</v>
      </c>
      <c r="D403" s="97">
        <f>'10'!D403</f>
        <v>123</v>
      </c>
      <c r="E403" s="97">
        <f>'10'!E403</f>
        <v>264</v>
      </c>
      <c r="F403" s="129"/>
      <c r="G403" s="129"/>
      <c r="H403" s="129"/>
      <c r="I403" s="23">
        <f t="shared" si="12"/>
        <v>0</v>
      </c>
      <c r="J403" s="129">
        <v>79.154574132492115</v>
      </c>
      <c r="K403" s="23">
        <f t="shared" si="13"/>
        <v>0</v>
      </c>
      <c r="L403" s="5"/>
      <c r="M403" s="5"/>
      <c r="N403" s="5"/>
      <c r="O403" s="5"/>
      <c r="P403" s="5"/>
    </row>
    <row r="404" spans="1:16" x14ac:dyDescent="0.25">
      <c r="A404" s="9" t="str">
        <f>'10'!A404</f>
        <v>South Western SD</v>
      </c>
      <c r="B404" s="10" t="str">
        <f>'10'!B404</f>
        <v>York</v>
      </c>
      <c r="C404" s="97">
        <f>'10'!C404</f>
        <v>963</v>
      </c>
      <c r="D404" s="97">
        <f>'10'!D404</f>
        <v>655</v>
      </c>
      <c r="E404" s="97">
        <f>'10'!E404</f>
        <v>1618</v>
      </c>
      <c r="F404" s="129"/>
      <c r="G404" s="129"/>
      <c r="H404" s="129"/>
      <c r="I404" s="23">
        <f t="shared" si="12"/>
        <v>0</v>
      </c>
      <c r="J404" s="129">
        <v>286.96150097465886</v>
      </c>
      <c r="K404" s="23">
        <f t="shared" si="13"/>
        <v>0</v>
      </c>
      <c r="L404" s="5"/>
      <c r="M404" s="5"/>
      <c r="N404" s="5"/>
      <c r="O404" s="5"/>
      <c r="P404" s="5"/>
    </row>
    <row r="405" spans="1:16" x14ac:dyDescent="0.25">
      <c r="A405" s="9" t="str">
        <f>'10'!A405</f>
        <v>South Williamsport Area SD</v>
      </c>
      <c r="B405" s="10" t="str">
        <f>'10'!B405</f>
        <v>Lycoming</v>
      </c>
      <c r="C405" s="97">
        <f>'10'!C405</f>
        <v>288</v>
      </c>
      <c r="D405" s="97">
        <f>'10'!D405</f>
        <v>194</v>
      </c>
      <c r="E405" s="97">
        <f>'10'!E405</f>
        <v>482</v>
      </c>
      <c r="F405" s="129"/>
      <c r="G405" s="129"/>
      <c r="H405" s="129"/>
      <c r="I405" s="23">
        <f t="shared" si="12"/>
        <v>0</v>
      </c>
      <c r="J405" s="129">
        <v>114.1962134251291</v>
      </c>
      <c r="K405" s="23">
        <f t="shared" si="13"/>
        <v>0</v>
      </c>
      <c r="L405" s="5"/>
      <c r="M405" s="5"/>
      <c r="N405" s="5"/>
      <c r="O405" s="5"/>
      <c r="P405" s="5"/>
    </row>
    <row r="406" spans="1:16" ht="22.5" x14ac:dyDescent="0.25">
      <c r="A406" s="9" t="str">
        <f>'10'!A406</f>
        <v>Southeast Delco SD</v>
      </c>
      <c r="B406" s="10" t="str">
        <f>'10'!B406</f>
        <v>Delaware</v>
      </c>
      <c r="C406" s="97">
        <f>'10'!C406</f>
        <v>1396</v>
      </c>
      <c r="D406" s="97">
        <f>'10'!D406</f>
        <v>988</v>
      </c>
      <c r="E406" s="97">
        <f>'10'!E406</f>
        <v>2384</v>
      </c>
      <c r="F406" s="129" t="s">
        <v>810</v>
      </c>
      <c r="G406" s="129">
        <v>2</v>
      </c>
      <c r="H406" s="129">
        <v>73</v>
      </c>
      <c r="I406" s="23">
        <f t="shared" si="12"/>
        <v>7.3886639676113364E-2</v>
      </c>
      <c r="J406" s="129">
        <v>709.65570873100035</v>
      </c>
      <c r="K406" s="23">
        <f t="shared" si="13"/>
        <v>0.1028667832892346</v>
      </c>
      <c r="L406" s="5"/>
      <c r="M406" s="5"/>
      <c r="N406" s="5"/>
      <c r="O406" s="5"/>
      <c r="P406" s="5"/>
    </row>
    <row r="407" spans="1:16" x14ac:dyDescent="0.25">
      <c r="A407" s="9" t="str">
        <f>'10'!A407</f>
        <v>Southeastern Greene SD</v>
      </c>
      <c r="B407" s="10" t="str">
        <f>'10'!B407</f>
        <v>Greene</v>
      </c>
      <c r="C407" s="97">
        <f>'10'!C407</f>
        <v>109</v>
      </c>
      <c r="D407" s="97">
        <f>'10'!D407</f>
        <v>98</v>
      </c>
      <c r="E407" s="97">
        <f>'10'!E407</f>
        <v>207</v>
      </c>
      <c r="F407" s="129" t="s">
        <v>717</v>
      </c>
      <c r="G407" s="129">
        <v>1</v>
      </c>
      <c r="H407" s="129">
        <v>10</v>
      </c>
      <c r="I407" s="23">
        <f t="shared" si="12"/>
        <v>0.10204081632653061</v>
      </c>
      <c r="J407" s="129">
        <v>52.161290322580641</v>
      </c>
      <c r="K407" s="23">
        <f t="shared" si="13"/>
        <v>0.19171304885590601</v>
      </c>
      <c r="L407" s="5"/>
      <c r="M407" s="5"/>
      <c r="N407" s="5"/>
      <c r="O407" s="5"/>
      <c r="P407" s="5"/>
    </row>
    <row r="408" spans="1:16" x14ac:dyDescent="0.25">
      <c r="A408" s="9" t="str">
        <f>'10'!A408</f>
        <v>Southern Columbia Area SD</v>
      </c>
      <c r="B408" s="10" t="str">
        <f>'10'!B408</f>
        <v>Columbia</v>
      </c>
      <c r="C408" s="97">
        <f>'10'!C408</f>
        <v>252</v>
      </c>
      <c r="D408" s="97">
        <f>'10'!D408</f>
        <v>157</v>
      </c>
      <c r="E408" s="97">
        <f>'10'!E408</f>
        <v>409</v>
      </c>
      <c r="F408" s="129" t="s">
        <v>768</v>
      </c>
      <c r="G408" s="129">
        <v>1</v>
      </c>
      <c r="H408" s="129">
        <v>18</v>
      </c>
      <c r="I408" s="23">
        <f t="shared" si="12"/>
        <v>0.11464968152866242</v>
      </c>
      <c r="J408" s="129">
        <v>92.837899543378995</v>
      </c>
      <c r="K408" s="23">
        <f t="shared" si="13"/>
        <v>0.19388633401372254</v>
      </c>
      <c r="L408" s="5"/>
      <c r="M408" s="5"/>
      <c r="N408" s="5"/>
      <c r="O408" s="5"/>
      <c r="P408" s="5"/>
    </row>
    <row r="409" spans="1:16" x14ac:dyDescent="0.25">
      <c r="A409" s="9" t="str">
        <f>'10'!A409</f>
        <v>Southern Fulton SD</v>
      </c>
      <c r="B409" s="10" t="str">
        <f>'10'!B409</f>
        <v>Fulton</v>
      </c>
      <c r="C409" s="97">
        <f>'10'!C409</f>
        <v>133</v>
      </c>
      <c r="D409" s="97">
        <f>'10'!D409</f>
        <v>76</v>
      </c>
      <c r="E409" s="97">
        <f>'10'!E409</f>
        <v>209</v>
      </c>
      <c r="F409" s="129" t="s">
        <v>433</v>
      </c>
      <c r="G409" s="129">
        <v>1</v>
      </c>
      <c r="H409" s="129">
        <v>17</v>
      </c>
      <c r="I409" s="23">
        <f t="shared" si="12"/>
        <v>0.22368421052631579</v>
      </c>
      <c r="J409" s="129">
        <v>44.775193798449614</v>
      </c>
      <c r="K409" s="23">
        <f t="shared" si="13"/>
        <v>0.37967451523545703</v>
      </c>
      <c r="L409" s="5"/>
      <c r="M409" s="5"/>
      <c r="N409" s="5"/>
      <c r="O409" s="5"/>
      <c r="P409" s="5"/>
    </row>
    <row r="410" spans="1:16" x14ac:dyDescent="0.25">
      <c r="A410" s="9" t="str">
        <f>'10'!A410</f>
        <v>Southern Huntingdon County SD</v>
      </c>
      <c r="B410" s="10" t="str">
        <f>'10'!B410</f>
        <v>Huntingdon</v>
      </c>
      <c r="C410" s="97">
        <f>'10'!C410</f>
        <v>235</v>
      </c>
      <c r="D410" s="97">
        <f>'10'!D410</f>
        <v>170</v>
      </c>
      <c r="E410" s="97">
        <f>'10'!E410</f>
        <v>405</v>
      </c>
      <c r="F410" s="129" t="s">
        <v>781</v>
      </c>
      <c r="G410" s="129">
        <v>1</v>
      </c>
      <c r="H410" s="129">
        <v>18</v>
      </c>
      <c r="I410" s="23">
        <f t="shared" si="12"/>
        <v>0.10588235294117647</v>
      </c>
      <c r="J410" s="129">
        <v>95.067961165048544</v>
      </c>
      <c r="K410" s="23">
        <f t="shared" si="13"/>
        <v>0.18933823529411764</v>
      </c>
      <c r="L410" s="5"/>
      <c r="M410" s="5"/>
      <c r="N410" s="5"/>
      <c r="O410" s="5"/>
      <c r="P410" s="5"/>
    </row>
    <row r="411" spans="1:16" x14ac:dyDescent="0.25">
      <c r="A411" s="9" t="str">
        <f>'10'!A411</f>
        <v>Southern Lehigh SD</v>
      </c>
      <c r="B411" s="10" t="str">
        <f>'10'!B411</f>
        <v>Lehigh</v>
      </c>
      <c r="C411" s="97">
        <f>'10'!C411</f>
        <v>444</v>
      </c>
      <c r="D411" s="97">
        <f>'10'!D411</f>
        <v>603</v>
      </c>
      <c r="E411" s="97">
        <f>'10'!E411</f>
        <v>1047</v>
      </c>
      <c r="F411" s="129"/>
      <c r="G411" s="129"/>
      <c r="H411" s="129"/>
      <c r="I411" s="23">
        <f t="shared" si="12"/>
        <v>0</v>
      </c>
      <c r="J411" s="129">
        <v>142.72189349112426</v>
      </c>
      <c r="K411" s="23">
        <f t="shared" si="13"/>
        <v>0</v>
      </c>
      <c r="L411" s="5"/>
      <c r="M411" s="5"/>
      <c r="N411" s="5"/>
      <c r="O411" s="5"/>
      <c r="P411" s="5"/>
    </row>
    <row r="412" spans="1:16" x14ac:dyDescent="0.25">
      <c r="A412" s="9" t="str">
        <f>'10'!A412</f>
        <v>Southern Tioga SD</v>
      </c>
      <c r="B412" s="10" t="str">
        <f>'10'!B412</f>
        <v>Tioga</v>
      </c>
      <c r="C412" s="97">
        <f>'10'!C412</f>
        <v>508</v>
      </c>
      <c r="D412" s="97">
        <f>'10'!D412</f>
        <v>305</v>
      </c>
      <c r="E412" s="97">
        <f>'10'!E412</f>
        <v>813</v>
      </c>
      <c r="F412" s="129" t="s">
        <v>436</v>
      </c>
      <c r="G412" s="129">
        <v>1</v>
      </c>
      <c r="H412" s="129">
        <v>90</v>
      </c>
      <c r="I412" s="23">
        <f t="shared" si="12"/>
        <v>0.29508196721311475</v>
      </c>
      <c r="J412" s="129">
        <v>232.84294234592446</v>
      </c>
      <c r="K412" s="23">
        <f t="shared" si="13"/>
        <v>0.38652663934426229</v>
      </c>
      <c r="L412" s="5"/>
      <c r="M412" s="5"/>
      <c r="N412" s="5"/>
      <c r="O412" s="5"/>
      <c r="P412" s="5"/>
    </row>
    <row r="413" spans="1:16" x14ac:dyDescent="0.25">
      <c r="A413" s="9" t="str">
        <f>'10'!A413</f>
        <v>Southern York County SD</v>
      </c>
      <c r="B413" s="10" t="str">
        <f>'10'!B413</f>
        <v>York</v>
      </c>
      <c r="C413" s="97">
        <f>'10'!C413</f>
        <v>642</v>
      </c>
      <c r="D413" s="97">
        <f>'10'!D413</f>
        <v>446</v>
      </c>
      <c r="E413" s="97">
        <f>'10'!E413</f>
        <v>1088</v>
      </c>
      <c r="F413" s="129"/>
      <c r="G413" s="129"/>
      <c r="H413" s="129"/>
      <c r="I413" s="23">
        <f t="shared" si="12"/>
        <v>0</v>
      </c>
      <c r="J413" s="129">
        <v>133.90461297888976</v>
      </c>
      <c r="K413" s="23">
        <f t="shared" si="13"/>
        <v>0</v>
      </c>
      <c r="L413" s="5"/>
      <c r="M413" s="5"/>
      <c r="N413" s="5"/>
      <c r="O413" s="5"/>
      <c r="P413" s="5"/>
    </row>
    <row r="414" spans="1:16" x14ac:dyDescent="0.25">
      <c r="A414" s="9" t="str">
        <f>'10'!A414</f>
        <v>Southmoreland SD</v>
      </c>
      <c r="B414" s="10" t="str">
        <f>'10'!B414</f>
        <v>Westmoreland</v>
      </c>
      <c r="C414" s="97">
        <f>'10'!C414</f>
        <v>349</v>
      </c>
      <c r="D414" s="97">
        <f>'10'!D414</f>
        <v>241</v>
      </c>
      <c r="E414" s="97">
        <f>'10'!E414</f>
        <v>590</v>
      </c>
      <c r="F414" s="129" t="s">
        <v>793</v>
      </c>
      <c r="G414" s="129">
        <v>1</v>
      </c>
      <c r="H414" s="129">
        <v>20</v>
      </c>
      <c r="I414" s="23">
        <f t="shared" si="12"/>
        <v>8.2987551867219914E-2</v>
      </c>
      <c r="J414" s="129">
        <v>165.95610425240056</v>
      </c>
      <c r="K414" s="23">
        <f t="shared" si="13"/>
        <v>0.12051379544064406</v>
      </c>
      <c r="L414" s="5"/>
      <c r="M414" s="5"/>
      <c r="N414" s="5"/>
      <c r="O414" s="5"/>
      <c r="P414" s="5"/>
    </row>
    <row r="415" spans="1:16" x14ac:dyDescent="0.25">
      <c r="A415" s="9" t="str">
        <f>'10'!A415</f>
        <v>Spring Cove SD</v>
      </c>
      <c r="B415" s="10" t="str">
        <f>'10'!B415</f>
        <v>Blair</v>
      </c>
      <c r="C415" s="97">
        <f>'10'!C415</f>
        <v>500</v>
      </c>
      <c r="D415" s="97">
        <f>'10'!D415</f>
        <v>430</v>
      </c>
      <c r="E415" s="97">
        <f>'10'!E415</f>
        <v>930</v>
      </c>
      <c r="F415" s="129" t="s">
        <v>707</v>
      </c>
      <c r="G415" s="129">
        <v>1</v>
      </c>
      <c r="H415" s="129">
        <v>12</v>
      </c>
      <c r="I415" s="23">
        <f t="shared" si="12"/>
        <v>2.7906976744186046E-2</v>
      </c>
      <c r="J415" s="129">
        <v>303.16841103710755</v>
      </c>
      <c r="K415" s="23">
        <f t="shared" si="13"/>
        <v>3.9581960267394779E-2</v>
      </c>
      <c r="L415" s="5"/>
      <c r="M415" s="5"/>
      <c r="N415" s="5"/>
      <c r="O415" s="5"/>
      <c r="P415" s="5"/>
    </row>
    <row r="416" spans="1:16" x14ac:dyDescent="0.25">
      <c r="A416" s="9" t="str">
        <f>'10'!A416</f>
        <v>Spring Grove Area SD</v>
      </c>
      <c r="B416" s="10" t="str">
        <f>'10'!B416</f>
        <v>York</v>
      </c>
      <c r="C416" s="97">
        <f>'10'!C416</f>
        <v>796</v>
      </c>
      <c r="D416" s="97">
        <f>'10'!D416</f>
        <v>467</v>
      </c>
      <c r="E416" s="97">
        <f>'10'!E416</f>
        <v>1263</v>
      </c>
      <c r="F416" s="129"/>
      <c r="G416" s="129"/>
      <c r="H416" s="129"/>
      <c r="I416" s="23">
        <f t="shared" si="12"/>
        <v>0</v>
      </c>
      <c r="J416" s="129">
        <v>191.52247191011236</v>
      </c>
      <c r="K416" s="23">
        <f t="shared" si="13"/>
        <v>0</v>
      </c>
      <c r="L416" s="5"/>
      <c r="M416" s="5"/>
      <c r="N416" s="5"/>
      <c r="O416" s="5"/>
      <c r="P416" s="5"/>
    </row>
    <row r="417" spans="1:16" x14ac:dyDescent="0.25">
      <c r="A417" s="9" t="str">
        <f>'10'!A417</f>
        <v>Springfield SD</v>
      </c>
      <c r="B417" s="10" t="str">
        <f>'10'!B417</f>
        <v>Delaware</v>
      </c>
      <c r="C417" s="97">
        <f>'10'!C417</f>
        <v>946</v>
      </c>
      <c r="D417" s="97">
        <f>'10'!D417</f>
        <v>502</v>
      </c>
      <c r="E417" s="97">
        <f>'10'!E417</f>
        <v>1448</v>
      </c>
      <c r="F417" s="129"/>
      <c r="G417" s="129"/>
      <c r="H417" s="129"/>
      <c r="I417" s="23">
        <f t="shared" si="12"/>
        <v>0</v>
      </c>
      <c r="J417" s="129">
        <v>120.46780072904011</v>
      </c>
      <c r="K417" s="23">
        <f t="shared" si="13"/>
        <v>0</v>
      </c>
      <c r="L417" s="5"/>
      <c r="M417" s="5"/>
      <c r="N417" s="5"/>
      <c r="O417" s="5"/>
      <c r="P417" s="5"/>
    </row>
    <row r="418" spans="1:16" x14ac:dyDescent="0.25">
      <c r="A418" s="9" t="str">
        <f>'10'!A418</f>
        <v>Springfield Township SD</v>
      </c>
      <c r="B418" s="10" t="str">
        <f>'10'!B418</f>
        <v>Montgomery</v>
      </c>
      <c r="C418" s="97">
        <f>'10'!C418</f>
        <v>696</v>
      </c>
      <c r="D418" s="97">
        <f>'10'!D418</f>
        <v>505</v>
      </c>
      <c r="E418" s="97">
        <f>'10'!E418</f>
        <v>1201</v>
      </c>
      <c r="F418" s="129"/>
      <c r="G418" s="129"/>
      <c r="H418" s="129"/>
      <c r="I418" s="23">
        <f t="shared" si="12"/>
        <v>0</v>
      </c>
      <c r="J418" s="129">
        <v>102.28753541076487</v>
      </c>
      <c r="K418" s="23">
        <f t="shared" si="13"/>
        <v>0</v>
      </c>
      <c r="L418" s="5"/>
      <c r="M418" s="5"/>
      <c r="N418" s="5"/>
      <c r="O418" s="5"/>
      <c r="P418" s="5"/>
    </row>
    <row r="419" spans="1:16" x14ac:dyDescent="0.25">
      <c r="A419" s="9" t="str">
        <f>'10'!A419</f>
        <v>Spring-Ford Area SD</v>
      </c>
      <c r="B419" s="10" t="str">
        <f>'10'!B419</f>
        <v>Montgomery</v>
      </c>
      <c r="C419" s="97">
        <f>'10'!C419</f>
        <v>1774</v>
      </c>
      <c r="D419" s="97">
        <f>'10'!D419</f>
        <v>1471</v>
      </c>
      <c r="E419" s="97">
        <f>'10'!E419</f>
        <v>3245</v>
      </c>
      <c r="F419" s="129" t="s">
        <v>883</v>
      </c>
      <c r="G419" s="129">
        <v>1</v>
      </c>
      <c r="H419" s="129">
        <v>3</v>
      </c>
      <c r="I419" s="23">
        <f t="shared" si="12"/>
        <v>2.0394289598912306E-3</v>
      </c>
      <c r="J419" s="129">
        <v>348.44683714670253</v>
      </c>
      <c r="K419" s="23">
        <f t="shared" si="13"/>
        <v>8.6096347568135473E-3</v>
      </c>
      <c r="L419" s="5"/>
      <c r="M419" s="5"/>
      <c r="N419" s="5"/>
      <c r="O419" s="5"/>
      <c r="P419" s="5"/>
    </row>
    <row r="420" spans="1:16" x14ac:dyDescent="0.25">
      <c r="A420" s="9" t="str">
        <f>'10'!A420</f>
        <v>St. Marys Area SD</v>
      </c>
      <c r="B420" s="10" t="str">
        <f>'10'!B420</f>
        <v>Elk</v>
      </c>
      <c r="C420" s="97">
        <f>'10'!C420</f>
        <v>490</v>
      </c>
      <c r="D420" s="97">
        <f>'10'!D420</f>
        <v>436</v>
      </c>
      <c r="E420" s="97">
        <f>'10'!E420</f>
        <v>926</v>
      </c>
      <c r="F420" s="129" t="s">
        <v>713</v>
      </c>
      <c r="G420" s="129">
        <v>1</v>
      </c>
      <c r="H420" s="129">
        <v>32</v>
      </c>
      <c r="I420" s="23">
        <f t="shared" si="12"/>
        <v>7.3394495412844041E-2</v>
      </c>
      <c r="J420" s="129">
        <v>286.91362422083705</v>
      </c>
      <c r="K420" s="23">
        <f t="shared" si="13"/>
        <v>0.11153182455835434</v>
      </c>
      <c r="L420" s="5"/>
      <c r="M420" s="5"/>
      <c r="N420" s="5"/>
      <c r="O420" s="5"/>
      <c r="P420" s="5"/>
    </row>
    <row r="421" spans="1:16" ht="22.5" x14ac:dyDescent="0.25">
      <c r="A421" s="9" t="str">
        <f>'10'!A421</f>
        <v>State College Area SD</v>
      </c>
      <c r="B421" s="10" t="str">
        <f>'10'!B421</f>
        <v>Centre</v>
      </c>
      <c r="C421" s="97">
        <f>'10'!C421</f>
        <v>2023</v>
      </c>
      <c r="D421" s="97">
        <f>'10'!D421</f>
        <v>1188</v>
      </c>
      <c r="E421" s="97">
        <f>'10'!E421</f>
        <v>3211</v>
      </c>
      <c r="F421" s="129" t="s">
        <v>884</v>
      </c>
      <c r="G421" s="129">
        <v>2</v>
      </c>
      <c r="H421" s="129">
        <v>93</v>
      </c>
      <c r="I421" s="23">
        <f t="shared" si="12"/>
        <v>7.8282828282828287E-2</v>
      </c>
      <c r="J421" s="129">
        <v>465.14445007602632</v>
      </c>
      <c r="K421" s="23">
        <f t="shared" si="13"/>
        <v>0.19993789022915237</v>
      </c>
      <c r="L421" s="5"/>
      <c r="M421" s="5"/>
      <c r="N421" s="5"/>
      <c r="O421" s="5"/>
      <c r="P421" s="5"/>
    </row>
    <row r="422" spans="1:16" x14ac:dyDescent="0.25">
      <c r="A422" s="9" t="str">
        <f>'10'!A422</f>
        <v>Steel Valley SD</v>
      </c>
      <c r="B422" s="10" t="str">
        <f>'10'!B422</f>
        <v>Allegheny</v>
      </c>
      <c r="C422" s="97">
        <f>'10'!C422</f>
        <v>675</v>
      </c>
      <c r="D422" s="97">
        <f>'10'!D422</f>
        <v>268</v>
      </c>
      <c r="E422" s="97">
        <f>'10'!E422</f>
        <v>943</v>
      </c>
      <c r="F422" s="129" t="s">
        <v>704</v>
      </c>
      <c r="G422" s="129">
        <v>1</v>
      </c>
      <c r="H422" s="129">
        <v>31</v>
      </c>
      <c r="I422" s="23">
        <f t="shared" si="12"/>
        <v>0.11567164179104478</v>
      </c>
      <c r="J422" s="129">
        <v>180.23681776133211</v>
      </c>
      <c r="K422" s="23">
        <f t="shared" si="13"/>
        <v>0.17199593504280522</v>
      </c>
      <c r="L422" s="5"/>
      <c r="M422" s="5"/>
      <c r="N422" s="5"/>
      <c r="O422" s="5"/>
      <c r="P422" s="5"/>
    </row>
    <row r="423" spans="1:16" ht="22.5" x14ac:dyDescent="0.25">
      <c r="A423" s="9" t="str">
        <f>'10'!A423</f>
        <v>Steelton-Highspire SD</v>
      </c>
      <c r="B423" s="10" t="str">
        <f>'10'!B423</f>
        <v>Dauphin</v>
      </c>
      <c r="C423" s="97">
        <f>'10'!C423</f>
        <v>394</v>
      </c>
      <c r="D423" s="97">
        <f>'10'!D423</f>
        <v>277</v>
      </c>
      <c r="E423" s="97">
        <f>'10'!E423</f>
        <v>671</v>
      </c>
      <c r="F423" s="129" t="s">
        <v>974</v>
      </c>
      <c r="G423" s="129">
        <v>2</v>
      </c>
      <c r="H423" s="129">
        <v>67</v>
      </c>
      <c r="I423" s="23">
        <f t="shared" si="12"/>
        <v>0.24187725631768953</v>
      </c>
      <c r="J423" s="129">
        <v>251.75530586766541</v>
      </c>
      <c r="K423" s="23">
        <f t="shared" si="13"/>
        <v>0.26613143174515014</v>
      </c>
      <c r="L423" s="5"/>
      <c r="M423" s="5"/>
      <c r="N423" s="5"/>
      <c r="O423" s="5"/>
      <c r="P423" s="5"/>
    </row>
    <row r="424" spans="1:16" x14ac:dyDescent="0.25">
      <c r="A424" s="9" t="str">
        <f>'10'!A424</f>
        <v>Sto-Rox SD</v>
      </c>
      <c r="B424" s="10" t="str">
        <f>'10'!B424</f>
        <v>Allegheny</v>
      </c>
      <c r="C424" s="97">
        <f>'10'!C424</f>
        <v>535</v>
      </c>
      <c r="D424" s="97">
        <f>'10'!D424</f>
        <v>432</v>
      </c>
      <c r="E424" s="97">
        <f>'10'!E424</f>
        <v>967</v>
      </c>
      <c r="F424" s="129" t="s">
        <v>704</v>
      </c>
      <c r="G424" s="129">
        <v>1</v>
      </c>
      <c r="H424" s="129">
        <v>18</v>
      </c>
      <c r="I424" s="23">
        <f t="shared" si="12"/>
        <v>4.1666666666666664E-2</v>
      </c>
      <c r="J424" s="129">
        <v>388.95795246800731</v>
      </c>
      <c r="K424" s="23">
        <f t="shared" si="13"/>
        <v>4.6277495769881556E-2</v>
      </c>
      <c r="L424" s="5"/>
      <c r="M424" s="5"/>
      <c r="N424" s="5"/>
      <c r="O424" s="5"/>
      <c r="P424" s="5"/>
    </row>
    <row r="425" spans="1:16" x14ac:dyDescent="0.25">
      <c r="A425" s="9" t="str">
        <f>'10'!A425</f>
        <v>Stroudsburg Area SD</v>
      </c>
      <c r="B425" s="10" t="str">
        <f>'10'!B425</f>
        <v>Monroe</v>
      </c>
      <c r="C425" s="97">
        <f>'10'!C425</f>
        <v>796</v>
      </c>
      <c r="D425" s="97">
        <f>'10'!D425</f>
        <v>772</v>
      </c>
      <c r="E425" s="97">
        <f>'10'!E425</f>
        <v>1568</v>
      </c>
      <c r="F425" s="129"/>
      <c r="G425" s="129"/>
      <c r="H425" s="129"/>
      <c r="I425" s="23">
        <f t="shared" si="12"/>
        <v>0</v>
      </c>
      <c r="J425" s="129">
        <v>447.47024128686331</v>
      </c>
      <c r="K425" s="23">
        <f t="shared" si="13"/>
        <v>0</v>
      </c>
      <c r="L425" s="5"/>
      <c r="M425" s="5"/>
      <c r="N425" s="5"/>
      <c r="O425" s="5"/>
      <c r="P425" s="5"/>
    </row>
    <row r="426" spans="1:16" x14ac:dyDescent="0.25">
      <c r="A426" s="9" t="str">
        <f>'10'!A426</f>
        <v>Sullivan County SD</v>
      </c>
      <c r="B426" s="10" t="str">
        <f>'10'!B426</f>
        <v>Sullivan</v>
      </c>
      <c r="C426" s="97">
        <f>'10'!C426</f>
        <v>127</v>
      </c>
      <c r="D426" s="97">
        <f>'10'!D426</f>
        <v>99</v>
      </c>
      <c r="E426" s="97">
        <f>'10'!E426</f>
        <v>226</v>
      </c>
      <c r="F426" s="129"/>
      <c r="G426" s="129"/>
      <c r="H426" s="129"/>
      <c r="I426" s="23">
        <f t="shared" si="12"/>
        <v>0</v>
      </c>
      <c r="J426" s="129">
        <v>74.158671586715869</v>
      </c>
      <c r="K426" s="23">
        <f t="shared" si="13"/>
        <v>0</v>
      </c>
      <c r="L426" s="5"/>
      <c r="M426" s="5"/>
      <c r="N426" s="5"/>
      <c r="O426" s="5"/>
      <c r="P426" s="5"/>
    </row>
    <row r="427" spans="1:16" x14ac:dyDescent="0.25">
      <c r="A427" s="9" t="str">
        <f>'10'!A427</f>
        <v>Susquehanna Community SD</v>
      </c>
      <c r="B427" s="10" t="str">
        <f>'10'!B427</f>
        <v>Susquehanna</v>
      </c>
      <c r="C427" s="97">
        <f>'10'!C427</f>
        <v>205</v>
      </c>
      <c r="D427" s="97">
        <f>'10'!D427</f>
        <v>118</v>
      </c>
      <c r="E427" s="97">
        <f>'10'!E427</f>
        <v>323</v>
      </c>
      <c r="F427" s="129"/>
      <c r="G427" s="129"/>
      <c r="H427" s="129"/>
      <c r="I427" s="23">
        <f t="shared" si="12"/>
        <v>0</v>
      </c>
      <c r="J427" s="129">
        <v>89.441489361702125</v>
      </c>
      <c r="K427" s="23">
        <f t="shared" si="13"/>
        <v>0</v>
      </c>
      <c r="L427" s="5"/>
      <c r="M427" s="5"/>
      <c r="N427" s="5"/>
      <c r="O427" s="5"/>
      <c r="P427" s="5"/>
    </row>
    <row r="428" spans="1:16" x14ac:dyDescent="0.25">
      <c r="A428" s="9" t="str">
        <f>'10'!A428</f>
        <v>Susquehanna Township SD</v>
      </c>
      <c r="B428" s="10" t="str">
        <f>'10'!B428</f>
        <v>Dauphin</v>
      </c>
      <c r="C428" s="97">
        <f>'10'!C428</f>
        <v>800</v>
      </c>
      <c r="D428" s="97">
        <f>'10'!D428</f>
        <v>747</v>
      </c>
      <c r="E428" s="97">
        <f>'10'!E428</f>
        <v>1547</v>
      </c>
      <c r="F428" s="129" t="s">
        <v>885</v>
      </c>
      <c r="G428" s="129">
        <v>2</v>
      </c>
      <c r="H428" s="129">
        <v>37</v>
      </c>
      <c r="I428" s="23">
        <f t="shared" si="12"/>
        <v>4.9531459170013385E-2</v>
      </c>
      <c r="J428" s="129">
        <v>392.29381145170623</v>
      </c>
      <c r="K428" s="23">
        <f t="shared" si="13"/>
        <v>9.4317062670653234E-2</v>
      </c>
      <c r="L428" s="5"/>
      <c r="M428" s="5"/>
      <c r="N428" s="5"/>
      <c r="O428" s="5"/>
      <c r="P428" s="5"/>
    </row>
    <row r="429" spans="1:16" x14ac:dyDescent="0.25">
      <c r="A429" s="9" t="str">
        <f>'10'!A429</f>
        <v>Susquenita SD</v>
      </c>
      <c r="B429" s="10" t="str">
        <f>'10'!B429</f>
        <v>Perry</v>
      </c>
      <c r="C429" s="97">
        <f>'10'!C429</f>
        <v>473</v>
      </c>
      <c r="D429" s="97">
        <f>'10'!D429</f>
        <v>339</v>
      </c>
      <c r="E429" s="97">
        <f>'10'!E429</f>
        <v>812</v>
      </c>
      <c r="F429" s="129"/>
      <c r="G429" s="129"/>
      <c r="H429" s="129"/>
      <c r="I429" s="23">
        <f t="shared" si="12"/>
        <v>0</v>
      </c>
      <c r="J429" s="129">
        <v>183.83201803833143</v>
      </c>
      <c r="K429" s="23">
        <f t="shared" si="13"/>
        <v>0</v>
      </c>
      <c r="L429" s="5"/>
      <c r="M429" s="5"/>
      <c r="N429" s="5"/>
      <c r="O429" s="5"/>
      <c r="P429" s="5"/>
    </row>
    <row r="430" spans="1:16" x14ac:dyDescent="0.25">
      <c r="A430" s="9" t="str">
        <f>'10'!A430</f>
        <v>Tamaqua Area SD</v>
      </c>
      <c r="B430" s="10" t="str">
        <f>'10'!B430</f>
        <v>Schuylkill</v>
      </c>
      <c r="C430" s="97">
        <f>'10'!C430</f>
        <v>523</v>
      </c>
      <c r="D430" s="97">
        <f>'10'!D430</f>
        <v>369</v>
      </c>
      <c r="E430" s="97">
        <f>'10'!E430</f>
        <v>892</v>
      </c>
      <c r="F430" s="129"/>
      <c r="G430" s="129"/>
      <c r="H430" s="129"/>
      <c r="I430" s="23">
        <f t="shared" si="12"/>
        <v>0</v>
      </c>
      <c r="J430" s="129">
        <v>235.56849953401678</v>
      </c>
      <c r="K430" s="23">
        <f t="shared" si="13"/>
        <v>0</v>
      </c>
      <c r="L430" s="5"/>
      <c r="M430" s="5"/>
      <c r="N430" s="5"/>
      <c r="O430" s="5"/>
      <c r="P430" s="5"/>
    </row>
    <row r="431" spans="1:16" x14ac:dyDescent="0.25">
      <c r="A431" s="9" t="str">
        <f>'10'!A431</f>
        <v>Titusville Area SD</v>
      </c>
      <c r="B431" s="10" t="str">
        <f>'10'!B431</f>
        <v>Venango</v>
      </c>
      <c r="C431" s="97">
        <f>'10'!C431</f>
        <v>603</v>
      </c>
      <c r="D431" s="97">
        <f>'10'!D431</f>
        <v>324</v>
      </c>
      <c r="E431" s="97">
        <f>'10'!E431</f>
        <v>927</v>
      </c>
      <c r="F431" s="129" t="s">
        <v>819</v>
      </c>
      <c r="G431" s="129">
        <v>1</v>
      </c>
      <c r="H431" s="129">
        <v>38</v>
      </c>
      <c r="I431" s="23">
        <f t="shared" si="12"/>
        <v>0.11728395061728394</v>
      </c>
      <c r="J431" s="129">
        <v>249.56756756756758</v>
      </c>
      <c r="K431" s="23">
        <f t="shared" si="13"/>
        <v>0.15226337448559671</v>
      </c>
      <c r="L431" s="5"/>
      <c r="M431" s="5"/>
      <c r="N431" s="5"/>
      <c r="O431" s="5"/>
      <c r="P431" s="5"/>
    </row>
    <row r="432" spans="1:16" x14ac:dyDescent="0.25">
      <c r="A432" s="9" t="str">
        <f>'10'!A432</f>
        <v>Towanda Area SD</v>
      </c>
      <c r="B432" s="10" t="str">
        <f>'10'!B432</f>
        <v>Bradford</v>
      </c>
      <c r="C432" s="97">
        <f>'10'!C432</f>
        <v>441</v>
      </c>
      <c r="D432" s="97">
        <f>'10'!D432</f>
        <v>251</v>
      </c>
      <c r="E432" s="97">
        <f>'10'!E432</f>
        <v>692</v>
      </c>
      <c r="F432" s="129"/>
      <c r="G432" s="129"/>
      <c r="H432" s="129"/>
      <c r="I432" s="23">
        <f t="shared" si="12"/>
        <v>0</v>
      </c>
      <c r="J432" s="129">
        <v>194.89793281653746</v>
      </c>
      <c r="K432" s="23">
        <f t="shared" si="13"/>
        <v>0</v>
      </c>
      <c r="L432" s="5"/>
      <c r="M432" s="5"/>
      <c r="N432" s="5"/>
      <c r="O432" s="5"/>
      <c r="P432" s="5"/>
    </row>
    <row r="433" spans="1:16" x14ac:dyDescent="0.25">
      <c r="A433" s="9" t="str">
        <f>'10'!A433</f>
        <v>Tredyffrin-Easttown SD</v>
      </c>
      <c r="B433" s="10" t="str">
        <f>'10'!B433</f>
        <v>Chester</v>
      </c>
      <c r="C433" s="97">
        <f>'10'!C433</f>
        <v>1183</v>
      </c>
      <c r="D433" s="97">
        <f>'10'!D433</f>
        <v>738</v>
      </c>
      <c r="E433" s="97">
        <f>'10'!E433</f>
        <v>1921</v>
      </c>
      <c r="F433" s="129"/>
      <c r="G433" s="129"/>
      <c r="H433" s="129"/>
      <c r="I433" s="23">
        <f t="shared" si="12"/>
        <v>0</v>
      </c>
      <c r="J433" s="129">
        <v>89.403428571428577</v>
      </c>
      <c r="K433" s="23">
        <f t="shared" si="13"/>
        <v>0</v>
      </c>
      <c r="L433" s="5"/>
      <c r="M433" s="5"/>
      <c r="N433" s="5"/>
      <c r="O433" s="5"/>
      <c r="P433" s="5"/>
    </row>
    <row r="434" spans="1:16" x14ac:dyDescent="0.25">
      <c r="A434" s="9" t="str">
        <f>'10'!A434</f>
        <v>Trinity Area SD</v>
      </c>
      <c r="B434" s="10" t="str">
        <f>'10'!B434</f>
        <v>Washington</v>
      </c>
      <c r="C434" s="97">
        <f>'10'!C434</f>
        <v>627</v>
      </c>
      <c r="D434" s="97">
        <f>'10'!D434</f>
        <v>548</v>
      </c>
      <c r="E434" s="97">
        <f>'10'!E434</f>
        <v>1175</v>
      </c>
      <c r="F434" s="129" t="s">
        <v>717</v>
      </c>
      <c r="G434" s="129">
        <v>1</v>
      </c>
      <c r="H434" s="129">
        <v>33</v>
      </c>
      <c r="I434" s="23">
        <f t="shared" si="12"/>
        <v>6.0218978102189784E-2</v>
      </c>
      <c r="J434" s="129">
        <v>290.28608752449378</v>
      </c>
      <c r="K434" s="23">
        <f t="shared" si="13"/>
        <v>0.11368095619537924</v>
      </c>
      <c r="L434" s="5"/>
      <c r="M434" s="5"/>
      <c r="N434" s="5"/>
      <c r="O434" s="5"/>
      <c r="P434" s="5"/>
    </row>
    <row r="435" spans="1:16" x14ac:dyDescent="0.25">
      <c r="A435" s="9" t="str">
        <f>'10'!A435</f>
        <v>Tri-Valley SD</v>
      </c>
      <c r="B435" s="10" t="str">
        <f>'10'!B435</f>
        <v>Schuylkill</v>
      </c>
      <c r="C435" s="97">
        <f>'10'!C435</f>
        <v>204</v>
      </c>
      <c r="D435" s="97">
        <f>'10'!D435</f>
        <v>155</v>
      </c>
      <c r="E435" s="97">
        <f>'10'!E435</f>
        <v>359</v>
      </c>
      <c r="F435" s="129"/>
      <c r="G435" s="129"/>
      <c r="H435" s="129"/>
      <c r="I435" s="23">
        <f t="shared" si="12"/>
        <v>0</v>
      </c>
      <c r="J435" s="129">
        <v>77.687651331719124</v>
      </c>
      <c r="K435" s="23">
        <f t="shared" si="13"/>
        <v>0</v>
      </c>
      <c r="L435" s="5"/>
      <c r="M435" s="5"/>
      <c r="N435" s="5"/>
      <c r="O435" s="5"/>
      <c r="P435" s="5"/>
    </row>
    <row r="436" spans="1:16" x14ac:dyDescent="0.25">
      <c r="A436" s="9" t="str">
        <f>'10'!A436</f>
        <v>Troy Area SD</v>
      </c>
      <c r="B436" s="10" t="str">
        <f>'10'!B436</f>
        <v>Bradford</v>
      </c>
      <c r="C436" s="97">
        <f>'10'!C436</f>
        <v>416</v>
      </c>
      <c r="D436" s="97">
        <f>'10'!D436</f>
        <v>249</v>
      </c>
      <c r="E436" s="97">
        <f>'10'!E436</f>
        <v>665</v>
      </c>
      <c r="F436" s="129" t="s">
        <v>886</v>
      </c>
      <c r="G436" s="129">
        <v>1</v>
      </c>
      <c r="H436" s="129">
        <v>20</v>
      </c>
      <c r="I436" s="23">
        <f t="shared" si="12"/>
        <v>8.0321285140562249E-2</v>
      </c>
      <c r="J436" s="129">
        <v>164.77449664429528</v>
      </c>
      <c r="K436" s="23">
        <f t="shared" si="13"/>
        <v>0.12137800695683343</v>
      </c>
      <c r="L436" s="5"/>
      <c r="M436" s="5"/>
      <c r="N436" s="5"/>
      <c r="O436" s="5"/>
      <c r="P436" s="5"/>
    </row>
    <row r="437" spans="1:16" x14ac:dyDescent="0.25">
      <c r="A437" s="9" t="str">
        <f>'10'!A437</f>
        <v>Tulpehocken Area SD</v>
      </c>
      <c r="B437" s="10" t="str">
        <f>'10'!B437</f>
        <v>Berks</v>
      </c>
      <c r="C437" s="97">
        <f>'10'!C437</f>
        <v>548</v>
      </c>
      <c r="D437" s="97">
        <f>'10'!D437</f>
        <v>291</v>
      </c>
      <c r="E437" s="97">
        <f>'10'!E437</f>
        <v>839</v>
      </c>
      <c r="F437" s="129"/>
      <c r="G437" s="129"/>
      <c r="H437" s="129"/>
      <c r="I437" s="23">
        <f t="shared" si="12"/>
        <v>0</v>
      </c>
      <c r="J437" s="129">
        <v>202.21559191530318</v>
      </c>
      <c r="K437" s="23">
        <f t="shared" si="13"/>
        <v>0</v>
      </c>
      <c r="L437" s="5"/>
      <c r="M437" s="5"/>
      <c r="N437" s="5"/>
      <c r="O437" s="5"/>
      <c r="P437" s="5"/>
    </row>
    <row r="438" spans="1:16" x14ac:dyDescent="0.25">
      <c r="A438" s="9" t="str">
        <f>'10'!A438</f>
        <v>Tunkhannock Area SD</v>
      </c>
      <c r="B438" s="10" t="str">
        <f>'10'!B438</f>
        <v>Wyoming</v>
      </c>
      <c r="C438" s="97">
        <f>'10'!C438</f>
        <v>588</v>
      </c>
      <c r="D438" s="97">
        <f>'10'!D438</f>
        <v>370</v>
      </c>
      <c r="E438" s="97">
        <f>'10'!E438</f>
        <v>958</v>
      </c>
      <c r="F438" s="129" t="s">
        <v>887</v>
      </c>
      <c r="G438" s="129">
        <v>2</v>
      </c>
      <c r="H438" s="129">
        <v>69</v>
      </c>
      <c r="I438" s="23">
        <f t="shared" si="12"/>
        <v>0.1864864864864865</v>
      </c>
      <c r="J438" s="129">
        <v>241.73333333333332</v>
      </c>
      <c r="K438" s="23">
        <f t="shared" si="13"/>
        <v>0.28543849972421403</v>
      </c>
      <c r="L438" s="5"/>
      <c r="M438" s="5"/>
      <c r="N438" s="5"/>
      <c r="O438" s="5"/>
      <c r="P438" s="5"/>
    </row>
    <row r="439" spans="1:16" x14ac:dyDescent="0.25">
      <c r="A439" s="9" t="str">
        <f>'10'!A439</f>
        <v>Turkeyfoot Valley Area SD</v>
      </c>
      <c r="B439" s="10" t="str">
        <f>'10'!B439</f>
        <v>Somerset</v>
      </c>
      <c r="C439" s="97">
        <f>'10'!C439</f>
        <v>94</v>
      </c>
      <c r="D439" s="97">
        <f>'10'!D439</f>
        <v>56</v>
      </c>
      <c r="E439" s="97">
        <f>'10'!E439</f>
        <v>150</v>
      </c>
      <c r="F439" s="129"/>
      <c r="G439" s="129"/>
      <c r="H439" s="129"/>
      <c r="I439" s="23">
        <f t="shared" si="12"/>
        <v>0</v>
      </c>
      <c r="J439" s="129">
        <v>48.554913294797686</v>
      </c>
      <c r="K439" s="23">
        <f t="shared" si="13"/>
        <v>0</v>
      </c>
      <c r="L439" s="5"/>
      <c r="M439" s="5"/>
      <c r="N439" s="5"/>
      <c r="O439" s="5"/>
      <c r="P439" s="5"/>
    </row>
    <row r="440" spans="1:16" x14ac:dyDescent="0.25">
      <c r="A440" s="9" t="str">
        <f>'10'!A440</f>
        <v>Tuscarora SD</v>
      </c>
      <c r="B440" s="10" t="str">
        <f>'10'!B440</f>
        <v>Franklin</v>
      </c>
      <c r="C440" s="97">
        <f>'10'!C440</f>
        <v>469</v>
      </c>
      <c r="D440" s="97">
        <f>'10'!D440</f>
        <v>411</v>
      </c>
      <c r="E440" s="97">
        <f>'10'!E440</f>
        <v>880</v>
      </c>
      <c r="F440" s="129" t="s">
        <v>464</v>
      </c>
      <c r="G440" s="129">
        <v>1</v>
      </c>
      <c r="H440" s="129">
        <v>35</v>
      </c>
      <c r="I440" s="23">
        <f t="shared" si="12"/>
        <v>8.5158150851581502E-2</v>
      </c>
      <c r="J440" s="129">
        <v>208.93135435992579</v>
      </c>
      <c r="K440" s="23">
        <f t="shared" si="13"/>
        <v>0.16751913616424247</v>
      </c>
      <c r="L440" s="5"/>
      <c r="M440" s="5"/>
      <c r="N440" s="5"/>
      <c r="O440" s="5"/>
      <c r="P440" s="5"/>
    </row>
    <row r="441" spans="1:16" x14ac:dyDescent="0.25">
      <c r="A441" s="9" t="str">
        <f>'10'!A441</f>
        <v>Tussey Mountain SD</v>
      </c>
      <c r="B441" s="10" t="str">
        <f>'10'!B441</f>
        <v>Bedford</v>
      </c>
      <c r="C441" s="97">
        <f>'10'!C441</f>
        <v>200</v>
      </c>
      <c r="D441" s="97">
        <f>'10'!D441</f>
        <v>146</v>
      </c>
      <c r="E441" s="97">
        <f>'10'!E441</f>
        <v>346</v>
      </c>
      <c r="F441" s="129"/>
      <c r="G441" s="129"/>
      <c r="H441" s="129"/>
      <c r="I441" s="23">
        <f t="shared" si="12"/>
        <v>0</v>
      </c>
      <c r="J441" s="129">
        <v>115.42588235294117</v>
      </c>
      <c r="K441" s="23">
        <f t="shared" si="13"/>
        <v>0</v>
      </c>
      <c r="L441" s="5"/>
      <c r="M441" s="5"/>
      <c r="N441" s="5"/>
      <c r="O441" s="5"/>
      <c r="P441" s="5"/>
    </row>
    <row r="442" spans="1:16" x14ac:dyDescent="0.25">
      <c r="A442" s="9" t="str">
        <f>'10'!A442</f>
        <v>Twin Valley SD</v>
      </c>
      <c r="B442" s="10" t="str">
        <f>'10'!B442</f>
        <v>Berks</v>
      </c>
      <c r="C442" s="97">
        <f>'10'!C442</f>
        <v>989</v>
      </c>
      <c r="D442" s="97">
        <f>'10'!D442</f>
        <v>649</v>
      </c>
      <c r="E442" s="97">
        <f>'10'!E442</f>
        <v>1638</v>
      </c>
      <c r="F442" s="129"/>
      <c r="G442" s="129"/>
      <c r="H442" s="129"/>
      <c r="I442" s="23">
        <f t="shared" si="12"/>
        <v>0</v>
      </c>
      <c r="J442" s="129">
        <v>283.16348633316142</v>
      </c>
      <c r="K442" s="23">
        <f t="shared" si="13"/>
        <v>0</v>
      </c>
      <c r="L442" s="5"/>
      <c r="M442" s="5"/>
      <c r="N442" s="5"/>
      <c r="O442" s="5"/>
      <c r="P442" s="5"/>
    </row>
    <row r="443" spans="1:16" x14ac:dyDescent="0.25">
      <c r="A443" s="9" t="str">
        <f>'10'!A443</f>
        <v>Tyrone Area SD</v>
      </c>
      <c r="B443" s="10" t="str">
        <f>'10'!B443</f>
        <v>Blair</v>
      </c>
      <c r="C443" s="97">
        <f>'10'!C443</f>
        <v>500</v>
      </c>
      <c r="D443" s="97">
        <f>'10'!D443</f>
        <v>338</v>
      </c>
      <c r="E443" s="97">
        <f>'10'!E443</f>
        <v>838</v>
      </c>
      <c r="F443" s="129" t="s">
        <v>467</v>
      </c>
      <c r="G443" s="129">
        <v>1</v>
      </c>
      <c r="H443" s="129">
        <v>91</v>
      </c>
      <c r="I443" s="23">
        <f t="shared" si="12"/>
        <v>0.26923076923076922</v>
      </c>
      <c r="J443" s="129">
        <v>222.35902851108767</v>
      </c>
      <c r="K443" s="23">
        <f t="shared" si="13"/>
        <v>0.40924805531547098</v>
      </c>
      <c r="L443" s="5"/>
      <c r="M443" s="5"/>
      <c r="N443" s="5"/>
      <c r="O443" s="5"/>
      <c r="P443" s="5"/>
    </row>
    <row r="444" spans="1:16" x14ac:dyDescent="0.25">
      <c r="A444" s="9" t="str">
        <f>'10'!A444</f>
        <v>Union Area SD</v>
      </c>
      <c r="B444" s="10" t="str">
        <f>'10'!B444</f>
        <v>Lawrence</v>
      </c>
      <c r="C444" s="97">
        <f>'10'!C444</f>
        <v>262</v>
      </c>
      <c r="D444" s="97">
        <f>'10'!D444</f>
        <v>98</v>
      </c>
      <c r="E444" s="97">
        <f>'10'!E444</f>
        <v>360</v>
      </c>
      <c r="F444" s="129"/>
      <c r="G444" s="129"/>
      <c r="H444" s="129"/>
      <c r="I444" s="23">
        <f t="shared" si="12"/>
        <v>0</v>
      </c>
      <c r="J444" s="129">
        <v>71.668224299065415</v>
      </c>
      <c r="K444" s="23">
        <f t="shared" si="13"/>
        <v>0</v>
      </c>
      <c r="L444" s="5"/>
      <c r="M444" s="5"/>
      <c r="N444" s="5"/>
      <c r="O444" s="5"/>
      <c r="P444" s="5"/>
    </row>
    <row r="445" spans="1:16" x14ac:dyDescent="0.25">
      <c r="A445" s="9" t="str">
        <f>'10'!A445</f>
        <v>Union City Area SD</v>
      </c>
      <c r="B445" s="10" t="str">
        <f>'10'!B445</f>
        <v>Erie</v>
      </c>
      <c r="C445" s="97">
        <f>'10'!C445</f>
        <v>274</v>
      </c>
      <c r="D445" s="97">
        <f>'10'!D445</f>
        <v>192</v>
      </c>
      <c r="E445" s="97">
        <f>'10'!E445</f>
        <v>466</v>
      </c>
      <c r="F445" s="129" t="s">
        <v>888</v>
      </c>
      <c r="G445" s="129">
        <v>1</v>
      </c>
      <c r="H445" s="129">
        <v>27</v>
      </c>
      <c r="I445" s="23">
        <f t="shared" si="12"/>
        <v>0.140625</v>
      </c>
      <c r="J445" s="129">
        <v>160.9766606822262</v>
      </c>
      <c r="K445" s="23">
        <f t="shared" si="13"/>
        <v>0.16772617773019274</v>
      </c>
      <c r="L445" s="5"/>
      <c r="M445" s="5"/>
      <c r="N445" s="5"/>
      <c r="O445" s="5"/>
      <c r="P445" s="5"/>
    </row>
    <row r="446" spans="1:16" x14ac:dyDescent="0.25">
      <c r="A446" s="9" t="str">
        <f>'10'!A446</f>
        <v>Union SD</v>
      </c>
      <c r="B446" s="10" t="str">
        <f>'10'!B446</f>
        <v>Clarion</v>
      </c>
      <c r="C446" s="97">
        <f>'10'!C446</f>
        <v>164</v>
      </c>
      <c r="D446" s="97">
        <f>'10'!D446</f>
        <v>89</v>
      </c>
      <c r="E446" s="97">
        <f>'10'!E446</f>
        <v>253</v>
      </c>
      <c r="F446" s="129" t="s">
        <v>794</v>
      </c>
      <c r="G446" s="129">
        <v>1</v>
      </c>
      <c r="H446" s="129">
        <v>18</v>
      </c>
      <c r="I446" s="23">
        <f t="shared" si="12"/>
        <v>0.20224719101123595</v>
      </c>
      <c r="J446" s="129">
        <v>66.67025089605734</v>
      </c>
      <c r="K446" s="23">
        <f t="shared" si="13"/>
        <v>0.26998548465136285</v>
      </c>
      <c r="L446" s="5"/>
      <c r="M446" s="5"/>
      <c r="N446" s="5"/>
      <c r="O446" s="5"/>
      <c r="P446" s="5"/>
    </row>
    <row r="447" spans="1:16" x14ac:dyDescent="0.25">
      <c r="A447" s="9" t="str">
        <f>'10'!A447</f>
        <v>Uniontown Area SD</v>
      </c>
      <c r="B447" s="10" t="str">
        <f>'10'!B447</f>
        <v>Fayette</v>
      </c>
      <c r="C447" s="97">
        <f>'10'!C447</f>
        <v>771</v>
      </c>
      <c r="D447" s="97">
        <f>'10'!D447</f>
        <v>465</v>
      </c>
      <c r="E447" s="97">
        <f>'10'!E447</f>
        <v>1236</v>
      </c>
      <c r="F447" s="129" t="s">
        <v>793</v>
      </c>
      <c r="G447" s="129">
        <v>1</v>
      </c>
      <c r="H447" s="129">
        <v>56</v>
      </c>
      <c r="I447" s="23">
        <f t="shared" si="12"/>
        <v>0.12043010752688173</v>
      </c>
      <c r="J447" s="129">
        <v>341.70219853431041</v>
      </c>
      <c r="K447" s="23">
        <f t="shared" si="13"/>
        <v>0.16388539564628241</v>
      </c>
      <c r="L447" s="5"/>
      <c r="M447" s="5"/>
      <c r="N447" s="5"/>
      <c r="O447" s="5"/>
      <c r="P447" s="5"/>
    </row>
    <row r="448" spans="1:16" x14ac:dyDescent="0.25">
      <c r="A448" s="9" t="str">
        <f>'10'!A448</f>
        <v>Unionville-Chadds Ford SD</v>
      </c>
      <c r="B448" s="10" t="str">
        <f>'10'!B448</f>
        <v>Chester</v>
      </c>
      <c r="C448" s="97">
        <f>'10'!C448</f>
        <v>518</v>
      </c>
      <c r="D448" s="97">
        <f>'10'!D448</f>
        <v>525</v>
      </c>
      <c r="E448" s="97">
        <f>'10'!E448</f>
        <v>1043</v>
      </c>
      <c r="F448" s="129"/>
      <c r="G448" s="129"/>
      <c r="H448" s="129"/>
      <c r="I448" s="23">
        <f t="shared" si="12"/>
        <v>0</v>
      </c>
      <c r="J448" s="129">
        <v>50.164744645799011</v>
      </c>
      <c r="K448" s="23">
        <f t="shared" si="13"/>
        <v>0</v>
      </c>
      <c r="L448" s="5"/>
      <c r="M448" s="5"/>
      <c r="N448" s="5"/>
      <c r="O448" s="5"/>
      <c r="P448" s="5"/>
    </row>
    <row r="449" spans="1:16" x14ac:dyDescent="0.25">
      <c r="A449" s="9" t="str">
        <f>'10'!A449</f>
        <v>United SD</v>
      </c>
      <c r="B449" s="10" t="str">
        <f>'10'!B449</f>
        <v>Indiana</v>
      </c>
      <c r="C449" s="97">
        <f>'10'!C449</f>
        <v>273</v>
      </c>
      <c r="D449" s="97">
        <f>'10'!D449</f>
        <v>131</v>
      </c>
      <c r="E449" s="97">
        <f>'10'!E449</f>
        <v>404</v>
      </c>
      <c r="F449" s="129" t="s">
        <v>473</v>
      </c>
      <c r="G449" s="129">
        <v>1</v>
      </c>
      <c r="H449" s="129">
        <v>30</v>
      </c>
      <c r="I449" s="23">
        <f t="shared" si="12"/>
        <v>0.22900763358778625</v>
      </c>
      <c r="J449" s="129">
        <v>95.924949290060852</v>
      </c>
      <c r="K449" s="23">
        <f t="shared" si="13"/>
        <v>0.31274449683872196</v>
      </c>
      <c r="L449" s="5"/>
      <c r="M449" s="5"/>
      <c r="N449" s="5"/>
      <c r="O449" s="5"/>
      <c r="P449" s="5"/>
    </row>
    <row r="450" spans="1:16" x14ac:dyDescent="0.25">
      <c r="A450" s="9" t="str">
        <f>'10'!A450</f>
        <v>Upper Adams SD</v>
      </c>
      <c r="B450" s="10" t="str">
        <f>'10'!B450</f>
        <v>Adams</v>
      </c>
      <c r="C450" s="97">
        <f>'10'!C450</f>
        <v>332</v>
      </c>
      <c r="D450" s="97">
        <f>'10'!D450</f>
        <v>227</v>
      </c>
      <c r="E450" s="97">
        <f>'10'!E450</f>
        <v>559</v>
      </c>
      <c r="F450" s="129" t="s">
        <v>765</v>
      </c>
      <c r="G450" s="129">
        <v>1</v>
      </c>
      <c r="H450" s="129">
        <v>32</v>
      </c>
      <c r="I450" s="23">
        <f t="shared" si="12"/>
        <v>0.14096916299559473</v>
      </c>
      <c r="J450" s="129">
        <v>155.54372019077903</v>
      </c>
      <c r="K450" s="23">
        <f t="shared" si="13"/>
        <v>0.20572993857129715</v>
      </c>
      <c r="L450" s="5"/>
      <c r="M450" s="5"/>
      <c r="N450" s="5"/>
      <c r="O450" s="5"/>
      <c r="P450" s="5"/>
    </row>
    <row r="451" spans="1:16" ht="22.5" x14ac:dyDescent="0.25">
      <c r="A451" s="9" t="str">
        <f>'10'!A451</f>
        <v>Upper Darby SD</v>
      </c>
      <c r="B451" s="10" t="str">
        <f>'10'!B451</f>
        <v>Delaware</v>
      </c>
      <c r="C451" s="97">
        <f>'10'!C451</f>
        <v>4706</v>
      </c>
      <c r="D451" s="97">
        <f>'10'!D451</f>
        <v>2558</v>
      </c>
      <c r="E451" s="97">
        <f>'10'!E451</f>
        <v>7264</v>
      </c>
      <c r="F451" s="129" t="s">
        <v>810</v>
      </c>
      <c r="G451" s="129">
        <v>2</v>
      </c>
      <c r="H451" s="129">
        <v>75</v>
      </c>
      <c r="I451" s="23">
        <f t="shared" si="12"/>
        <v>2.9319781078967943E-2</v>
      </c>
      <c r="J451" s="129">
        <v>1704.1264449162538</v>
      </c>
      <c r="K451" s="23">
        <f t="shared" si="13"/>
        <v>4.4010818694668948E-2</v>
      </c>
      <c r="L451" s="5"/>
      <c r="M451" s="5"/>
      <c r="N451" s="5"/>
      <c r="O451" s="5"/>
      <c r="P451" s="5"/>
    </row>
    <row r="452" spans="1:16" x14ac:dyDescent="0.25">
      <c r="A452" s="9" t="str">
        <f>'10'!A452</f>
        <v>Upper Dauphin Area SD</v>
      </c>
      <c r="B452" s="10" t="str">
        <f>'10'!B452</f>
        <v>Dauphin</v>
      </c>
      <c r="C452" s="97">
        <f>'10'!C452</f>
        <v>389</v>
      </c>
      <c r="D452" s="97">
        <f>'10'!D452</f>
        <v>302</v>
      </c>
      <c r="E452" s="97">
        <f>'10'!E452</f>
        <v>691</v>
      </c>
      <c r="F452" s="129" t="s">
        <v>476</v>
      </c>
      <c r="G452" s="129">
        <v>1</v>
      </c>
      <c r="H452" s="129">
        <v>15</v>
      </c>
      <c r="I452" s="23">
        <f t="shared" si="12"/>
        <v>4.9668874172185427E-2</v>
      </c>
      <c r="J452" s="129">
        <v>204.39812646370024</v>
      </c>
      <c r="K452" s="23">
        <f t="shared" si="13"/>
        <v>7.3386191250945254E-2</v>
      </c>
      <c r="L452" s="5"/>
      <c r="M452" s="5"/>
      <c r="N452" s="5"/>
      <c r="O452" s="5"/>
      <c r="P452" s="5"/>
    </row>
    <row r="453" spans="1:16" x14ac:dyDescent="0.25">
      <c r="A453" s="9" t="str">
        <f>'10'!A453</f>
        <v>Upper Dublin SD</v>
      </c>
      <c r="B453" s="10" t="str">
        <f>'10'!B453</f>
        <v>Montgomery</v>
      </c>
      <c r="C453" s="97">
        <f>'10'!C453</f>
        <v>812</v>
      </c>
      <c r="D453" s="97">
        <f>'10'!D453</f>
        <v>539</v>
      </c>
      <c r="E453" s="97">
        <f>'10'!E453</f>
        <v>1351</v>
      </c>
      <c r="F453" s="129"/>
      <c r="G453" s="129"/>
      <c r="H453" s="129"/>
      <c r="I453" s="23">
        <f t="shared" ref="I453:I503" si="14">H453/D453</f>
        <v>0</v>
      </c>
      <c r="J453" s="129">
        <v>84.970255800118977</v>
      </c>
      <c r="K453" s="23">
        <f t="shared" ref="K453:K503" si="15">H453/J453</f>
        <v>0</v>
      </c>
      <c r="L453" s="5"/>
      <c r="M453" s="5"/>
      <c r="N453" s="5"/>
      <c r="O453" s="5"/>
      <c r="P453" s="5"/>
    </row>
    <row r="454" spans="1:16" x14ac:dyDescent="0.25">
      <c r="A454" s="9" t="str">
        <f>'10'!A454</f>
        <v>Upper Merion Area SD</v>
      </c>
      <c r="B454" s="10" t="str">
        <f>'10'!B454</f>
        <v>Montgomery</v>
      </c>
      <c r="C454" s="97">
        <f>'10'!C454</f>
        <v>1224</v>
      </c>
      <c r="D454" s="97">
        <f>'10'!D454</f>
        <v>831</v>
      </c>
      <c r="E454" s="97">
        <f>'10'!E454</f>
        <v>2055</v>
      </c>
      <c r="F454" s="129"/>
      <c r="G454" s="129"/>
      <c r="H454" s="129"/>
      <c r="I454" s="23">
        <f t="shared" si="14"/>
        <v>0</v>
      </c>
      <c r="J454" s="129">
        <v>133.74543022737404</v>
      </c>
      <c r="K454" s="23">
        <f t="shared" si="15"/>
        <v>0</v>
      </c>
      <c r="L454" s="5"/>
      <c r="M454" s="5"/>
      <c r="N454" s="5"/>
      <c r="O454" s="5"/>
      <c r="P454" s="5"/>
    </row>
    <row r="455" spans="1:16" x14ac:dyDescent="0.25">
      <c r="A455" s="9" t="str">
        <f>'10'!A455</f>
        <v>Upper Moreland Township SD</v>
      </c>
      <c r="B455" s="10" t="str">
        <f>'10'!B455</f>
        <v>Montgomery</v>
      </c>
      <c r="C455" s="97">
        <f>'10'!C455</f>
        <v>843</v>
      </c>
      <c r="D455" s="97">
        <f>'10'!D455</f>
        <v>495</v>
      </c>
      <c r="E455" s="97">
        <f>'10'!E455</f>
        <v>1338</v>
      </c>
      <c r="F455" s="129"/>
      <c r="G455" s="129"/>
      <c r="H455" s="129"/>
      <c r="I455" s="23">
        <f t="shared" si="14"/>
        <v>0</v>
      </c>
      <c r="J455" s="129">
        <v>257.82594524119946</v>
      </c>
      <c r="K455" s="23">
        <f t="shared" si="15"/>
        <v>0</v>
      </c>
      <c r="L455" s="5"/>
      <c r="M455" s="5"/>
      <c r="N455" s="5"/>
      <c r="O455" s="5"/>
      <c r="P455" s="5"/>
    </row>
    <row r="456" spans="1:16" x14ac:dyDescent="0.25">
      <c r="A456" s="9" t="str">
        <f>'10'!A456</f>
        <v>Upper Perkiomen SD</v>
      </c>
      <c r="B456" s="10" t="str">
        <f>'10'!B456</f>
        <v>Montgomery</v>
      </c>
      <c r="C456" s="97">
        <f>'10'!C456</f>
        <v>919</v>
      </c>
      <c r="D456" s="97">
        <f>'10'!D456</f>
        <v>582</v>
      </c>
      <c r="E456" s="97">
        <f>'10'!E456</f>
        <v>1501</v>
      </c>
      <c r="F456" s="129"/>
      <c r="G456" s="129"/>
      <c r="H456" s="129"/>
      <c r="I456" s="23">
        <f t="shared" si="14"/>
        <v>0</v>
      </c>
      <c r="J456" s="129">
        <v>216.20011500862566</v>
      </c>
      <c r="K456" s="23">
        <f t="shared" si="15"/>
        <v>0</v>
      </c>
      <c r="L456" s="5"/>
      <c r="M456" s="5"/>
      <c r="N456" s="5"/>
      <c r="O456" s="5"/>
      <c r="P456" s="5"/>
    </row>
    <row r="457" spans="1:16" x14ac:dyDescent="0.25">
      <c r="A457" s="9" t="str">
        <f>'10'!A457</f>
        <v>Upper Saint Clair SD</v>
      </c>
      <c r="B457" s="10" t="str">
        <f>'10'!B457</f>
        <v>Allegheny</v>
      </c>
      <c r="C457" s="97">
        <f>'10'!C457</f>
        <v>623</v>
      </c>
      <c r="D457" s="97">
        <f>'10'!D457</f>
        <v>527</v>
      </c>
      <c r="E457" s="97">
        <f>'10'!E457</f>
        <v>1150</v>
      </c>
      <c r="F457" s="129"/>
      <c r="G457" s="129"/>
      <c r="H457" s="129"/>
      <c r="I457" s="23">
        <f t="shared" si="14"/>
        <v>0</v>
      </c>
      <c r="J457" s="129">
        <v>125.35071428571428</v>
      </c>
      <c r="K457" s="23">
        <f t="shared" si="15"/>
        <v>0</v>
      </c>
      <c r="L457" s="5"/>
      <c r="M457" s="5"/>
      <c r="N457" s="5"/>
      <c r="O457" s="5"/>
      <c r="P457" s="5"/>
    </row>
    <row r="458" spans="1:16" x14ac:dyDescent="0.25">
      <c r="A458" s="9" t="str">
        <f>'10'!A458</f>
        <v>Valley Grove SD</v>
      </c>
      <c r="B458" s="10" t="str">
        <f>'10'!B458</f>
        <v>Venango</v>
      </c>
      <c r="C458" s="97">
        <f>'10'!C458</f>
        <v>227</v>
      </c>
      <c r="D458" s="97">
        <f>'10'!D458</f>
        <v>107</v>
      </c>
      <c r="E458" s="97">
        <f>'10'!E458</f>
        <v>334</v>
      </c>
      <c r="F458" s="129"/>
      <c r="G458" s="129"/>
      <c r="H458" s="129"/>
      <c r="I458" s="23">
        <f t="shared" si="14"/>
        <v>0</v>
      </c>
      <c r="J458" s="129">
        <v>55.874673629242828</v>
      </c>
      <c r="K458" s="23">
        <f t="shared" si="15"/>
        <v>0</v>
      </c>
      <c r="L458" s="5"/>
      <c r="M458" s="5"/>
      <c r="N458" s="5"/>
      <c r="O458" s="5"/>
      <c r="P458" s="5"/>
    </row>
    <row r="459" spans="1:16" x14ac:dyDescent="0.25">
      <c r="A459" s="9" t="str">
        <f>'10'!A459</f>
        <v>Valley View SD</v>
      </c>
      <c r="B459" s="10" t="str">
        <f>'10'!B459</f>
        <v>Lackawanna</v>
      </c>
      <c r="C459" s="97">
        <f>'10'!C459</f>
        <v>533</v>
      </c>
      <c r="D459" s="97">
        <f>'10'!D459</f>
        <v>317</v>
      </c>
      <c r="E459" s="97">
        <f>'10'!E459</f>
        <v>850</v>
      </c>
      <c r="F459" s="129" t="s">
        <v>889</v>
      </c>
      <c r="G459" s="129">
        <v>1</v>
      </c>
      <c r="H459" s="129">
        <v>20</v>
      </c>
      <c r="I459" s="23">
        <f t="shared" si="14"/>
        <v>6.3091482649842268E-2</v>
      </c>
      <c r="J459" s="129">
        <v>163.03721374045801</v>
      </c>
      <c r="K459" s="23">
        <f t="shared" si="15"/>
        <v>0.12267137999449852</v>
      </c>
      <c r="L459" s="5"/>
      <c r="M459" s="5"/>
      <c r="N459" s="5"/>
      <c r="O459" s="5"/>
      <c r="P459" s="5"/>
    </row>
    <row r="460" spans="1:16" ht="22.5" x14ac:dyDescent="0.25">
      <c r="A460" s="9" t="str">
        <f>'10'!A460</f>
        <v>Wallenpaupack Area SD</v>
      </c>
      <c r="B460" s="10" t="str">
        <f>'10'!B460</f>
        <v>Pike</v>
      </c>
      <c r="C460" s="97">
        <f>'10'!C460</f>
        <v>587</v>
      </c>
      <c r="D460" s="97">
        <f>'10'!D460</f>
        <v>417</v>
      </c>
      <c r="E460" s="97">
        <f>'10'!E460</f>
        <v>1004</v>
      </c>
      <c r="F460" s="129" t="s">
        <v>890</v>
      </c>
      <c r="G460" s="129">
        <v>2</v>
      </c>
      <c r="H460" s="129">
        <v>67</v>
      </c>
      <c r="I460" s="23">
        <f t="shared" si="14"/>
        <v>0.16067146282973621</v>
      </c>
      <c r="J460" s="129">
        <v>238.2342264477096</v>
      </c>
      <c r="K460" s="23">
        <f t="shared" si="15"/>
        <v>0.28123582828139909</v>
      </c>
      <c r="L460" s="5"/>
      <c r="M460" s="5"/>
      <c r="N460" s="5"/>
      <c r="O460" s="5"/>
      <c r="P460" s="5"/>
    </row>
    <row r="461" spans="1:16" x14ac:dyDescent="0.25">
      <c r="A461" s="9" t="str">
        <f>'10'!A461</f>
        <v>Wallingford-Swarthmore SD</v>
      </c>
      <c r="B461" s="10" t="str">
        <f>'10'!B461</f>
        <v>Delaware</v>
      </c>
      <c r="C461" s="97">
        <f>'10'!C461</f>
        <v>596</v>
      </c>
      <c r="D461" s="97">
        <f>'10'!D461</f>
        <v>533</v>
      </c>
      <c r="E461" s="97">
        <f>'10'!E461</f>
        <v>1129</v>
      </c>
      <c r="F461" s="129"/>
      <c r="G461" s="129"/>
      <c r="H461" s="129"/>
      <c r="I461" s="23">
        <f t="shared" si="14"/>
        <v>0</v>
      </c>
      <c r="J461" s="129">
        <v>95.178571428571431</v>
      </c>
      <c r="K461" s="23">
        <f t="shared" si="15"/>
        <v>0</v>
      </c>
      <c r="L461" s="5"/>
      <c r="M461" s="5"/>
      <c r="N461" s="5"/>
      <c r="O461" s="5"/>
      <c r="P461" s="5"/>
    </row>
    <row r="462" spans="1:16" x14ac:dyDescent="0.25">
      <c r="A462" s="9" t="str">
        <f>'10'!A462</f>
        <v>Warren County SD</v>
      </c>
      <c r="B462" s="10" t="str">
        <f>'10'!B462</f>
        <v>Warren</v>
      </c>
      <c r="C462" s="97">
        <f>'10'!C462</f>
        <v>1056</v>
      </c>
      <c r="D462" s="97">
        <f>'10'!D462</f>
        <v>810</v>
      </c>
      <c r="E462" s="97">
        <f>'10'!E462</f>
        <v>1866</v>
      </c>
      <c r="F462" s="129" t="s">
        <v>786</v>
      </c>
      <c r="G462" s="129">
        <v>1</v>
      </c>
      <c r="H462" s="129">
        <v>26</v>
      </c>
      <c r="I462" s="23">
        <f t="shared" si="14"/>
        <v>3.2098765432098768E-2</v>
      </c>
      <c r="J462" s="129">
        <v>547.78270509977824</v>
      </c>
      <c r="K462" s="23">
        <f t="shared" si="15"/>
        <v>4.746407609795588E-2</v>
      </c>
      <c r="L462" s="5"/>
      <c r="M462" s="5"/>
      <c r="N462" s="5"/>
      <c r="O462" s="5"/>
      <c r="P462" s="5"/>
    </row>
    <row r="463" spans="1:16" x14ac:dyDescent="0.25">
      <c r="A463" s="9" t="str">
        <f>'10'!A463</f>
        <v>Warrior Run SD</v>
      </c>
      <c r="B463" s="10" t="str">
        <f>'10'!B463</f>
        <v>Northumberland</v>
      </c>
      <c r="C463" s="97">
        <f>'10'!C463</f>
        <v>561</v>
      </c>
      <c r="D463" s="97">
        <f>'10'!D463</f>
        <v>327</v>
      </c>
      <c r="E463" s="97">
        <f>'10'!E463</f>
        <v>888</v>
      </c>
      <c r="F463" s="129" t="s">
        <v>768</v>
      </c>
      <c r="G463" s="129">
        <v>1</v>
      </c>
      <c r="H463" s="129">
        <v>18</v>
      </c>
      <c r="I463" s="23">
        <f t="shared" si="14"/>
        <v>5.5045871559633031E-2</v>
      </c>
      <c r="J463" s="129">
        <v>218.77698574338086</v>
      </c>
      <c r="K463" s="23">
        <f t="shared" si="15"/>
        <v>8.2275564492480413E-2</v>
      </c>
      <c r="L463" s="5"/>
      <c r="M463" s="5"/>
      <c r="N463" s="5"/>
      <c r="O463" s="5"/>
      <c r="P463" s="5"/>
    </row>
    <row r="464" spans="1:16" x14ac:dyDescent="0.25">
      <c r="A464" s="9" t="str">
        <f>'10'!A464</f>
        <v>Warwick SD</v>
      </c>
      <c r="B464" s="10" t="str">
        <f>'10'!B464</f>
        <v>Lancaster</v>
      </c>
      <c r="C464" s="97">
        <f>'10'!C464</f>
        <v>1165</v>
      </c>
      <c r="D464" s="97">
        <f>'10'!D464</f>
        <v>781</v>
      </c>
      <c r="E464" s="97">
        <f>'10'!E464</f>
        <v>1946</v>
      </c>
      <c r="F464" s="129" t="s">
        <v>850</v>
      </c>
      <c r="G464" s="129">
        <v>1</v>
      </c>
      <c r="H464" s="129">
        <v>16</v>
      </c>
      <c r="I464" s="23">
        <f t="shared" si="14"/>
        <v>2.0486555697823303E-2</v>
      </c>
      <c r="J464" s="129">
        <v>529.46969072164939</v>
      </c>
      <c r="K464" s="23">
        <f t="shared" si="15"/>
        <v>3.0218915795146909E-2</v>
      </c>
      <c r="L464" s="5"/>
      <c r="M464" s="5"/>
      <c r="N464" s="5"/>
      <c r="O464" s="5"/>
      <c r="P464" s="5"/>
    </row>
    <row r="465" spans="1:16" x14ac:dyDescent="0.25">
      <c r="A465" s="9" t="str">
        <f>'10'!A465</f>
        <v>Washington SD</v>
      </c>
      <c r="B465" s="10" t="str">
        <f>'10'!B465</f>
        <v>Washington</v>
      </c>
      <c r="C465" s="97">
        <f>'10'!C465</f>
        <v>611</v>
      </c>
      <c r="D465" s="97">
        <f>'10'!D465</f>
        <v>361</v>
      </c>
      <c r="E465" s="97">
        <f>'10'!E465</f>
        <v>972</v>
      </c>
      <c r="F465" s="129" t="s">
        <v>717</v>
      </c>
      <c r="G465" s="129">
        <v>1</v>
      </c>
      <c r="H465" s="129">
        <v>52</v>
      </c>
      <c r="I465" s="23">
        <f t="shared" si="14"/>
        <v>0.1440443213296399</v>
      </c>
      <c r="J465" s="129">
        <v>304.85209923664121</v>
      </c>
      <c r="K465" s="23">
        <f t="shared" si="15"/>
        <v>0.17057451836549448</v>
      </c>
      <c r="L465" s="5"/>
      <c r="M465" s="5"/>
      <c r="N465" s="5"/>
      <c r="O465" s="5"/>
      <c r="P465" s="5"/>
    </row>
    <row r="466" spans="1:16" x14ac:dyDescent="0.25">
      <c r="A466" s="9" t="str">
        <f>'10'!A466</f>
        <v>Wattsburg Area SD</v>
      </c>
      <c r="B466" s="10" t="str">
        <f>'10'!B466</f>
        <v>Erie</v>
      </c>
      <c r="C466" s="97">
        <f>'10'!C466</f>
        <v>316</v>
      </c>
      <c r="D466" s="97">
        <f>'10'!D466</f>
        <v>218</v>
      </c>
      <c r="E466" s="97">
        <f>'10'!E466</f>
        <v>534</v>
      </c>
      <c r="F466" s="129" t="s">
        <v>829</v>
      </c>
      <c r="G466" s="129">
        <v>1</v>
      </c>
      <c r="H466" s="129">
        <v>15</v>
      </c>
      <c r="I466" s="23">
        <f t="shared" si="14"/>
        <v>6.8807339449541288E-2</v>
      </c>
      <c r="J466" s="129">
        <v>138.19334389857369</v>
      </c>
      <c r="K466" s="23">
        <f t="shared" si="15"/>
        <v>0.10854357798165139</v>
      </c>
      <c r="L466" s="5"/>
      <c r="M466" s="5"/>
      <c r="N466" s="5"/>
      <c r="O466" s="5"/>
      <c r="P466" s="5"/>
    </row>
    <row r="467" spans="1:16" x14ac:dyDescent="0.25">
      <c r="A467" s="9" t="str">
        <f>'10'!A467</f>
        <v>Wayne Highlands SD</v>
      </c>
      <c r="B467" s="10" t="str">
        <f>'10'!B467</f>
        <v>Wayne</v>
      </c>
      <c r="C467" s="97">
        <f>'10'!C467</f>
        <v>527</v>
      </c>
      <c r="D467" s="97">
        <f>'10'!D467</f>
        <v>419</v>
      </c>
      <c r="E467" s="97">
        <f>'10'!E467</f>
        <v>946</v>
      </c>
      <c r="F467" s="129" t="s">
        <v>857</v>
      </c>
      <c r="G467" s="129">
        <v>1</v>
      </c>
      <c r="H467" s="129">
        <v>14</v>
      </c>
      <c r="I467" s="23">
        <f t="shared" si="14"/>
        <v>3.3412887828162291E-2</v>
      </c>
      <c r="J467" s="129">
        <v>290.15928449744467</v>
      </c>
      <c r="K467" s="23">
        <f t="shared" si="15"/>
        <v>4.8249360775230656E-2</v>
      </c>
      <c r="L467" s="5"/>
      <c r="M467" s="5"/>
      <c r="N467" s="5"/>
      <c r="O467" s="5"/>
      <c r="P467" s="5"/>
    </row>
    <row r="468" spans="1:16" x14ac:dyDescent="0.25">
      <c r="A468" s="9" t="str">
        <f>'10'!A468</f>
        <v>Waynesboro Area SD</v>
      </c>
      <c r="B468" s="10" t="str">
        <f>'10'!B468</f>
        <v>Franklin</v>
      </c>
      <c r="C468" s="97">
        <f>'10'!C468</f>
        <v>1200</v>
      </c>
      <c r="D468" s="97">
        <f>'10'!D468</f>
        <v>901</v>
      </c>
      <c r="E468" s="97">
        <f>'10'!E468</f>
        <v>2101</v>
      </c>
      <c r="F468" s="129"/>
      <c r="G468" s="129"/>
      <c r="H468" s="129"/>
      <c r="I468" s="23">
        <f t="shared" si="14"/>
        <v>0</v>
      </c>
      <c r="J468" s="129">
        <v>675.93692946058093</v>
      </c>
      <c r="K468" s="23">
        <f t="shared" si="15"/>
        <v>0</v>
      </c>
      <c r="L468" s="5"/>
      <c r="M468" s="5"/>
      <c r="N468" s="5"/>
      <c r="O468" s="5"/>
      <c r="P468" s="5"/>
    </row>
    <row r="469" spans="1:16" x14ac:dyDescent="0.25">
      <c r="A469" s="9" t="str">
        <f>'10'!A469</f>
        <v>Weatherly Area SD</v>
      </c>
      <c r="B469" s="10" t="str">
        <f>'10'!B469</f>
        <v>Carbon</v>
      </c>
      <c r="C469" s="97">
        <f>'10'!C469</f>
        <v>112</v>
      </c>
      <c r="D469" s="97">
        <f>'10'!D469</f>
        <v>91</v>
      </c>
      <c r="E469" s="97">
        <f>'10'!E469</f>
        <v>203</v>
      </c>
      <c r="F469" s="129"/>
      <c r="G469" s="129"/>
      <c r="H469" s="129"/>
      <c r="I469" s="23">
        <f t="shared" si="14"/>
        <v>0</v>
      </c>
      <c r="J469" s="129">
        <v>54.176744186046513</v>
      </c>
      <c r="K469" s="23">
        <f t="shared" si="15"/>
        <v>0</v>
      </c>
      <c r="L469" s="5"/>
      <c r="M469" s="5"/>
      <c r="N469" s="5"/>
      <c r="O469" s="5"/>
      <c r="P469" s="5"/>
    </row>
    <row r="470" spans="1:16" x14ac:dyDescent="0.25">
      <c r="A470" s="9" t="str">
        <f>'10'!A470</f>
        <v>Wellsboro Area SD</v>
      </c>
      <c r="B470" s="10" t="str">
        <f>'10'!B470</f>
        <v>Tioga</v>
      </c>
      <c r="C470" s="97">
        <f>'10'!C470</f>
        <v>502</v>
      </c>
      <c r="D470" s="97">
        <f>'10'!D470</f>
        <v>284</v>
      </c>
      <c r="E470" s="97">
        <f>'10'!E470</f>
        <v>786</v>
      </c>
      <c r="F470" s="129"/>
      <c r="G470" s="129"/>
      <c r="H470" s="129"/>
      <c r="I470" s="23">
        <f t="shared" si="14"/>
        <v>0</v>
      </c>
      <c r="J470" s="129">
        <v>192.29166666666669</v>
      </c>
      <c r="K470" s="23">
        <f t="shared" si="15"/>
        <v>0</v>
      </c>
      <c r="L470" s="5"/>
      <c r="M470" s="5"/>
      <c r="N470" s="5"/>
      <c r="O470" s="5"/>
      <c r="P470" s="5"/>
    </row>
    <row r="471" spans="1:16" x14ac:dyDescent="0.25">
      <c r="A471" s="9" t="str">
        <f>'10'!A471</f>
        <v>West Allegheny SD</v>
      </c>
      <c r="B471" s="10" t="str">
        <f>'10'!B471</f>
        <v>Allegheny</v>
      </c>
      <c r="C471" s="97">
        <f>'10'!C471</f>
        <v>850</v>
      </c>
      <c r="D471" s="97">
        <f>'10'!D471</f>
        <v>667</v>
      </c>
      <c r="E471" s="97">
        <f>'10'!E471</f>
        <v>1517</v>
      </c>
      <c r="F471" s="129"/>
      <c r="G471" s="129"/>
      <c r="H471" s="129"/>
      <c r="I471" s="23">
        <f t="shared" si="14"/>
        <v>0</v>
      </c>
      <c r="J471" s="129">
        <v>299.19258373205741</v>
      </c>
      <c r="K471" s="23">
        <f t="shared" si="15"/>
        <v>0</v>
      </c>
      <c r="L471" s="5"/>
      <c r="M471" s="5"/>
      <c r="N471" s="5"/>
      <c r="O471" s="5"/>
      <c r="P471" s="5"/>
    </row>
    <row r="472" spans="1:16" x14ac:dyDescent="0.25">
      <c r="A472" s="9" t="str">
        <f>'10'!A472</f>
        <v>West Branch Area SD</v>
      </c>
      <c r="B472" s="10" t="str">
        <f>'10'!B472</f>
        <v>Clearfield</v>
      </c>
      <c r="C472" s="97">
        <f>'10'!C472</f>
        <v>214</v>
      </c>
      <c r="D472" s="97">
        <f>'10'!D472</f>
        <v>155</v>
      </c>
      <c r="E472" s="97">
        <f>'10'!E472</f>
        <v>369</v>
      </c>
      <c r="F472" s="129" t="s">
        <v>713</v>
      </c>
      <c r="G472" s="129">
        <v>1</v>
      </c>
      <c r="H472" s="129">
        <v>26</v>
      </c>
      <c r="I472" s="23">
        <f t="shared" si="14"/>
        <v>0.16774193548387098</v>
      </c>
      <c r="J472" s="129">
        <v>100.54054054054055</v>
      </c>
      <c r="K472" s="23">
        <f t="shared" si="15"/>
        <v>0.25860215053763441</v>
      </c>
      <c r="L472" s="5"/>
      <c r="M472" s="5"/>
      <c r="N472" s="5"/>
      <c r="O472" s="5"/>
      <c r="P472" s="5"/>
    </row>
    <row r="473" spans="1:16" x14ac:dyDescent="0.25">
      <c r="A473" s="9" t="str">
        <f>'10'!A473</f>
        <v>West Chester Area SD</v>
      </c>
      <c r="B473" s="10" t="str">
        <f>'10'!B473</f>
        <v>Chester</v>
      </c>
      <c r="C473" s="97">
        <f>'10'!C473</f>
        <v>3032</v>
      </c>
      <c r="D473" s="97">
        <f>'10'!D473</f>
        <v>2459</v>
      </c>
      <c r="E473" s="97">
        <f>'10'!E473</f>
        <v>5491</v>
      </c>
      <c r="F473" s="129" t="s">
        <v>712</v>
      </c>
      <c r="G473" s="129">
        <v>1</v>
      </c>
      <c r="H473" s="129">
        <v>20</v>
      </c>
      <c r="I473" s="23">
        <f t="shared" si="14"/>
        <v>8.1333875559170387E-3</v>
      </c>
      <c r="J473" s="129">
        <v>599.04273127753299</v>
      </c>
      <c r="K473" s="23">
        <f t="shared" si="15"/>
        <v>3.3386599913077179E-2</v>
      </c>
      <c r="L473" s="5"/>
      <c r="M473" s="5"/>
      <c r="N473" s="5"/>
      <c r="O473" s="5"/>
      <c r="P473" s="5"/>
    </row>
    <row r="474" spans="1:16" x14ac:dyDescent="0.25">
      <c r="A474" s="9" t="str">
        <f>'10'!A474</f>
        <v>West Greene SD</v>
      </c>
      <c r="B474" s="10" t="str">
        <f>'10'!B474</f>
        <v>Greene</v>
      </c>
      <c r="C474" s="97">
        <f>'10'!C474</f>
        <v>135</v>
      </c>
      <c r="D474" s="97">
        <f>'10'!D474</f>
        <v>121</v>
      </c>
      <c r="E474" s="97">
        <f>'10'!E474</f>
        <v>256</v>
      </c>
      <c r="F474" s="129" t="s">
        <v>717</v>
      </c>
      <c r="G474" s="129">
        <v>1</v>
      </c>
      <c r="H474" s="129">
        <v>17</v>
      </c>
      <c r="I474" s="23">
        <f t="shared" si="14"/>
        <v>0.14049586776859505</v>
      </c>
      <c r="J474" s="129">
        <v>59.265306122448976</v>
      </c>
      <c r="K474" s="23">
        <f t="shared" si="15"/>
        <v>0.28684573002754821</v>
      </c>
      <c r="L474" s="5"/>
      <c r="M474" s="5"/>
      <c r="N474" s="5"/>
      <c r="O474" s="5"/>
      <c r="P474" s="5"/>
    </row>
    <row r="475" spans="1:16" x14ac:dyDescent="0.25">
      <c r="A475" s="9" t="str">
        <f>'10'!A475</f>
        <v>West Jefferson Hills SD</v>
      </c>
      <c r="B475" s="10" t="str">
        <f>'10'!B475</f>
        <v>Allegheny</v>
      </c>
      <c r="C475" s="97">
        <f>'10'!C475</f>
        <v>592</v>
      </c>
      <c r="D475" s="97">
        <f>'10'!D475</f>
        <v>408</v>
      </c>
      <c r="E475" s="97">
        <f>'10'!E475</f>
        <v>1000</v>
      </c>
      <c r="F475" s="129"/>
      <c r="G475" s="129"/>
      <c r="H475" s="129"/>
      <c r="I475" s="23">
        <f t="shared" si="14"/>
        <v>0</v>
      </c>
      <c r="J475" s="129">
        <v>146.17834394904457</v>
      </c>
      <c r="K475" s="23">
        <f t="shared" si="15"/>
        <v>0</v>
      </c>
      <c r="L475" s="5"/>
      <c r="M475" s="5"/>
      <c r="N475" s="5"/>
      <c r="O475" s="5"/>
      <c r="P475" s="5"/>
    </row>
    <row r="476" spans="1:16" x14ac:dyDescent="0.25">
      <c r="A476" s="9" t="str">
        <f>'10'!A476</f>
        <v>West Middlesex Area SD</v>
      </c>
      <c r="B476" s="10" t="str">
        <f>'10'!B476</f>
        <v>Mercer</v>
      </c>
      <c r="C476" s="97">
        <f>'10'!C476</f>
        <v>223</v>
      </c>
      <c r="D476" s="97">
        <f>'10'!D476</f>
        <v>159</v>
      </c>
      <c r="E476" s="97">
        <f>'10'!E476</f>
        <v>382</v>
      </c>
      <c r="F476" s="129"/>
      <c r="G476" s="129"/>
      <c r="H476" s="129"/>
      <c r="I476" s="23">
        <f t="shared" si="14"/>
        <v>0</v>
      </c>
      <c r="J476" s="129">
        <v>132.78012684989429</v>
      </c>
      <c r="K476" s="23">
        <f t="shared" si="15"/>
        <v>0</v>
      </c>
      <c r="L476" s="5"/>
      <c r="M476" s="5"/>
      <c r="N476" s="5"/>
      <c r="O476" s="5"/>
      <c r="P476" s="5"/>
    </row>
    <row r="477" spans="1:16" x14ac:dyDescent="0.25">
      <c r="A477" s="9" t="str">
        <f>'10'!A477</f>
        <v>West Mifflin Area SD</v>
      </c>
      <c r="B477" s="10" t="str">
        <f>'10'!B477</f>
        <v>Allegheny</v>
      </c>
      <c r="C477" s="97">
        <f>'10'!C477</f>
        <v>662</v>
      </c>
      <c r="D477" s="97">
        <f>'10'!D477</f>
        <v>267</v>
      </c>
      <c r="E477" s="97">
        <f>'10'!E477</f>
        <v>929</v>
      </c>
      <c r="F477" s="129" t="s">
        <v>501</v>
      </c>
      <c r="G477" s="129">
        <v>1</v>
      </c>
      <c r="H477" s="129">
        <v>68</v>
      </c>
      <c r="I477" s="23">
        <f t="shared" si="14"/>
        <v>0.25468164794007492</v>
      </c>
      <c r="J477" s="129">
        <v>168.80167597765364</v>
      </c>
      <c r="K477" s="23">
        <f t="shared" si="15"/>
        <v>0.40283960219092846</v>
      </c>
      <c r="L477" s="5"/>
      <c r="M477" s="5"/>
      <c r="N477" s="5"/>
      <c r="O477" s="5"/>
      <c r="P477" s="5"/>
    </row>
    <row r="478" spans="1:16" x14ac:dyDescent="0.25">
      <c r="A478" s="9" t="str">
        <f>'10'!A478</f>
        <v>West Perry SD</v>
      </c>
      <c r="B478" s="10" t="str">
        <f>'10'!B478</f>
        <v>Perry</v>
      </c>
      <c r="C478" s="97">
        <f>'10'!C478</f>
        <v>682</v>
      </c>
      <c r="D478" s="97">
        <f>'10'!D478</f>
        <v>484</v>
      </c>
      <c r="E478" s="97">
        <f>'10'!E478</f>
        <v>1166</v>
      </c>
      <c r="F478" s="129" t="s">
        <v>502</v>
      </c>
      <c r="G478" s="129">
        <v>1</v>
      </c>
      <c r="H478" s="129">
        <v>34</v>
      </c>
      <c r="I478" s="23">
        <f t="shared" si="14"/>
        <v>7.0247933884297523E-2</v>
      </c>
      <c r="J478" s="129">
        <v>348.58725761772854</v>
      </c>
      <c r="K478" s="23">
        <f t="shared" si="15"/>
        <v>9.7536554354736169E-2</v>
      </c>
      <c r="L478" s="5"/>
      <c r="M478" s="5"/>
      <c r="N478" s="5"/>
      <c r="O478" s="5"/>
      <c r="P478" s="5"/>
    </row>
    <row r="479" spans="1:16" x14ac:dyDescent="0.25">
      <c r="A479" s="9" t="str">
        <f>'10'!A479</f>
        <v>West Shore SD</v>
      </c>
      <c r="B479" s="10" t="str">
        <f>'10'!B479</f>
        <v>York</v>
      </c>
      <c r="C479" s="97">
        <f>'10'!C479</f>
        <v>2108</v>
      </c>
      <c r="D479" s="97">
        <f>'10'!D479</f>
        <v>1226</v>
      </c>
      <c r="E479" s="97">
        <f>'10'!E479</f>
        <v>3334</v>
      </c>
      <c r="F479" s="129"/>
      <c r="G479" s="129"/>
      <c r="H479" s="129"/>
      <c r="I479" s="23">
        <f t="shared" si="14"/>
        <v>0</v>
      </c>
      <c r="J479" s="129">
        <v>646.57447335811651</v>
      </c>
      <c r="K479" s="23">
        <f t="shared" si="15"/>
        <v>0</v>
      </c>
      <c r="L479" s="5"/>
      <c r="M479" s="5"/>
      <c r="N479" s="5"/>
      <c r="O479" s="5"/>
      <c r="P479" s="5"/>
    </row>
    <row r="480" spans="1:16" x14ac:dyDescent="0.25">
      <c r="A480" s="9" t="str">
        <f>'10'!A480</f>
        <v>West York Area SD</v>
      </c>
      <c r="B480" s="10" t="str">
        <f>'10'!B480</f>
        <v>York</v>
      </c>
      <c r="C480" s="97">
        <f>'10'!C480</f>
        <v>814</v>
      </c>
      <c r="D480" s="97">
        <f>'10'!D480</f>
        <v>680</v>
      </c>
      <c r="E480" s="97">
        <f>'10'!E480</f>
        <v>1494</v>
      </c>
      <c r="F480" s="129"/>
      <c r="G480" s="129"/>
      <c r="H480" s="129"/>
      <c r="I480" s="23">
        <f t="shared" si="14"/>
        <v>0</v>
      </c>
      <c r="J480" s="129">
        <v>316.99565487274987</v>
      </c>
      <c r="K480" s="23">
        <f t="shared" si="15"/>
        <v>0</v>
      </c>
      <c r="L480" s="5"/>
      <c r="M480" s="5"/>
      <c r="N480" s="5"/>
      <c r="O480" s="5"/>
      <c r="P480" s="5"/>
    </row>
    <row r="481" spans="1:16" x14ac:dyDescent="0.25">
      <c r="A481" s="9" t="str">
        <f>'10'!A481</f>
        <v>Western Beaver County SD</v>
      </c>
      <c r="B481" s="10" t="str">
        <f>'10'!B481</f>
        <v>Beaver</v>
      </c>
      <c r="C481" s="97">
        <f>'10'!C481</f>
        <v>119</v>
      </c>
      <c r="D481" s="97">
        <f>'10'!D481</f>
        <v>51</v>
      </c>
      <c r="E481" s="97">
        <f>'10'!E481</f>
        <v>170</v>
      </c>
      <c r="F481" s="129" t="s">
        <v>505</v>
      </c>
      <c r="G481" s="129">
        <v>1</v>
      </c>
      <c r="H481" s="129">
        <v>19</v>
      </c>
      <c r="I481" s="23">
        <f t="shared" si="14"/>
        <v>0.37254901960784315</v>
      </c>
      <c r="J481" s="129">
        <v>36.391959798994975</v>
      </c>
      <c r="K481" s="23">
        <f t="shared" si="15"/>
        <v>0.52209334438000554</v>
      </c>
      <c r="L481" s="5"/>
      <c r="M481" s="5"/>
      <c r="N481" s="5"/>
      <c r="O481" s="5"/>
      <c r="P481" s="5"/>
    </row>
    <row r="482" spans="1:16" x14ac:dyDescent="0.25">
      <c r="A482" s="9" t="str">
        <f>'10'!A482</f>
        <v>Western Wayne SD</v>
      </c>
      <c r="B482" s="10" t="str">
        <f>'10'!B482</f>
        <v>Wayne</v>
      </c>
      <c r="C482" s="97">
        <f>'10'!C482</f>
        <v>299</v>
      </c>
      <c r="D482" s="97">
        <f>'10'!D482</f>
        <v>293</v>
      </c>
      <c r="E482" s="97">
        <f>'10'!E482</f>
        <v>592</v>
      </c>
      <c r="F482" s="129"/>
      <c r="G482" s="129"/>
      <c r="H482" s="129"/>
      <c r="I482" s="23">
        <f t="shared" si="14"/>
        <v>0</v>
      </c>
      <c r="J482" s="129">
        <v>165.30447761194031</v>
      </c>
      <c r="K482" s="23">
        <f t="shared" si="15"/>
        <v>0</v>
      </c>
      <c r="L482" s="5"/>
      <c r="M482" s="5"/>
      <c r="N482" s="5"/>
      <c r="O482" s="5"/>
      <c r="P482" s="5"/>
    </row>
    <row r="483" spans="1:16" x14ac:dyDescent="0.25">
      <c r="A483" s="9" t="str">
        <f>'10'!A483</f>
        <v>Westmont Hilltop SD</v>
      </c>
      <c r="B483" s="10" t="str">
        <f>'10'!B483</f>
        <v>Cambria</v>
      </c>
      <c r="C483" s="97">
        <f>'10'!C483</f>
        <v>292</v>
      </c>
      <c r="D483" s="97">
        <f>'10'!D483</f>
        <v>133</v>
      </c>
      <c r="E483" s="97">
        <f>'10'!E483</f>
        <v>425</v>
      </c>
      <c r="F483" s="129" t="s">
        <v>975</v>
      </c>
      <c r="G483" s="129">
        <v>1</v>
      </c>
      <c r="H483" s="129">
        <v>17</v>
      </c>
      <c r="I483" s="23">
        <f t="shared" si="14"/>
        <v>0.12781954887218044</v>
      </c>
      <c r="J483" s="129">
        <v>67.49625468164794</v>
      </c>
      <c r="K483" s="23">
        <f t="shared" si="15"/>
        <v>0.25186582692894599</v>
      </c>
      <c r="L483" s="5"/>
      <c r="M483" s="5"/>
      <c r="N483" s="5"/>
      <c r="O483" s="5"/>
      <c r="P483" s="5"/>
    </row>
    <row r="484" spans="1:16" x14ac:dyDescent="0.25">
      <c r="A484" s="9" t="str">
        <f>'10'!A484</f>
        <v>Whitehall-Coplay SD</v>
      </c>
      <c r="B484" s="10" t="str">
        <f>'10'!B484</f>
        <v>Lehigh</v>
      </c>
      <c r="C484" s="97">
        <f>'10'!C484</f>
        <v>847</v>
      </c>
      <c r="D484" s="97">
        <f>'10'!D484</f>
        <v>431</v>
      </c>
      <c r="E484" s="97">
        <f>'10'!E484</f>
        <v>1278</v>
      </c>
      <c r="F484" s="129"/>
      <c r="G484" s="129"/>
      <c r="H484" s="129"/>
      <c r="I484" s="23">
        <f t="shared" si="14"/>
        <v>0</v>
      </c>
      <c r="J484" s="129">
        <v>246.00584415584419</v>
      </c>
      <c r="K484" s="23">
        <f t="shared" si="15"/>
        <v>0</v>
      </c>
      <c r="L484" s="5"/>
      <c r="M484" s="5"/>
      <c r="N484" s="5"/>
      <c r="O484" s="5"/>
      <c r="P484" s="5"/>
    </row>
    <row r="485" spans="1:16" ht="22.5" x14ac:dyDescent="0.25">
      <c r="A485" s="9" t="str">
        <f>'10'!A485</f>
        <v>Wilkes-Barre Area SD</v>
      </c>
      <c r="B485" s="10" t="str">
        <f>'10'!B485</f>
        <v>Luzerne</v>
      </c>
      <c r="C485" s="97">
        <f>'10'!C485</f>
        <v>2185</v>
      </c>
      <c r="D485" s="97">
        <f>'10'!D485</f>
        <v>1424</v>
      </c>
      <c r="E485" s="97">
        <f>'10'!E485</f>
        <v>3609</v>
      </c>
      <c r="F485" s="129" t="s">
        <v>891</v>
      </c>
      <c r="G485" s="129">
        <v>3</v>
      </c>
      <c r="H485" s="129">
        <v>215</v>
      </c>
      <c r="I485" s="23">
        <f t="shared" si="14"/>
        <v>0.15098314606741572</v>
      </c>
      <c r="J485" s="129">
        <v>1137.1135531135533</v>
      </c>
      <c r="K485" s="23">
        <f t="shared" si="15"/>
        <v>0.1890752242036903</v>
      </c>
      <c r="L485" s="5"/>
      <c r="M485" s="5"/>
      <c r="N485" s="5"/>
      <c r="O485" s="5"/>
      <c r="P485" s="5"/>
    </row>
    <row r="486" spans="1:16" x14ac:dyDescent="0.25">
      <c r="A486" s="9" t="str">
        <f>'10'!A486</f>
        <v>Wilkinsburg Borough SD</v>
      </c>
      <c r="B486" s="10" t="str">
        <f>'10'!B486</f>
        <v>Allegheny</v>
      </c>
      <c r="C486" s="97">
        <f>'10'!C486</f>
        <v>573</v>
      </c>
      <c r="D486" s="97">
        <f>'10'!D486</f>
        <v>341</v>
      </c>
      <c r="E486" s="97">
        <f>'10'!E486</f>
        <v>914</v>
      </c>
      <c r="F486" s="129" t="s">
        <v>892</v>
      </c>
      <c r="G486" s="129">
        <v>2</v>
      </c>
      <c r="H486" s="129">
        <v>104</v>
      </c>
      <c r="I486" s="23">
        <f t="shared" si="14"/>
        <v>0.30498533724340177</v>
      </c>
      <c r="J486" s="129">
        <v>296.31054131054128</v>
      </c>
      <c r="K486" s="23">
        <f t="shared" si="15"/>
        <v>0.35098312581125912</v>
      </c>
      <c r="L486" s="5"/>
      <c r="M486" s="5"/>
      <c r="N486" s="5"/>
      <c r="O486" s="5"/>
      <c r="P486" s="5"/>
    </row>
    <row r="487" spans="1:16" x14ac:dyDescent="0.25">
      <c r="A487" s="9" t="str">
        <f>'10'!A487</f>
        <v>William Penn SD</v>
      </c>
      <c r="B487" s="10" t="str">
        <f>'10'!B487</f>
        <v>Delaware</v>
      </c>
      <c r="C487" s="97">
        <f>'10'!C487</f>
        <v>1751</v>
      </c>
      <c r="D487" s="97">
        <f>'10'!D487</f>
        <v>1024</v>
      </c>
      <c r="E487" s="97">
        <f>'10'!E487</f>
        <v>2775</v>
      </c>
      <c r="F487" s="129" t="s">
        <v>893</v>
      </c>
      <c r="G487" s="129">
        <v>2</v>
      </c>
      <c r="H487" s="129">
        <v>163</v>
      </c>
      <c r="I487" s="23">
        <f t="shared" si="14"/>
        <v>0.1591796875</v>
      </c>
      <c r="J487" s="129">
        <v>725.38555691554473</v>
      </c>
      <c r="K487" s="23">
        <f t="shared" si="15"/>
        <v>0.22470808585313173</v>
      </c>
      <c r="L487" s="5"/>
      <c r="M487" s="5"/>
      <c r="N487" s="5"/>
      <c r="O487" s="5"/>
      <c r="P487" s="5"/>
    </row>
    <row r="488" spans="1:16" x14ac:dyDescent="0.25">
      <c r="A488" s="9" t="str">
        <f>'10'!A488</f>
        <v>Williams Valley SD</v>
      </c>
      <c r="B488" s="10" t="str">
        <f>'10'!B488</f>
        <v>Schuylkill</v>
      </c>
      <c r="C488" s="97">
        <f>'10'!C488</f>
        <v>196</v>
      </c>
      <c r="D488" s="97">
        <f>'10'!D488</f>
        <v>154</v>
      </c>
      <c r="E488" s="97">
        <f>'10'!E488</f>
        <v>350</v>
      </c>
      <c r="F488" s="129" t="s">
        <v>894</v>
      </c>
      <c r="G488" s="129">
        <v>1</v>
      </c>
      <c r="H488" s="129">
        <v>20</v>
      </c>
      <c r="I488" s="23">
        <f t="shared" si="14"/>
        <v>0.12987012987012986</v>
      </c>
      <c r="J488" s="129">
        <v>102.11587982832617</v>
      </c>
      <c r="K488" s="23">
        <f t="shared" si="15"/>
        <v>0.19585592401126384</v>
      </c>
      <c r="L488" s="5"/>
      <c r="M488" s="5"/>
      <c r="N488" s="5"/>
      <c r="O488" s="5"/>
      <c r="P488" s="5"/>
    </row>
    <row r="489" spans="1:16" x14ac:dyDescent="0.25">
      <c r="A489" s="9" t="str">
        <f>'10'!A489</f>
        <v>Williamsburg Community SD</v>
      </c>
      <c r="B489" s="10" t="str">
        <f>'10'!B489</f>
        <v>Blair</v>
      </c>
      <c r="C489" s="97">
        <f>'10'!C489</f>
        <v>127</v>
      </c>
      <c r="D489" s="97">
        <f>'10'!D489</f>
        <v>119</v>
      </c>
      <c r="E489" s="97">
        <f>'10'!E489</f>
        <v>246</v>
      </c>
      <c r="F489" s="129" t="s">
        <v>707</v>
      </c>
      <c r="G489" s="129">
        <v>1</v>
      </c>
      <c r="H489" s="129">
        <v>17</v>
      </c>
      <c r="I489" s="23">
        <f t="shared" si="14"/>
        <v>0.14285714285714285</v>
      </c>
      <c r="J489" s="129">
        <v>95.981751824817508</v>
      </c>
      <c r="K489" s="23">
        <f t="shared" si="15"/>
        <v>0.17711700064641242</v>
      </c>
      <c r="L489" s="5"/>
      <c r="M489" s="5"/>
      <c r="N489" s="5"/>
      <c r="O489" s="5"/>
      <c r="P489" s="5"/>
    </row>
    <row r="490" spans="1:16" ht="22.5" x14ac:dyDescent="0.25">
      <c r="A490" s="9" t="str">
        <f>'10'!A490</f>
        <v>Williamsport Area SD</v>
      </c>
      <c r="B490" s="10" t="str">
        <f>'10'!B490</f>
        <v>Lycoming</v>
      </c>
      <c r="C490" s="97">
        <f>'10'!C490</f>
        <v>1313</v>
      </c>
      <c r="D490" s="97">
        <f>'10'!D490</f>
        <v>959</v>
      </c>
      <c r="E490" s="97">
        <f>'10'!E490</f>
        <v>2272</v>
      </c>
      <c r="F490" s="129" t="s">
        <v>788</v>
      </c>
      <c r="G490" s="129">
        <v>1</v>
      </c>
      <c r="H490" s="129">
        <v>84</v>
      </c>
      <c r="I490" s="23">
        <f t="shared" si="14"/>
        <v>8.7591240875912413E-2</v>
      </c>
      <c r="J490" s="129">
        <v>732.6914620740198</v>
      </c>
      <c r="K490" s="23">
        <f t="shared" si="15"/>
        <v>0.11464580160688967</v>
      </c>
      <c r="L490" s="5"/>
      <c r="M490" s="5"/>
      <c r="N490" s="5"/>
      <c r="O490" s="5"/>
      <c r="P490" s="5"/>
    </row>
    <row r="491" spans="1:16" x14ac:dyDescent="0.25">
      <c r="A491" s="9" t="str">
        <f>'10'!A491</f>
        <v>Wilmington Area SD</v>
      </c>
      <c r="B491" s="10" t="str">
        <f>'10'!B491</f>
        <v>Lawrence</v>
      </c>
      <c r="C491" s="97">
        <f>'10'!C491</f>
        <v>328</v>
      </c>
      <c r="D491" s="97">
        <f>'10'!D491</f>
        <v>237</v>
      </c>
      <c r="E491" s="97">
        <f>'10'!E491</f>
        <v>565</v>
      </c>
      <c r="F491" s="129"/>
      <c r="G491" s="129"/>
      <c r="H491" s="129"/>
      <c r="I491" s="23">
        <f t="shared" si="14"/>
        <v>0</v>
      </c>
      <c r="J491" s="129">
        <v>168.21654135338346</v>
      </c>
      <c r="K491" s="23">
        <f t="shared" si="15"/>
        <v>0</v>
      </c>
      <c r="L491" s="5"/>
      <c r="M491" s="5"/>
      <c r="N491" s="5"/>
      <c r="O491" s="5"/>
      <c r="P491" s="5"/>
    </row>
    <row r="492" spans="1:16" x14ac:dyDescent="0.25">
      <c r="A492" s="9" t="str">
        <f>'10'!A492</f>
        <v>Wilson Area SD</v>
      </c>
      <c r="B492" s="10" t="str">
        <f>'10'!B492</f>
        <v>Northampton</v>
      </c>
      <c r="C492" s="97">
        <f>'10'!C492</f>
        <v>482</v>
      </c>
      <c r="D492" s="97">
        <f>'10'!D492</f>
        <v>290</v>
      </c>
      <c r="E492" s="97">
        <f>'10'!E492</f>
        <v>772</v>
      </c>
      <c r="F492" s="129"/>
      <c r="G492" s="129"/>
      <c r="H492" s="129"/>
      <c r="I492" s="23">
        <f t="shared" si="14"/>
        <v>0</v>
      </c>
      <c r="J492" s="129">
        <v>140.49303322615219</v>
      </c>
      <c r="K492" s="23">
        <f t="shared" si="15"/>
        <v>0</v>
      </c>
      <c r="L492" s="5"/>
      <c r="M492" s="5"/>
      <c r="N492" s="5"/>
      <c r="O492" s="5"/>
      <c r="P492" s="5"/>
    </row>
    <row r="493" spans="1:16" x14ac:dyDescent="0.25">
      <c r="A493" s="9" t="str">
        <f>'10'!A493</f>
        <v>Wilson SD</v>
      </c>
      <c r="B493" s="10" t="str">
        <f>'10'!B493</f>
        <v>Berks</v>
      </c>
      <c r="C493" s="97">
        <f>'10'!C493</f>
        <v>1272</v>
      </c>
      <c r="D493" s="97">
        <f>'10'!D493</f>
        <v>1074</v>
      </c>
      <c r="E493" s="97">
        <f>'10'!E493</f>
        <v>2346</v>
      </c>
      <c r="F493" s="129"/>
      <c r="G493" s="129"/>
      <c r="H493" s="129"/>
      <c r="I493" s="23">
        <f t="shared" si="14"/>
        <v>0</v>
      </c>
      <c r="J493" s="129">
        <v>544.79390420899858</v>
      </c>
      <c r="K493" s="23">
        <f t="shared" si="15"/>
        <v>0</v>
      </c>
      <c r="L493" s="5"/>
      <c r="M493" s="5"/>
      <c r="N493" s="5"/>
      <c r="O493" s="5"/>
      <c r="P493" s="5"/>
    </row>
    <row r="494" spans="1:16" x14ac:dyDescent="0.25">
      <c r="A494" s="9" t="str">
        <f>'10'!A494</f>
        <v>Windber Area SD</v>
      </c>
      <c r="B494" s="10" t="str">
        <f>'10'!B494</f>
        <v>Somerset</v>
      </c>
      <c r="C494" s="97">
        <f>'10'!C494</f>
        <v>303</v>
      </c>
      <c r="D494" s="97">
        <f>'10'!D494</f>
        <v>128</v>
      </c>
      <c r="E494" s="97">
        <f>'10'!E494</f>
        <v>431</v>
      </c>
      <c r="F494" s="129"/>
      <c r="G494" s="129"/>
      <c r="H494" s="129"/>
      <c r="I494" s="23">
        <f t="shared" si="14"/>
        <v>0</v>
      </c>
      <c r="J494" s="129">
        <v>64.12284069097889</v>
      </c>
      <c r="K494" s="23">
        <f t="shared" si="15"/>
        <v>0</v>
      </c>
      <c r="L494" s="5"/>
      <c r="M494" s="5"/>
      <c r="N494" s="5"/>
      <c r="O494" s="5"/>
      <c r="P494" s="5"/>
    </row>
    <row r="495" spans="1:16" x14ac:dyDescent="0.25">
      <c r="A495" s="9" t="str">
        <f>'10'!A495</f>
        <v>Wissahickon SD</v>
      </c>
      <c r="B495" s="10" t="str">
        <f>'10'!B495</f>
        <v>Montgomery</v>
      </c>
      <c r="C495" s="97">
        <f>'10'!C495</f>
        <v>999</v>
      </c>
      <c r="D495" s="97">
        <f>'10'!D495</f>
        <v>749</v>
      </c>
      <c r="E495" s="97">
        <f>'10'!E495</f>
        <v>1748</v>
      </c>
      <c r="F495" s="129" t="s">
        <v>835</v>
      </c>
      <c r="G495" s="129">
        <v>1</v>
      </c>
      <c r="H495" s="129">
        <v>10</v>
      </c>
      <c r="I495" s="23">
        <f t="shared" si="14"/>
        <v>1.335113484646195E-2</v>
      </c>
      <c r="J495" s="129">
        <v>168.29550612800728</v>
      </c>
      <c r="K495" s="23">
        <f t="shared" si="15"/>
        <v>5.9419293064152875E-2</v>
      </c>
      <c r="L495" s="5"/>
      <c r="M495" s="5"/>
      <c r="N495" s="5"/>
      <c r="O495" s="5"/>
      <c r="P495" s="5"/>
    </row>
    <row r="496" spans="1:16" x14ac:dyDescent="0.25">
      <c r="A496" s="9" t="str">
        <f>'10'!A496</f>
        <v>Woodland Hills SD</v>
      </c>
      <c r="B496" s="10" t="str">
        <f>'10'!B496</f>
        <v>Allegheny</v>
      </c>
      <c r="C496" s="97">
        <f>'10'!C496</f>
        <v>1723</v>
      </c>
      <c r="D496" s="97">
        <f>'10'!D496</f>
        <v>1088</v>
      </c>
      <c r="E496" s="97">
        <f>'10'!E496</f>
        <v>2811</v>
      </c>
      <c r="F496" s="129" t="s">
        <v>895</v>
      </c>
      <c r="G496" s="129">
        <v>2</v>
      </c>
      <c r="H496" s="129">
        <v>28</v>
      </c>
      <c r="I496" s="23">
        <f t="shared" si="14"/>
        <v>2.5735294117647058E-2</v>
      </c>
      <c r="J496" s="129">
        <v>756.27684964200478</v>
      </c>
      <c r="K496" s="23">
        <f t="shared" si="15"/>
        <v>3.7023478919464781E-2</v>
      </c>
      <c r="L496" s="5"/>
      <c r="M496" s="5"/>
      <c r="N496" s="5"/>
      <c r="O496" s="5"/>
      <c r="P496" s="5"/>
    </row>
    <row r="497" spans="1:17" x14ac:dyDescent="0.25">
      <c r="A497" s="9" t="str">
        <f>'10'!A497</f>
        <v>Wyalusing Area SD</v>
      </c>
      <c r="B497" s="10" t="str">
        <f>'10'!B497</f>
        <v>Bradford</v>
      </c>
      <c r="C497" s="97">
        <f>'10'!C497</f>
        <v>331</v>
      </c>
      <c r="D497" s="97">
        <f>'10'!D497</f>
        <v>256</v>
      </c>
      <c r="E497" s="97">
        <f>'10'!E497</f>
        <v>587</v>
      </c>
      <c r="F497" s="129" t="s">
        <v>896</v>
      </c>
      <c r="G497" s="129">
        <v>2</v>
      </c>
      <c r="H497" s="129">
        <v>71</v>
      </c>
      <c r="I497" s="23">
        <f t="shared" si="14"/>
        <v>0.27734375</v>
      </c>
      <c r="J497" s="129">
        <v>158.60058309037902</v>
      </c>
      <c r="K497" s="23">
        <f t="shared" si="15"/>
        <v>0.44766544117647056</v>
      </c>
      <c r="L497" s="5"/>
      <c r="M497" s="5"/>
      <c r="N497" s="5"/>
      <c r="O497" s="5"/>
      <c r="P497" s="5"/>
    </row>
    <row r="498" spans="1:17" x14ac:dyDescent="0.25">
      <c r="A498" s="9" t="str">
        <f>'10'!A498</f>
        <v>Wyoming Area SD</v>
      </c>
      <c r="B498" s="10" t="str">
        <f>'10'!B498</f>
        <v>Luzerne</v>
      </c>
      <c r="C498" s="97">
        <f>'10'!C498</f>
        <v>335</v>
      </c>
      <c r="D498" s="97">
        <f>'10'!D498</f>
        <v>439</v>
      </c>
      <c r="E498" s="97">
        <f>'10'!E498</f>
        <v>774</v>
      </c>
      <c r="F498" s="129"/>
      <c r="G498" s="129"/>
      <c r="H498" s="129"/>
      <c r="I498" s="23">
        <f t="shared" si="14"/>
        <v>0</v>
      </c>
      <c r="J498" s="129">
        <v>272.18</v>
      </c>
      <c r="K498" s="23">
        <f t="shared" si="15"/>
        <v>0</v>
      </c>
      <c r="L498" s="5"/>
      <c r="M498" s="5"/>
      <c r="N498" s="5"/>
      <c r="O498" s="5"/>
      <c r="P498" s="5"/>
    </row>
    <row r="499" spans="1:17" ht="22.5" x14ac:dyDescent="0.25">
      <c r="A499" s="9" t="str">
        <f>'10'!A499</f>
        <v>Wyoming Valley West SD</v>
      </c>
      <c r="B499" s="10" t="str">
        <f>'10'!B499</f>
        <v>Luzerne</v>
      </c>
      <c r="C499" s="97">
        <f>'10'!C499</f>
        <v>1191</v>
      </c>
      <c r="D499" s="97">
        <f>'10'!D499</f>
        <v>948</v>
      </c>
      <c r="E499" s="97">
        <f>'10'!E499</f>
        <v>2139</v>
      </c>
      <c r="F499" s="129" t="s">
        <v>976</v>
      </c>
      <c r="G499" s="129">
        <v>3</v>
      </c>
      <c r="H499" s="129">
        <v>64</v>
      </c>
      <c r="I499" s="23">
        <f t="shared" si="14"/>
        <v>6.7510548523206745E-2</v>
      </c>
      <c r="J499" s="129">
        <v>699.33230769230761</v>
      </c>
      <c r="K499" s="23">
        <f t="shared" si="15"/>
        <v>9.1515863482970583E-2</v>
      </c>
      <c r="L499" s="5"/>
      <c r="M499" s="5"/>
      <c r="N499" s="5"/>
      <c r="O499" s="5"/>
      <c r="P499" s="5"/>
    </row>
    <row r="500" spans="1:17" x14ac:dyDescent="0.25">
      <c r="A500" s="9" t="str">
        <f>'10'!A500</f>
        <v>Wyomissing Area SD</v>
      </c>
      <c r="B500" s="10" t="str">
        <f>'10'!B500</f>
        <v>Berks</v>
      </c>
      <c r="C500" s="97">
        <f>'10'!C500</f>
        <v>441</v>
      </c>
      <c r="D500" s="97">
        <f>'10'!D500</f>
        <v>312</v>
      </c>
      <c r="E500" s="97">
        <f>'10'!E500</f>
        <v>753</v>
      </c>
      <c r="F500" s="129"/>
      <c r="G500" s="129"/>
      <c r="H500" s="129"/>
      <c r="I500" s="23">
        <f t="shared" si="14"/>
        <v>0</v>
      </c>
      <c r="J500" s="129">
        <v>150.63345195729536</v>
      </c>
      <c r="K500" s="23">
        <f t="shared" si="15"/>
        <v>0</v>
      </c>
      <c r="L500" s="5"/>
      <c r="M500" s="5"/>
      <c r="N500" s="5"/>
      <c r="O500" s="5"/>
      <c r="P500" s="5"/>
    </row>
    <row r="501" spans="1:17" ht="22.5" x14ac:dyDescent="0.25">
      <c r="A501" s="9" t="str">
        <f>'10'!A501</f>
        <v>York City SD</v>
      </c>
      <c r="B501" s="10" t="str">
        <f>'10'!B501</f>
        <v>York</v>
      </c>
      <c r="C501" s="97">
        <f>'10'!C501</f>
        <v>2134</v>
      </c>
      <c r="D501" s="97">
        <f>'10'!D501</f>
        <v>1425</v>
      </c>
      <c r="E501" s="97">
        <f>'10'!E501</f>
        <v>3559</v>
      </c>
      <c r="F501" s="129" t="s">
        <v>897</v>
      </c>
      <c r="G501" s="129">
        <v>4</v>
      </c>
      <c r="H501" s="129">
        <v>330</v>
      </c>
      <c r="I501" s="23">
        <f t="shared" si="14"/>
        <v>0.23157894736842105</v>
      </c>
      <c r="J501" s="129">
        <v>1326.0144429160937</v>
      </c>
      <c r="K501" s="23">
        <f t="shared" si="15"/>
        <v>0.24886606760804447</v>
      </c>
      <c r="L501" s="5"/>
      <c r="M501" s="5"/>
      <c r="N501" s="5"/>
      <c r="O501" s="5"/>
      <c r="P501" s="5"/>
    </row>
    <row r="502" spans="1:17" ht="22.5" x14ac:dyDescent="0.25">
      <c r="A502" s="9" t="str">
        <f>'10'!A502</f>
        <v>York Suburban SD</v>
      </c>
      <c r="B502" s="10" t="str">
        <f>'10'!B502</f>
        <v>York</v>
      </c>
      <c r="C502" s="97">
        <f>'10'!C502</f>
        <v>514</v>
      </c>
      <c r="D502" s="97">
        <f>'10'!D502</f>
        <v>403</v>
      </c>
      <c r="E502" s="97">
        <f>'10'!E502</f>
        <v>917</v>
      </c>
      <c r="F502" s="129" t="s">
        <v>898</v>
      </c>
      <c r="G502" s="129">
        <v>2</v>
      </c>
      <c r="H502" s="129">
        <v>39</v>
      </c>
      <c r="I502" s="23">
        <f t="shared" si="14"/>
        <v>9.6774193548387094E-2</v>
      </c>
      <c r="J502" s="129">
        <v>182.38665594855306</v>
      </c>
      <c r="K502" s="23">
        <f t="shared" si="15"/>
        <v>0.21383143299146279</v>
      </c>
      <c r="L502" s="5"/>
      <c r="M502" s="5"/>
      <c r="N502" s="5"/>
      <c r="O502" s="5"/>
      <c r="P502" s="5"/>
    </row>
    <row r="503" spans="1:17" x14ac:dyDescent="0.25">
      <c r="A503" s="9" t="str">
        <f>'10'!A503</f>
        <v>Yough SD</v>
      </c>
      <c r="B503" s="10" t="str">
        <f>'10'!B503</f>
        <v>Westmoreland</v>
      </c>
      <c r="C503" s="97">
        <f>'10'!C503</f>
        <v>320</v>
      </c>
      <c r="D503" s="97">
        <f>'10'!D503</f>
        <v>261</v>
      </c>
      <c r="E503" s="97">
        <f>'10'!E503</f>
        <v>581</v>
      </c>
      <c r="F503" s="129" t="s">
        <v>715</v>
      </c>
      <c r="G503" s="129">
        <v>1</v>
      </c>
      <c r="H503" s="129">
        <v>18</v>
      </c>
      <c r="I503" s="23">
        <f t="shared" si="14"/>
        <v>6.8965517241379309E-2</v>
      </c>
      <c r="J503" s="129">
        <v>170.16903409090909</v>
      </c>
      <c r="K503" s="23">
        <f t="shared" si="15"/>
        <v>0.10577717677109158</v>
      </c>
      <c r="L503" s="5"/>
      <c r="M503" s="5"/>
      <c r="N503" s="5"/>
      <c r="O503" s="5"/>
      <c r="P503" s="5"/>
    </row>
    <row r="504" spans="1:17" x14ac:dyDescent="0.25">
      <c r="A504" s="184" t="s">
        <v>528</v>
      </c>
      <c r="B504" s="184"/>
      <c r="C504" s="50">
        <f>'10'!C504</f>
        <v>418384</v>
      </c>
      <c r="D504" s="50">
        <f>'10'!D504</f>
        <v>299039</v>
      </c>
      <c r="E504" s="50">
        <f>'10'!E504</f>
        <v>717423</v>
      </c>
      <c r="F504" s="19"/>
      <c r="G504" s="92">
        <v>202</v>
      </c>
      <c r="H504" s="92">
        <f>SUM(H4:H503)</f>
        <v>17115</v>
      </c>
      <c r="I504" s="157">
        <f>H504/D504</f>
        <v>5.7233337457656026E-2</v>
      </c>
      <c r="J504" s="92">
        <v>179454.7942769567</v>
      </c>
      <c r="K504" s="157">
        <f>H504/J504</f>
        <v>9.5372208187350108E-2</v>
      </c>
    </row>
    <row r="505" spans="1:17" x14ac:dyDescent="0.25">
      <c r="A505" s="194" t="str">
        <f>'1'!A505</f>
        <v>* 2011-2015 American Community Survey</v>
      </c>
      <c r="B505" s="194"/>
      <c r="C505" s="194"/>
      <c r="D505" s="194"/>
      <c r="E505" s="194"/>
      <c r="F505" s="194"/>
      <c r="G505" s="194"/>
      <c r="H505" s="194"/>
      <c r="I505" s="194"/>
      <c r="J505" s="194"/>
      <c r="K505" s="194"/>
      <c r="L505" s="194"/>
      <c r="M505" s="194"/>
      <c r="N505" s="194"/>
      <c r="O505" s="194"/>
      <c r="P505" s="194"/>
      <c r="Q505" s="194"/>
    </row>
    <row r="506" spans="1:17" x14ac:dyDescent="0.25">
      <c r="A506" s="194" t="s">
        <v>960</v>
      </c>
      <c r="B506" s="194"/>
      <c r="C506" s="194"/>
      <c r="D506" s="194"/>
      <c r="E506" s="194"/>
      <c r="F506" s="194"/>
      <c r="G506" s="194"/>
      <c r="H506" s="194"/>
      <c r="I506" s="194"/>
      <c r="J506" s="194"/>
      <c r="K506" s="194"/>
      <c r="L506" s="5"/>
      <c r="M506" s="5"/>
      <c r="N506" s="5"/>
      <c r="O506" s="5"/>
      <c r="P506" s="5"/>
      <c r="Q506" s="5"/>
    </row>
    <row r="507" spans="1:17" x14ac:dyDescent="0.25">
      <c r="A507" s="90" t="s">
        <v>959</v>
      </c>
      <c r="B507" s="93"/>
      <c r="C507" s="93"/>
      <c r="D507" s="93"/>
      <c r="E507" s="93"/>
      <c r="F507" s="89"/>
      <c r="G507" s="89"/>
      <c r="H507" s="89"/>
      <c r="I507" s="93"/>
      <c r="J507" s="89"/>
      <c r="K507" s="93"/>
      <c r="L507" s="5"/>
      <c r="M507" s="5"/>
      <c r="N507" s="5"/>
      <c r="O507" s="5"/>
      <c r="P507" s="5"/>
      <c r="Q507" s="5"/>
    </row>
    <row r="508" spans="1:17" x14ac:dyDescent="0.25">
      <c r="A508" s="194" t="s">
        <v>560</v>
      </c>
      <c r="B508" s="194"/>
      <c r="C508" s="194"/>
      <c r="D508" s="194"/>
      <c r="E508" s="194"/>
      <c r="F508" s="194"/>
      <c r="G508" s="194"/>
      <c r="H508" s="194"/>
      <c r="I508" s="194"/>
      <c r="J508" s="194"/>
      <c r="K508" s="194"/>
      <c r="L508" s="5"/>
      <c r="M508" s="5"/>
      <c r="N508" s="5"/>
      <c r="O508" s="5"/>
      <c r="P508" s="5"/>
      <c r="Q508" s="5"/>
    </row>
    <row r="509" spans="1:17" x14ac:dyDescent="0.25">
      <c r="A509" s="194" t="s">
        <v>561</v>
      </c>
      <c r="B509" s="194"/>
      <c r="C509" s="194"/>
      <c r="D509" s="194"/>
      <c r="E509" s="194"/>
      <c r="F509" s="194"/>
      <c r="G509" s="194"/>
      <c r="H509" s="194"/>
      <c r="I509" s="194"/>
      <c r="J509" s="194"/>
      <c r="K509" s="194"/>
      <c r="L509" s="5"/>
      <c r="M509" s="5"/>
      <c r="N509" s="5"/>
      <c r="O509" s="5"/>
      <c r="P509" s="5"/>
      <c r="Q509" s="5"/>
    </row>
  </sheetData>
  <mergeCells count="8">
    <mergeCell ref="A1:K1"/>
    <mergeCell ref="A506:K506"/>
    <mergeCell ref="A509:K509"/>
    <mergeCell ref="A508:K508"/>
    <mergeCell ref="A504:B504"/>
    <mergeCell ref="A2:E2"/>
    <mergeCell ref="A505:Q505"/>
    <mergeCell ref="F2:K2"/>
  </mergeCells>
  <pageMargins left="0.3" right="0.3" top="0.4" bottom="0.5" header="0.3" footer="0.3"/>
  <pageSetup orientation="portrait" r:id="rId1"/>
  <headerFooter>
    <oddFooter>&amp;L&amp;8Prepared by:  Office of Child Development and Early Learning&amp;C&amp;8&amp;P&amp;R&amp;8Updated 11/1/2011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249977111117893"/>
  </sheetPr>
  <dimension ref="A1:Q507"/>
  <sheetViews>
    <sheetView workbookViewId="0">
      <pane xSplit="2" ySplit="3" topLeftCell="C49" activePane="bottomRight" state="frozen"/>
      <selection activeCell="C504" sqref="C504:E504"/>
      <selection pane="topRight" activeCell="C504" sqref="C504:E504"/>
      <selection pane="bottomLeft" activeCell="C504" sqref="C504:E504"/>
      <selection pane="bottomRight" activeCell="A2" sqref="A2:E2"/>
    </sheetView>
  </sheetViews>
  <sheetFormatPr defaultRowHeight="15" x14ac:dyDescent="0.25"/>
  <cols>
    <col min="1" max="1" width="23.7109375" customWidth="1"/>
    <col min="2" max="2" width="11.85546875" customWidth="1"/>
    <col min="3" max="5" width="11.140625" style="94" bestFit="1" customWidth="1"/>
    <col min="6" max="6" width="7.7109375" bestFit="1" customWidth="1"/>
    <col min="7" max="7" width="24.85546875" customWidth="1"/>
    <col min="8" max="8" width="14" bestFit="1" customWidth="1"/>
  </cols>
  <sheetData>
    <row r="1" spans="1:15" x14ac:dyDescent="0.25">
      <c r="A1" s="175" t="str">
        <f>'Table of Contents'!B12&amp;": "&amp;'Table of Contents'!C12</f>
        <v>Tab 7: School District Based Pre-K Reach Data</v>
      </c>
      <c r="B1" s="175"/>
      <c r="C1" s="175"/>
      <c r="D1" s="175"/>
      <c r="E1" s="175"/>
      <c r="F1" s="175"/>
      <c r="G1" s="175"/>
      <c r="H1" s="199"/>
      <c r="I1" s="5"/>
      <c r="J1" s="5"/>
      <c r="K1" s="5"/>
      <c r="L1" s="5"/>
      <c r="M1" s="5"/>
      <c r="N1" s="5"/>
      <c r="O1" s="5"/>
    </row>
    <row r="2" spans="1:15" x14ac:dyDescent="0.25">
      <c r="A2" s="200" t="str">
        <f>'5'!A2:E2</f>
        <v>2015-16</v>
      </c>
      <c r="B2" s="201"/>
      <c r="C2" s="201"/>
      <c r="D2" s="201"/>
      <c r="E2" s="202"/>
      <c r="F2" s="203" t="s">
        <v>685</v>
      </c>
      <c r="G2" s="202"/>
      <c r="H2" s="67"/>
      <c r="I2" s="5"/>
      <c r="J2" s="5"/>
      <c r="K2" s="5"/>
      <c r="L2" s="5"/>
      <c r="M2" s="5"/>
      <c r="N2" s="5"/>
    </row>
    <row r="3" spans="1:15" ht="36" x14ac:dyDescent="0.25">
      <c r="A3" s="21" t="str">
        <f>'1'!A3</f>
        <v>School District</v>
      </c>
      <c r="B3" s="66" t="str">
        <f>'1'!B3</f>
        <v>County</v>
      </c>
      <c r="C3" s="85" t="str">
        <f>'6'!C3</f>
        <v># of Children Ages 0-2*</v>
      </c>
      <c r="D3" s="85" t="str">
        <f>'6'!D3</f>
        <v># of Children Ages 3-4*</v>
      </c>
      <c r="E3" s="85" t="str">
        <f>'6'!E3</f>
        <v># of Children Under 5*</v>
      </c>
      <c r="F3" s="22" t="s">
        <v>638</v>
      </c>
      <c r="G3" s="24" t="s">
        <v>639</v>
      </c>
      <c r="H3" s="5"/>
      <c r="I3" s="5"/>
      <c r="J3" s="5"/>
      <c r="K3" s="5"/>
      <c r="L3" s="5"/>
      <c r="M3" s="5"/>
      <c r="N3" s="5"/>
    </row>
    <row r="4" spans="1:15" x14ac:dyDescent="0.25">
      <c r="A4" s="9" t="str">
        <f>'10'!A4</f>
        <v>Abington Heights SD</v>
      </c>
      <c r="B4" s="10" t="str">
        <f>'10'!B4</f>
        <v>Lackawanna</v>
      </c>
      <c r="C4" s="97">
        <f>'10'!C4</f>
        <v>636</v>
      </c>
      <c r="D4" s="97">
        <f>'10'!D4</f>
        <v>472</v>
      </c>
      <c r="E4" s="97">
        <f>'10'!E4</f>
        <v>1108</v>
      </c>
      <c r="F4" s="135">
        <v>0</v>
      </c>
      <c r="G4" s="23">
        <f t="shared" ref="G4:G67" si="0">F4/D4</f>
        <v>0</v>
      </c>
      <c r="H4" s="5"/>
      <c r="I4" s="5"/>
      <c r="J4" s="5"/>
      <c r="K4" s="5"/>
      <c r="L4" s="5"/>
      <c r="M4" s="5"/>
      <c r="N4" s="5"/>
    </row>
    <row r="5" spans="1:15" x14ac:dyDescent="0.25">
      <c r="A5" s="9" t="str">
        <f>'10'!A5</f>
        <v>Abington SD</v>
      </c>
      <c r="B5" s="10" t="str">
        <f>'10'!B5</f>
        <v>Montgomery</v>
      </c>
      <c r="C5" s="97">
        <f>'10'!C5</f>
        <v>2058</v>
      </c>
      <c r="D5" s="97">
        <f>'10'!D5</f>
        <v>1313</v>
      </c>
      <c r="E5" s="97">
        <f>'10'!E5</f>
        <v>3371</v>
      </c>
      <c r="F5" s="135">
        <v>0</v>
      </c>
      <c r="G5" s="23">
        <f t="shared" si="0"/>
        <v>0</v>
      </c>
      <c r="H5" s="5"/>
      <c r="I5" s="5"/>
      <c r="J5" s="5"/>
      <c r="K5" s="5"/>
      <c r="L5" s="5"/>
      <c r="M5" s="5"/>
      <c r="N5" s="5"/>
    </row>
    <row r="6" spans="1:15" x14ac:dyDescent="0.25">
      <c r="A6" s="9" t="str">
        <f>'10'!A6</f>
        <v>Albert Gallatin Area SD</v>
      </c>
      <c r="B6" s="10" t="str">
        <f>'10'!B6</f>
        <v>Fayette</v>
      </c>
      <c r="C6" s="97">
        <f>'10'!C6</f>
        <v>718</v>
      </c>
      <c r="D6" s="97">
        <f>'10'!D6</f>
        <v>551</v>
      </c>
      <c r="E6" s="97">
        <f>'10'!E6</f>
        <v>1269</v>
      </c>
      <c r="F6" s="135">
        <v>0</v>
      </c>
      <c r="G6" s="23">
        <f t="shared" si="0"/>
        <v>0</v>
      </c>
      <c r="H6" s="5"/>
      <c r="I6" s="5"/>
      <c r="J6" s="5"/>
      <c r="K6" s="5"/>
      <c r="L6" s="5"/>
      <c r="M6" s="5"/>
      <c r="N6" s="5"/>
    </row>
    <row r="7" spans="1:15" x14ac:dyDescent="0.25">
      <c r="A7" s="9" t="str">
        <f>'10'!A7</f>
        <v>Aliquippa SD</v>
      </c>
      <c r="B7" s="10" t="str">
        <f>'10'!B7</f>
        <v>Beaver</v>
      </c>
      <c r="C7" s="97">
        <f>'10'!C7</f>
        <v>314</v>
      </c>
      <c r="D7" s="97">
        <f>'10'!D7</f>
        <v>266</v>
      </c>
      <c r="E7" s="97">
        <f>'10'!E7</f>
        <v>580</v>
      </c>
      <c r="F7" s="135">
        <v>0</v>
      </c>
      <c r="G7" s="23">
        <f t="shared" si="0"/>
        <v>0</v>
      </c>
      <c r="H7" s="5"/>
      <c r="I7" s="5"/>
      <c r="J7" s="5"/>
      <c r="K7" s="5"/>
      <c r="L7" s="5"/>
      <c r="M7" s="5"/>
      <c r="N7" s="5"/>
    </row>
    <row r="8" spans="1:15" x14ac:dyDescent="0.25">
      <c r="A8" s="9" t="str">
        <f>'10'!A8</f>
        <v>Allegheny Valley SD</v>
      </c>
      <c r="B8" s="10" t="str">
        <f>'10'!B8</f>
        <v>Allegheny</v>
      </c>
      <c r="C8" s="97">
        <f>'10'!C8</f>
        <v>300</v>
      </c>
      <c r="D8" s="97">
        <f>'10'!D8</f>
        <v>189</v>
      </c>
      <c r="E8" s="97">
        <f>'10'!E8</f>
        <v>489</v>
      </c>
      <c r="F8" s="135">
        <v>0</v>
      </c>
      <c r="G8" s="23">
        <f t="shared" si="0"/>
        <v>0</v>
      </c>
      <c r="H8" s="5"/>
      <c r="I8" s="5"/>
      <c r="J8" s="5"/>
      <c r="K8" s="5"/>
      <c r="L8" s="5"/>
      <c r="M8" s="5"/>
      <c r="N8" s="5"/>
    </row>
    <row r="9" spans="1:15" x14ac:dyDescent="0.25">
      <c r="A9" s="9" t="str">
        <f>'10'!A9</f>
        <v>Allegheny-Clarion Valley SD</v>
      </c>
      <c r="B9" s="10" t="str">
        <f>'10'!B9</f>
        <v>Clarion</v>
      </c>
      <c r="C9" s="97">
        <f>'10'!C9</f>
        <v>124</v>
      </c>
      <c r="D9" s="97">
        <f>'10'!D9</f>
        <v>118</v>
      </c>
      <c r="E9" s="97">
        <f>'10'!E9</f>
        <v>242</v>
      </c>
      <c r="F9" s="135">
        <v>0</v>
      </c>
      <c r="G9" s="23">
        <f t="shared" si="0"/>
        <v>0</v>
      </c>
      <c r="H9" s="5"/>
      <c r="I9" s="5"/>
      <c r="J9" s="5"/>
      <c r="K9" s="5"/>
      <c r="L9" s="5"/>
      <c r="M9" s="5"/>
      <c r="N9" s="5"/>
    </row>
    <row r="10" spans="1:15" x14ac:dyDescent="0.25">
      <c r="A10" s="9" t="str">
        <f>'10'!A10</f>
        <v>Allentown City SD</v>
      </c>
      <c r="B10" s="10" t="str">
        <f>'10'!B10</f>
        <v>Lehigh</v>
      </c>
      <c r="C10" s="97">
        <f>'10'!C10</f>
        <v>5546</v>
      </c>
      <c r="D10" s="97">
        <f>'10'!D10</f>
        <v>3471</v>
      </c>
      <c r="E10" s="97">
        <f>'10'!E10</f>
        <v>9017</v>
      </c>
      <c r="F10" s="135">
        <v>0</v>
      </c>
      <c r="G10" s="23">
        <f t="shared" si="0"/>
        <v>0</v>
      </c>
      <c r="H10" s="5"/>
      <c r="I10" s="5"/>
      <c r="J10" s="5"/>
      <c r="K10" s="5"/>
      <c r="L10" s="5"/>
      <c r="M10" s="5"/>
      <c r="N10" s="5"/>
    </row>
    <row r="11" spans="1:15" x14ac:dyDescent="0.25">
      <c r="A11" s="9" t="str">
        <f>'10'!A11</f>
        <v>Altoona Area SD</v>
      </c>
      <c r="B11" s="10" t="str">
        <f>'10'!B11</f>
        <v>Blair</v>
      </c>
      <c r="C11" s="97">
        <f>'10'!C11</f>
        <v>1950</v>
      </c>
      <c r="D11" s="97">
        <f>'10'!D11</f>
        <v>1480</v>
      </c>
      <c r="E11" s="97">
        <f>'10'!E11</f>
        <v>3430</v>
      </c>
      <c r="F11" s="135">
        <v>0</v>
      </c>
      <c r="G11" s="23">
        <f t="shared" si="0"/>
        <v>0</v>
      </c>
      <c r="H11" s="5"/>
      <c r="I11" s="5"/>
      <c r="J11" s="5"/>
      <c r="K11" s="5"/>
      <c r="L11" s="5"/>
      <c r="M11" s="5"/>
      <c r="N11" s="5"/>
    </row>
    <row r="12" spans="1:15" x14ac:dyDescent="0.25">
      <c r="A12" s="9" t="str">
        <f>'10'!A12</f>
        <v>Ambridge Area SD</v>
      </c>
      <c r="B12" s="10" t="str">
        <f>'10'!B12</f>
        <v>Beaver</v>
      </c>
      <c r="C12" s="97">
        <f>'10'!C12</f>
        <v>614</v>
      </c>
      <c r="D12" s="97">
        <f>'10'!D12</f>
        <v>464</v>
      </c>
      <c r="E12" s="97">
        <f>'10'!E12</f>
        <v>1078</v>
      </c>
      <c r="F12" s="135">
        <v>0</v>
      </c>
      <c r="G12" s="23">
        <f t="shared" si="0"/>
        <v>0</v>
      </c>
      <c r="H12" s="5"/>
      <c r="I12" s="5"/>
      <c r="J12" s="5"/>
      <c r="K12" s="5"/>
      <c r="L12" s="5"/>
      <c r="M12" s="5"/>
      <c r="N12" s="5"/>
    </row>
    <row r="13" spans="1:15" x14ac:dyDescent="0.25">
      <c r="A13" s="9" t="str">
        <f>'10'!A13</f>
        <v>Annville-Cleona SD</v>
      </c>
      <c r="B13" s="10" t="str">
        <f>'10'!B13</f>
        <v>Lebanon</v>
      </c>
      <c r="C13" s="97">
        <f>'10'!C13</f>
        <v>325</v>
      </c>
      <c r="D13" s="97">
        <f>'10'!D13</f>
        <v>209</v>
      </c>
      <c r="E13" s="97">
        <f>'10'!E13</f>
        <v>534</v>
      </c>
      <c r="F13" s="135">
        <v>0</v>
      </c>
      <c r="G13" s="23">
        <f t="shared" si="0"/>
        <v>0</v>
      </c>
      <c r="H13" s="5"/>
      <c r="I13" s="5"/>
      <c r="J13" s="5"/>
      <c r="K13" s="5"/>
      <c r="L13" s="5"/>
      <c r="M13" s="5"/>
      <c r="N13" s="5"/>
    </row>
    <row r="14" spans="1:15" x14ac:dyDescent="0.25">
      <c r="A14" s="9" t="str">
        <f>'10'!A14</f>
        <v>Antietam SD</v>
      </c>
      <c r="B14" s="10" t="str">
        <f>'10'!B14</f>
        <v>Berks</v>
      </c>
      <c r="C14" s="97">
        <f>'10'!C14</f>
        <v>321</v>
      </c>
      <c r="D14" s="97">
        <f>'10'!D14</f>
        <v>299</v>
      </c>
      <c r="E14" s="97">
        <f>'10'!E14</f>
        <v>620</v>
      </c>
      <c r="F14" s="135">
        <v>0</v>
      </c>
      <c r="G14" s="23">
        <f t="shared" si="0"/>
        <v>0</v>
      </c>
      <c r="H14" s="5"/>
      <c r="I14" s="5"/>
      <c r="J14" s="5"/>
      <c r="K14" s="5"/>
      <c r="L14" s="5"/>
      <c r="M14" s="5"/>
      <c r="N14" s="5"/>
    </row>
    <row r="15" spans="1:15" x14ac:dyDescent="0.25">
      <c r="A15" s="9" t="str">
        <f>'10'!A15</f>
        <v>Apollo-Ridge SD</v>
      </c>
      <c r="B15" s="10" t="str">
        <f>'10'!B15</f>
        <v>Armstrong</v>
      </c>
      <c r="C15" s="97">
        <f>'10'!C15</f>
        <v>239</v>
      </c>
      <c r="D15" s="97">
        <f>'10'!D15</f>
        <v>172</v>
      </c>
      <c r="E15" s="97">
        <f>'10'!E15</f>
        <v>411</v>
      </c>
      <c r="F15" s="135">
        <v>0</v>
      </c>
      <c r="G15" s="23">
        <f t="shared" si="0"/>
        <v>0</v>
      </c>
      <c r="H15" s="5"/>
      <c r="I15" s="5"/>
      <c r="J15" s="5"/>
      <c r="K15" s="5"/>
      <c r="L15" s="5"/>
      <c r="M15" s="5"/>
      <c r="N15" s="5"/>
    </row>
    <row r="16" spans="1:15" x14ac:dyDescent="0.25">
      <c r="A16" s="9" t="str">
        <f>'10'!A16</f>
        <v>Armstrong SD</v>
      </c>
      <c r="B16" s="10" t="str">
        <f>'10'!B16</f>
        <v>Armstrong</v>
      </c>
      <c r="C16" s="97">
        <f>'10'!C16</f>
        <v>1315</v>
      </c>
      <c r="D16" s="97">
        <f>'10'!D16</f>
        <v>990</v>
      </c>
      <c r="E16" s="97">
        <f>'10'!E16</f>
        <v>2305</v>
      </c>
      <c r="F16" s="135">
        <v>0</v>
      </c>
      <c r="G16" s="23">
        <f t="shared" si="0"/>
        <v>0</v>
      </c>
      <c r="H16" s="5"/>
      <c r="I16" s="5"/>
      <c r="J16" s="5"/>
      <c r="K16" s="5"/>
      <c r="L16" s="5"/>
      <c r="M16" s="5"/>
      <c r="N16" s="5"/>
    </row>
    <row r="17" spans="1:14" x14ac:dyDescent="0.25">
      <c r="A17" s="9" t="str">
        <f>'10'!A17</f>
        <v>Athens Area SD</v>
      </c>
      <c r="B17" s="10" t="str">
        <f>'10'!B17</f>
        <v>Bradford</v>
      </c>
      <c r="C17" s="97">
        <f>'10'!C17</f>
        <v>440</v>
      </c>
      <c r="D17" s="97">
        <f>'10'!D17</f>
        <v>353</v>
      </c>
      <c r="E17" s="97">
        <f>'10'!E17</f>
        <v>793</v>
      </c>
      <c r="F17" s="135">
        <v>0</v>
      </c>
      <c r="G17" s="23">
        <f t="shared" si="0"/>
        <v>0</v>
      </c>
      <c r="H17" s="5"/>
      <c r="I17" s="5"/>
      <c r="J17" s="5"/>
      <c r="K17" s="5"/>
      <c r="L17" s="5"/>
      <c r="M17" s="5"/>
      <c r="N17" s="5"/>
    </row>
    <row r="18" spans="1:14" x14ac:dyDescent="0.25">
      <c r="A18" s="9" t="str">
        <f>'10'!A18</f>
        <v>Austin Area SD</v>
      </c>
      <c r="B18" s="10" t="str">
        <f>'10'!B18</f>
        <v>Potter</v>
      </c>
      <c r="C18" s="97">
        <f>'10'!C18</f>
        <v>46</v>
      </c>
      <c r="D18" s="97">
        <f>'10'!D18</f>
        <v>18</v>
      </c>
      <c r="E18" s="97">
        <f>'10'!E18</f>
        <v>64</v>
      </c>
      <c r="F18" s="135">
        <v>8</v>
      </c>
      <c r="G18" s="23">
        <f t="shared" si="0"/>
        <v>0.44444444444444442</v>
      </c>
      <c r="H18" s="5"/>
      <c r="I18" s="5"/>
      <c r="J18" s="5"/>
      <c r="K18" s="5"/>
      <c r="L18" s="5"/>
      <c r="M18" s="5"/>
      <c r="N18" s="5"/>
    </row>
    <row r="19" spans="1:14" x14ac:dyDescent="0.25">
      <c r="A19" s="9" t="str">
        <f>'10'!A19</f>
        <v>Avella Area SD</v>
      </c>
      <c r="B19" s="10" t="str">
        <f>'10'!B19</f>
        <v>Washington</v>
      </c>
      <c r="C19" s="97">
        <f>'10'!C19</f>
        <v>97</v>
      </c>
      <c r="D19" s="97">
        <f>'10'!D19</f>
        <v>48</v>
      </c>
      <c r="E19" s="97">
        <f>'10'!E19</f>
        <v>145</v>
      </c>
      <c r="F19" s="135">
        <v>0</v>
      </c>
      <c r="G19" s="23">
        <f t="shared" si="0"/>
        <v>0</v>
      </c>
      <c r="H19" s="5"/>
      <c r="I19" s="5"/>
      <c r="J19" s="5"/>
      <c r="K19" s="5"/>
      <c r="L19" s="5"/>
      <c r="M19" s="5"/>
      <c r="N19" s="5"/>
    </row>
    <row r="20" spans="1:14" x14ac:dyDescent="0.25">
      <c r="A20" s="9" t="str">
        <f>'10'!A20</f>
        <v>Avon Grove SD</v>
      </c>
      <c r="B20" s="10" t="str">
        <f>'10'!B20</f>
        <v>Chester</v>
      </c>
      <c r="C20" s="97">
        <f>'10'!C20</f>
        <v>1267</v>
      </c>
      <c r="D20" s="97">
        <f>'10'!D20</f>
        <v>774</v>
      </c>
      <c r="E20" s="97">
        <f>'10'!E20</f>
        <v>2041</v>
      </c>
      <c r="F20" s="135">
        <v>0</v>
      </c>
      <c r="G20" s="23">
        <f t="shared" si="0"/>
        <v>0</v>
      </c>
      <c r="H20" s="5"/>
      <c r="I20" s="5"/>
      <c r="J20" s="5"/>
      <c r="K20" s="5"/>
      <c r="L20" s="5"/>
      <c r="M20" s="5"/>
      <c r="N20" s="5"/>
    </row>
    <row r="21" spans="1:14" x14ac:dyDescent="0.25">
      <c r="A21" s="9" t="str">
        <f>'10'!A21</f>
        <v>Avonworth SD</v>
      </c>
      <c r="B21" s="10" t="str">
        <f>'10'!B21</f>
        <v>Allegheny</v>
      </c>
      <c r="C21" s="97">
        <f>'10'!C21</f>
        <v>435</v>
      </c>
      <c r="D21" s="97">
        <f>'10'!D21</f>
        <v>343</v>
      </c>
      <c r="E21" s="97">
        <f>'10'!E21</f>
        <v>778</v>
      </c>
      <c r="F21" s="135">
        <v>0</v>
      </c>
      <c r="G21" s="23">
        <f t="shared" si="0"/>
        <v>0</v>
      </c>
      <c r="H21" s="5"/>
      <c r="I21" s="5"/>
      <c r="J21" s="5"/>
      <c r="K21" s="5"/>
      <c r="L21" s="5"/>
      <c r="M21" s="5"/>
      <c r="N21" s="5"/>
    </row>
    <row r="22" spans="1:14" x14ac:dyDescent="0.25">
      <c r="A22" s="9" t="str">
        <f>'10'!A22</f>
        <v>Bald Eagle Area SD</v>
      </c>
      <c r="B22" s="10" t="str">
        <f>'10'!B22</f>
        <v>Centre</v>
      </c>
      <c r="C22" s="97">
        <f>'10'!C22</f>
        <v>353</v>
      </c>
      <c r="D22" s="97">
        <f>'10'!D22</f>
        <v>241</v>
      </c>
      <c r="E22" s="97">
        <f>'10'!E22</f>
        <v>594</v>
      </c>
      <c r="F22" s="135">
        <v>0</v>
      </c>
      <c r="G22" s="23">
        <f t="shared" si="0"/>
        <v>0</v>
      </c>
      <c r="H22" s="5"/>
      <c r="I22" s="5"/>
      <c r="J22" s="5"/>
      <c r="K22" s="5"/>
      <c r="L22" s="5"/>
      <c r="M22" s="5"/>
      <c r="N22" s="5"/>
    </row>
    <row r="23" spans="1:14" x14ac:dyDescent="0.25">
      <c r="A23" s="9" t="str">
        <f>'10'!A23</f>
        <v>Baldwin-Whitehall SD</v>
      </c>
      <c r="B23" s="10" t="str">
        <f>'10'!B23</f>
        <v>Allegheny</v>
      </c>
      <c r="C23" s="97">
        <f>'10'!C23</f>
        <v>1399</v>
      </c>
      <c r="D23" s="97">
        <f>'10'!D23</f>
        <v>748</v>
      </c>
      <c r="E23" s="97">
        <f>'10'!E23</f>
        <v>2147</v>
      </c>
      <c r="F23" s="135">
        <v>0</v>
      </c>
      <c r="G23" s="23">
        <f t="shared" si="0"/>
        <v>0</v>
      </c>
      <c r="H23" s="5"/>
      <c r="I23" s="5"/>
      <c r="J23" s="5"/>
      <c r="K23" s="5"/>
      <c r="L23" s="5"/>
      <c r="M23" s="5"/>
      <c r="N23" s="5"/>
    </row>
    <row r="24" spans="1:14" x14ac:dyDescent="0.25">
      <c r="A24" s="9" t="str">
        <f>'10'!A24</f>
        <v>Bangor Area SD</v>
      </c>
      <c r="B24" s="10" t="str">
        <f>'10'!B24</f>
        <v>Northampton</v>
      </c>
      <c r="C24" s="97">
        <f>'10'!C24</f>
        <v>628</v>
      </c>
      <c r="D24" s="97">
        <f>'10'!D24</f>
        <v>474</v>
      </c>
      <c r="E24" s="97">
        <f>'10'!E24</f>
        <v>1102</v>
      </c>
      <c r="F24" s="135">
        <v>0</v>
      </c>
      <c r="G24" s="23">
        <f t="shared" si="0"/>
        <v>0</v>
      </c>
      <c r="H24" s="5"/>
      <c r="I24" s="5"/>
      <c r="J24" s="5"/>
      <c r="K24" s="5"/>
      <c r="L24" s="5"/>
      <c r="M24" s="5"/>
      <c r="N24" s="5"/>
    </row>
    <row r="25" spans="1:14" x14ac:dyDescent="0.25">
      <c r="A25" s="9" t="str">
        <f>'10'!A25</f>
        <v>Beaver Area SD</v>
      </c>
      <c r="B25" s="10" t="str">
        <f>'10'!B25</f>
        <v>Beaver</v>
      </c>
      <c r="C25" s="97">
        <f>'10'!C25</f>
        <v>445</v>
      </c>
      <c r="D25" s="97">
        <f>'10'!D25</f>
        <v>305</v>
      </c>
      <c r="E25" s="97">
        <f>'10'!E25</f>
        <v>750</v>
      </c>
      <c r="F25" s="135">
        <v>0</v>
      </c>
      <c r="G25" s="23">
        <f t="shared" si="0"/>
        <v>0</v>
      </c>
      <c r="H25" s="5"/>
      <c r="I25" s="5"/>
      <c r="J25" s="5"/>
      <c r="K25" s="5"/>
      <c r="L25" s="5"/>
      <c r="M25" s="5"/>
      <c r="N25" s="5"/>
    </row>
    <row r="26" spans="1:14" x14ac:dyDescent="0.25">
      <c r="A26" s="9" t="str">
        <f>'10'!A26</f>
        <v>Bedford Area SD</v>
      </c>
      <c r="B26" s="10" t="str">
        <f>'10'!B26</f>
        <v>Bedford</v>
      </c>
      <c r="C26" s="97">
        <f>'10'!C26</f>
        <v>441</v>
      </c>
      <c r="D26" s="97">
        <f>'10'!D26</f>
        <v>275</v>
      </c>
      <c r="E26" s="97">
        <f>'10'!E26</f>
        <v>716</v>
      </c>
      <c r="F26" s="135">
        <v>0</v>
      </c>
      <c r="G26" s="23">
        <f t="shared" si="0"/>
        <v>0</v>
      </c>
      <c r="H26" s="5"/>
      <c r="I26" s="5"/>
      <c r="J26" s="5"/>
      <c r="K26" s="5"/>
      <c r="L26" s="5"/>
      <c r="M26" s="5"/>
      <c r="N26" s="5"/>
    </row>
    <row r="27" spans="1:14" x14ac:dyDescent="0.25">
      <c r="A27" s="9" t="str">
        <f>'10'!A27</f>
        <v>Belle Vernon Area SD</v>
      </c>
      <c r="B27" s="10" t="str">
        <f>'10'!B27</f>
        <v>Westmoreland</v>
      </c>
      <c r="C27" s="97">
        <f>'10'!C27</f>
        <v>473</v>
      </c>
      <c r="D27" s="97">
        <f>'10'!D27</f>
        <v>341</v>
      </c>
      <c r="E27" s="97">
        <f>'10'!E27</f>
        <v>814</v>
      </c>
      <c r="F27" s="135">
        <v>0</v>
      </c>
      <c r="G27" s="23">
        <f t="shared" si="0"/>
        <v>0</v>
      </c>
      <c r="H27" s="5"/>
      <c r="I27" s="5"/>
      <c r="J27" s="5"/>
      <c r="K27" s="5"/>
      <c r="L27" s="5"/>
      <c r="M27" s="5"/>
      <c r="N27" s="5"/>
    </row>
    <row r="28" spans="1:14" x14ac:dyDescent="0.25">
      <c r="A28" s="9" t="str">
        <f>'10'!A28</f>
        <v>Bellefonte Area SD</v>
      </c>
      <c r="B28" s="10" t="str">
        <f>'10'!B28</f>
        <v>Centre</v>
      </c>
      <c r="C28" s="97">
        <f>'10'!C28</f>
        <v>1015</v>
      </c>
      <c r="D28" s="97">
        <f>'10'!D28</f>
        <v>521</v>
      </c>
      <c r="E28" s="97">
        <f>'10'!E28</f>
        <v>1536</v>
      </c>
      <c r="F28" s="135">
        <v>0</v>
      </c>
      <c r="G28" s="23">
        <f t="shared" si="0"/>
        <v>0</v>
      </c>
      <c r="H28" s="5"/>
      <c r="I28" s="5"/>
      <c r="J28" s="5"/>
      <c r="K28" s="5"/>
      <c r="L28" s="5"/>
      <c r="M28" s="5"/>
      <c r="N28" s="5"/>
    </row>
    <row r="29" spans="1:14" x14ac:dyDescent="0.25">
      <c r="A29" s="9" t="str">
        <f>'10'!A29</f>
        <v>Bellwood-Antis SD</v>
      </c>
      <c r="B29" s="10" t="str">
        <f>'10'!B29</f>
        <v>Blair</v>
      </c>
      <c r="C29" s="97">
        <f>'10'!C29</f>
        <v>251</v>
      </c>
      <c r="D29" s="97">
        <f>'10'!D29</f>
        <v>193</v>
      </c>
      <c r="E29" s="97">
        <f>'10'!E29</f>
        <v>444</v>
      </c>
      <c r="F29" s="135">
        <v>0</v>
      </c>
      <c r="G29" s="23">
        <f t="shared" si="0"/>
        <v>0</v>
      </c>
      <c r="H29" s="5"/>
      <c r="I29" s="5"/>
      <c r="J29" s="5"/>
      <c r="K29" s="5"/>
      <c r="L29" s="5"/>
      <c r="M29" s="5"/>
      <c r="N29" s="5"/>
    </row>
    <row r="30" spans="1:14" x14ac:dyDescent="0.25">
      <c r="A30" s="9" t="str">
        <f>'10'!A30</f>
        <v>Bensalem Township SD</v>
      </c>
      <c r="B30" s="10" t="str">
        <f>'10'!B30</f>
        <v>Bucks</v>
      </c>
      <c r="C30" s="97">
        <f>'10'!C30</f>
        <v>2072</v>
      </c>
      <c r="D30" s="97">
        <f>'10'!D30</f>
        <v>1308</v>
      </c>
      <c r="E30" s="97">
        <f>'10'!E30</f>
        <v>3380</v>
      </c>
      <c r="F30" s="135">
        <v>0</v>
      </c>
      <c r="G30" s="23">
        <f t="shared" si="0"/>
        <v>0</v>
      </c>
      <c r="H30" s="5"/>
      <c r="I30" s="5"/>
      <c r="J30" s="5"/>
      <c r="K30" s="5"/>
      <c r="L30" s="5"/>
      <c r="M30" s="5"/>
      <c r="N30" s="5"/>
    </row>
    <row r="31" spans="1:14" x14ac:dyDescent="0.25">
      <c r="A31" s="9" t="str">
        <f>'10'!A31</f>
        <v>Benton Area SD</v>
      </c>
      <c r="B31" s="10" t="str">
        <f>'10'!B31</f>
        <v>Columbia</v>
      </c>
      <c r="C31" s="97">
        <f>'10'!C31</f>
        <v>100</v>
      </c>
      <c r="D31" s="97">
        <f>'10'!D31</f>
        <v>86</v>
      </c>
      <c r="E31" s="97">
        <f>'10'!E31</f>
        <v>186</v>
      </c>
      <c r="F31" s="135">
        <v>0</v>
      </c>
      <c r="G31" s="23">
        <f t="shared" si="0"/>
        <v>0</v>
      </c>
    </row>
    <row r="32" spans="1:14" x14ac:dyDescent="0.25">
      <c r="A32" s="9" t="str">
        <f>'10'!A32</f>
        <v>Bentworth SD</v>
      </c>
      <c r="B32" s="10" t="str">
        <f>'10'!B32</f>
        <v>Washington</v>
      </c>
      <c r="C32" s="97">
        <f>'10'!C32</f>
        <v>229</v>
      </c>
      <c r="D32" s="97">
        <f>'10'!D32</f>
        <v>175</v>
      </c>
      <c r="E32" s="97">
        <f>'10'!E32</f>
        <v>404</v>
      </c>
      <c r="F32" s="135">
        <v>0</v>
      </c>
      <c r="G32" s="23">
        <f t="shared" si="0"/>
        <v>0</v>
      </c>
    </row>
    <row r="33" spans="1:7" x14ac:dyDescent="0.25">
      <c r="A33" s="9" t="str">
        <f>'10'!A33</f>
        <v>Berlin Brothersvalley SD</v>
      </c>
      <c r="B33" s="10" t="str">
        <f>'10'!B33</f>
        <v>Somerset</v>
      </c>
      <c r="C33" s="97">
        <f>'10'!C33</f>
        <v>128</v>
      </c>
      <c r="D33" s="97">
        <f>'10'!D33</f>
        <v>83</v>
      </c>
      <c r="E33" s="97">
        <f>'10'!E33</f>
        <v>211</v>
      </c>
      <c r="F33" s="135">
        <v>0</v>
      </c>
      <c r="G33" s="23">
        <f t="shared" si="0"/>
        <v>0</v>
      </c>
    </row>
    <row r="34" spans="1:7" x14ac:dyDescent="0.25">
      <c r="A34" s="9" t="str">
        <f>'10'!A34</f>
        <v>Bermudian Springs SD</v>
      </c>
      <c r="B34" s="10" t="str">
        <f>'10'!B34</f>
        <v>Adams</v>
      </c>
      <c r="C34" s="97">
        <f>'10'!C34</f>
        <v>347</v>
      </c>
      <c r="D34" s="97">
        <f>'10'!D34</f>
        <v>367</v>
      </c>
      <c r="E34" s="97">
        <f>'10'!E34</f>
        <v>714</v>
      </c>
      <c r="F34" s="135">
        <v>0</v>
      </c>
      <c r="G34" s="23">
        <f t="shared" si="0"/>
        <v>0</v>
      </c>
    </row>
    <row r="35" spans="1:7" x14ac:dyDescent="0.25">
      <c r="A35" s="9" t="str">
        <f>'10'!A35</f>
        <v>Berwick Area SD</v>
      </c>
      <c r="B35" s="10" t="str">
        <f>'10'!B35</f>
        <v>Columbia</v>
      </c>
      <c r="C35" s="97">
        <f>'10'!C35</f>
        <v>668</v>
      </c>
      <c r="D35" s="97">
        <f>'10'!D35</f>
        <v>405</v>
      </c>
      <c r="E35" s="97">
        <f>'10'!E35</f>
        <v>1073</v>
      </c>
      <c r="F35" s="135">
        <v>33</v>
      </c>
      <c r="G35" s="23">
        <f t="shared" si="0"/>
        <v>8.1481481481481488E-2</v>
      </c>
    </row>
    <row r="36" spans="1:7" x14ac:dyDescent="0.25">
      <c r="A36" s="9" t="str">
        <f>'10'!A36</f>
        <v>Bethel Park SD</v>
      </c>
      <c r="B36" s="10" t="str">
        <f>'10'!B36</f>
        <v>Allegheny</v>
      </c>
      <c r="C36" s="97">
        <f>'10'!C36</f>
        <v>825</v>
      </c>
      <c r="D36" s="97">
        <f>'10'!D36</f>
        <v>657</v>
      </c>
      <c r="E36" s="97">
        <f>'10'!E36</f>
        <v>1482</v>
      </c>
      <c r="F36" s="135">
        <v>0</v>
      </c>
      <c r="G36" s="23">
        <f t="shared" si="0"/>
        <v>0</v>
      </c>
    </row>
    <row r="37" spans="1:7" x14ac:dyDescent="0.25">
      <c r="A37" s="9" t="str">
        <f>'10'!A37</f>
        <v>Bethlehem Area SD</v>
      </c>
      <c r="B37" s="10" t="str">
        <f>'10'!B37</f>
        <v>Northampton</v>
      </c>
      <c r="C37" s="97">
        <f>'10'!C37</f>
        <v>3698</v>
      </c>
      <c r="D37" s="97">
        <f>'10'!D37</f>
        <v>2244</v>
      </c>
      <c r="E37" s="97">
        <f>'10'!E37</f>
        <v>5942</v>
      </c>
      <c r="F37" s="135">
        <v>0</v>
      </c>
      <c r="G37" s="23">
        <f t="shared" si="0"/>
        <v>0</v>
      </c>
    </row>
    <row r="38" spans="1:7" x14ac:dyDescent="0.25">
      <c r="A38" s="9" t="str">
        <f>'10'!A38</f>
        <v>Bethlehem-Center SD</v>
      </c>
      <c r="B38" s="10" t="str">
        <f>'10'!B38</f>
        <v>Washington</v>
      </c>
      <c r="C38" s="97">
        <f>'10'!C38</f>
        <v>239</v>
      </c>
      <c r="D38" s="97">
        <f>'10'!D38</f>
        <v>202</v>
      </c>
      <c r="E38" s="97">
        <f>'10'!E38</f>
        <v>441</v>
      </c>
      <c r="F38" s="135">
        <v>0</v>
      </c>
      <c r="G38" s="23">
        <f t="shared" si="0"/>
        <v>0</v>
      </c>
    </row>
    <row r="39" spans="1:7" x14ac:dyDescent="0.25">
      <c r="A39" s="9" t="str">
        <f>'10'!A39</f>
        <v>Big Beaver Falls Area SD</v>
      </c>
      <c r="B39" s="10" t="str">
        <f>'10'!B39</f>
        <v>Beaver</v>
      </c>
      <c r="C39" s="97">
        <f>'10'!C39</f>
        <v>433</v>
      </c>
      <c r="D39" s="97">
        <f>'10'!D39</f>
        <v>454</v>
      </c>
      <c r="E39" s="97">
        <f>'10'!E39</f>
        <v>887</v>
      </c>
      <c r="F39" s="135">
        <v>22</v>
      </c>
      <c r="G39" s="23">
        <f t="shared" si="0"/>
        <v>4.8458149779735685E-2</v>
      </c>
    </row>
    <row r="40" spans="1:7" x14ac:dyDescent="0.25">
      <c r="A40" s="9" t="str">
        <f>'10'!A40</f>
        <v>Big Spring SD</v>
      </c>
      <c r="B40" s="10" t="str">
        <f>'10'!B40</f>
        <v>Cumberland</v>
      </c>
      <c r="C40" s="97">
        <f>'10'!C40</f>
        <v>788</v>
      </c>
      <c r="D40" s="97">
        <f>'10'!D40</f>
        <v>537</v>
      </c>
      <c r="E40" s="97">
        <f>'10'!E40</f>
        <v>1325</v>
      </c>
      <c r="F40" s="135">
        <v>0</v>
      </c>
      <c r="G40" s="23">
        <f t="shared" si="0"/>
        <v>0</v>
      </c>
    </row>
    <row r="41" spans="1:7" x14ac:dyDescent="0.25">
      <c r="A41" s="9" t="str">
        <f>'10'!A41</f>
        <v>Blackhawk SD</v>
      </c>
      <c r="B41" s="10" t="str">
        <f>'10'!B41</f>
        <v>Beaver</v>
      </c>
      <c r="C41" s="97">
        <f>'10'!C41</f>
        <v>469</v>
      </c>
      <c r="D41" s="97">
        <f>'10'!D41</f>
        <v>279</v>
      </c>
      <c r="E41" s="97">
        <f>'10'!E41</f>
        <v>748</v>
      </c>
      <c r="F41" s="135">
        <v>0</v>
      </c>
      <c r="G41" s="23">
        <f t="shared" si="0"/>
        <v>0</v>
      </c>
    </row>
    <row r="42" spans="1:7" x14ac:dyDescent="0.25">
      <c r="A42" s="9" t="str">
        <f>'10'!A42</f>
        <v>Blacklick Valley SD</v>
      </c>
      <c r="B42" s="10" t="str">
        <f>'10'!B42</f>
        <v>Cambria</v>
      </c>
      <c r="C42" s="97">
        <f>'10'!C42</f>
        <v>206</v>
      </c>
      <c r="D42" s="97">
        <f>'10'!D42</f>
        <v>114</v>
      </c>
      <c r="E42" s="97">
        <f>'10'!E42</f>
        <v>320</v>
      </c>
      <c r="F42" s="135">
        <v>25</v>
      </c>
      <c r="G42" s="23">
        <f t="shared" si="0"/>
        <v>0.21929824561403508</v>
      </c>
    </row>
    <row r="43" spans="1:7" x14ac:dyDescent="0.25">
      <c r="A43" s="9" t="str">
        <f>'10'!A43</f>
        <v>Blairsville-Saltsburg SD</v>
      </c>
      <c r="B43" s="10" t="str">
        <f>'10'!B43</f>
        <v>Indiana</v>
      </c>
      <c r="C43" s="97">
        <f>'10'!C43</f>
        <v>452</v>
      </c>
      <c r="D43" s="97">
        <f>'10'!D43</f>
        <v>319</v>
      </c>
      <c r="E43" s="97">
        <f>'10'!E43</f>
        <v>771</v>
      </c>
      <c r="F43" s="135">
        <v>39</v>
      </c>
      <c r="G43" s="23">
        <f t="shared" si="0"/>
        <v>0.12225705329153605</v>
      </c>
    </row>
    <row r="44" spans="1:7" x14ac:dyDescent="0.25">
      <c r="A44" s="9" t="str">
        <f>'10'!A44</f>
        <v>Bloomsburg Area SD</v>
      </c>
      <c r="B44" s="10" t="str">
        <f>'10'!B44</f>
        <v>Columbia</v>
      </c>
      <c r="C44" s="97">
        <f>'10'!C44</f>
        <v>620</v>
      </c>
      <c r="D44" s="97">
        <f>'10'!D44</f>
        <v>269</v>
      </c>
      <c r="E44" s="97">
        <f>'10'!E44</f>
        <v>889</v>
      </c>
      <c r="F44" s="135">
        <v>0</v>
      </c>
      <c r="G44" s="23">
        <f t="shared" si="0"/>
        <v>0</v>
      </c>
    </row>
    <row r="45" spans="1:7" x14ac:dyDescent="0.25">
      <c r="A45" s="9" t="str">
        <f>'10'!A45</f>
        <v>Blue Mountain SD</v>
      </c>
      <c r="B45" s="10" t="str">
        <f>'10'!B45</f>
        <v>Schuylkill</v>
      </c>
      <c r="C45" s="97">
        <f>'10'!C45</f>
        <v>452</v>
      </c>
      <c r="D45" s="97">
        <f>'10'!D45</f>
        <v>458</v>
      </c>
      <c r="E45" s="97">
        <f>'10'!E45</f>
        <v>910</v>
      </c>
      <c r="F45" s="135">
        <v>0</v>
      </c>
      <c r="G45" s="23">
        <f t="shared" si="0"/>
        <v>0</v>
      </c>
    </row>
    <row r="46" spans="1:7" x14ac:dyDescent="0.25">
      <c r="A46" s="9" t="str">
        <f>'10'!A46</f>
        <v>Blue Ridge SD</v>
      </c>
      <c r="B46" s="10" t="str">
        <f>'10'!B46</f>
        <v>Susquehanna</v>
      </c>
      <c r="C46" s="97">
        <f>'10'!C46</f>
        <v>257</v>
      </c>
      <c r="D46" s="97">
        <f>'10'!D46</f>
        <v>106</v>
      </c>
      <c r="E46" s="97">
        <f>'10'!E46</f>
        <v>363</v>
      </c>
      <c r="F46" s="135">
        <v>60</v>
      </c>
      <c r="G46" s="23">
        <f t="shared" si="0"/>
        <v>0.56603773584905659</v>
      </c>
    </row>
    <row r="47" spans="1:7" x14ac:dyDescent="0.25">
      <c r="A47" s="9" t="str">
        <f>'10'!A47</f>
        <v>Boyertown Area SD</v>
      </c>
      <c r="B47" s="10" t="str">
        <f>'10'!B47</f>
        <v>Berks</v>
      </c>
      <c r="C47" s="97">
        <f>'10'!C47</f>
        <v>1489</v>
      </c>
      <c r="D47" s="97">
        <f>'10'!D47</f>
        <v>879</v>
      </c>
      <c r="E47" s="97">
        <f>'10'!E47</f>
        <v>2368</v>
      </c>
      <c r="F47" s="135">
        <v>0</v>
      </c>
      <c r="G47" s="23">
        <f t="shared" si="0"/>
        <v>0</v>
      </c>
    </row>
    <row r="48" spans="1:7" x14ac:dyDescent="0.25">
      <c r="A48" s="9" t="str">
        <f>'10'!A48</f>
        <v>Bradford Area SD</v>
      </c>
      <c r="B48" s="10" t="str">
        <f>'10'!B48</f>
        <v>McKean</v>
      </c>
      <c r="C48" s="97">
        <f>'10'!C48</f>
        <v>606</v>
      </c>
      <c r="D48" s="97">
        <f>'10'!D48</f>
        <v>493</v>
      </c>
      <c r="E48" s="97">
        <f>'10'!E48</f>
        <v>1099</v>
      </c>
      <c r="F48" s="135">
        <v>102</v>
      </c>
      <c r="G48" s="23">
        <f t="shared" si="0"/>
        <v>0.20689655172413793</v>
      </c>
    </row>
    <row r="49" spans="1:7" x14ac:dyDescent="0.25">
      <c r="A49" s="9" t="str">
        <f>'10'!A49</f>
        <v>Brandywine Heights Area SD</v>
      </c>
      <c r="B49" s="10" t="str">
        <f>'10'!B49</f>
        <v>Berks</v>
      </c>
      <c r="C49" s="97">
        <f>'10'!C49</f>
        <v>335</v>
      </c>
      <c r="D49" s="97">
        <f>'10'!D49</f>
        <v>255</v>
      </c>
      <c r="E49" s="97">
        <f>'10'!E49</f>
        <v>590</v>
      </c>
      <c r="F49" s="135">
        <v>0</v>
      </c>
      <c r="G49" s="23">
        <f t="shared" si="0"/>
        <v>0</v>
      </c>
    </row>
    <row r="50" spans="1:7" x14ac:dyDescent="0.25">
      <c r="A50" s="9" t="str">
        <f>'10'!A50</f>
        <v>Brentwood Borough SD</v>
      </c>
      <c r="B50" s="10" t="str">
        <f>'10'!B50</f>
        <v>Allegheny</v>
      </c>
      <c r="C50" s="97">
        <f>'10'!C50</f>
        <v>270</v>
      </c>
      <c r="D50" s="97">
        <f>'10'!D50</f>
        <v>165</v>
      </c>
      <c r="E50" s="97">
        <f>'10'!E50</f>
        <v>435</v>
      </c>
      <c r="F50" s="135">
        <v>0</v>
      </c>
      <c r="G50" s="23">
        <f t="shared" si="0"/>
        <v>0</v>
      </c>
    </row>
    <row r="51" spans="1:7" x14ac:dyDescent="0.25">
      <c r="A51" s="9" t="str">
        <f>'10'!A51</f>
        <v>Bristol Borough SD</v>
      </c>
      <c r="B51" s="10" t="str">
        <f>'10'!B51</f>
        <v>Bucks</v>
      </c>
      <c r="C51" s="97">
        <f>'10'!C51</f>
        <v>199</v>
      </c>
      <c r="D51" s="97">
        <f>'10'!D51</f>
        <v>288</v>
      </c>
      <c r="E51" s="97">
        <f>'10'!E51</f>
        <v>487</v>
      </c>
      <c r="F51" s="135">
        <v>0</v>
      </c>
      <c r="G51" s="23">
        <f t="shared" si="0"/>
        <v>0</v>
      </c>
    </row>
    <row r="52" spans="1:7" x14ac:dyDescent="0.25">
      <c r="A52" s="9" t="str">
        <f>'10'!A52</f>
        <v>Bristol Township SD</v>
      </c>
      <c r="B52" s="10" t="str">
        <f>'10'!B52</f>
        <v>Bucks</v>
      </c>
      <c r="C52" s="97">
        <f>'10'!C52</f>
        <v>2072</v>
      </c>
      <c r="D52" s="97">
        <f>'10'!D52</f>
        <v>1203</v>
      </c>
      <c r="E52" s="97">
        <f>'10'!E52</f>
        <v>3275</v>
      </c>
      <c r="F52" s="135">
        <v>0</v>
      </c>
      <c r="G52" s="23">
        <f t="shared" si="0"/>
        <v>0</v>
      </c>
    </row>
    <row r="53" spans="1:7" x14ac:dyDescent="0.25">
      <c r="A53" s="9" t="str">
        <f>'10'!A53</f>
        <v>Brockway Area SD</v>
      </c>
      <c r="B53" s="10" t="str">
        <f>'10'!B53</f>
        <v>Jefferson</v>
      </c>
      <c r="C53" s="97">
        <f>'10'!C53</f>
        <v>278</v>
      </c>
      <c r="D53" s="97">
        <f>'10'!D53</f>
        <v>173</v>
      </c>
      <c r="E53" s="97">
        <f>'10'!E53</f>
        <v>451</v>
      </c>
      <c r="F53" s="135">
        <v>0</v>
      </c>
      <c r="G53" s="23">
        <f t="shared" si="0"/>
        <v>0</v>
      </c>
    </row>
    <row r="54" spans="1:7" x14ac:dyDescent="0.25">
      <c r="A54" s="9" t="str">
        <f>'10'!A54</f>
        <v>Brookville Area SD</v>
      </c>
      <c r="B54" s="10" t="str">
        <f>'10'!B54</f>
        <v>Jefferson</v>
      </c>
      <c r="C54" s="97">
        <f>'10'!C54</f>
        <v>315</v>
      </c>
      <c r="D54" s="97">
        <f>'10'!D54</f>
        <v>242</v>
      </c>
      <c r="E54" s="97">
        <f>'10'!E54</f>
        <v>557</v>
      </c>
      <c r="F54" s="135">
        <v>0</v>
      </c>
      <c r="G54" s="23">
        <f t="shared" si="0"/>
        <v>0</v>
      </c>
    </row>
    <row r="55" spans="1:7" x14ac:dyDescent="0.25">
      <c r="A55" s="9" t="str">
        <f>'10'!A55</f>
        <v>Brownsville Area SD</v>
      </c>
      <c r="B55" s="10" t="str">
        <f>'10'!B55</f>
        <v>Fayette</v>
      </c>
      <c r="C55" s="97">
        <f>'10'!C55</f>
        <v>456</v>
      </c>
      <c r="D55" s="97">
        <f>'10'!D55</f>
        <v>264</v>
      </c>
      <c r="E55" s="97">
        <f>'10'!E55</f>
        <v>720</v>
      </c>
      <c r="F55" s="135">
        <v>0</v>
      </c>
      <c r="G55" s="23">
        <f t="shared" si="0"/>
        <v>0</v>
      </c>
    </row>
    <row r="56" spans="1:7" x14ac:dyDescent="0.25">
      <c r="A56" s="9" t="str">
        <f>'10'!A56</f>
        <v>Bryn Athyn SD</v>
      </c>
      <c r="B56" s="10" t="str">
        <f>'10'!B56</f>
        <v>Montgomery</v>
      </c>
      <c r="C56" s="97">
        <f>'10'!C56</f>
        <v>26</v>
      </c>
      <c r="D56" s="97">
        <f>'10'!D56</f>
        <v>37</v>
      </c>
      <c r="E56" s="97">
        <f>'10'!E56</f>
        <v>63</v>
      </c>
      <c r="F56" s="135">
        <v>0</v>
      </c>
      <c r="G56" s="23">
        <f t="shared" si="0"/>
        <v>0</v>
      </c>
    </row>
    <row r="57" spans="1:7" x14ac:dyDescent="0.25">
      <c r="A57" s="9" t="str">
        <f>'10'!A57</f>
        <v>Burgettstown Area SD</v>
      </c>
      <c r="B57" s="10" t="str">
        <f>'10'!B57</f>
        <v>Washington</v>
      </c>
      <c r="C57" s="97">
        <f>'10'!C57</f>
        <v>213</v>
      </c>
      <c r="D57" s="97">
        <f>'10'!D57</f>
        <v>193</v>
      </c>
      <c r="E57" s="97">
        <f>'10'!E57</f>
        <v>406</v>
      </c>
      <c r="F57" s="135">
        <v>0</v>
      </c>
      <c r="G57" s="23">
        <f t="shared" si="0"/>
        <v>0</v>
      </c>
    </row>
    <row r="58" spans="1:7" x14ac:dyDescent="0.25">
      <c r="A58" s="9" t="str">
        <f>'10'!A58</f>
        <v>Burrell SD</v>
      </c>
      <c r="B58" s="10" t="str">
        <f>'10'!B58</f>
        <v>Westmoreland</v>
      </c>
      <c r="C58" s="97">
        <f>'10'!C58</f>
        <v>338</v>
      </c>
      <c r="D58" s="97">
        <f>'10'!D58</f>
        <v>205</v>
      </c>
      <c r="E58" s="97">
        <f>'10'!E58</f>
        <v>543</v>
      </c>
      <c r="F58" s="135">
        <v>0</v>
      </c>
      <c r="G58" s="23">
        <f t="shared" si="0"/>
        <v>0</v>
      </c>
    </row>
    <row r="59" spans="1:7" x14ac:dyDescent="0.25">
      <c r="A59" s="9" t="str">
        <f>'10'!A59</f>
        <v>Butler Area SD</v>
      </c>
      <c r="B59" s="10" t="str">
        <f>'10'!B59</f>
        <v>Butler</v>
      </c>
      <c r="C59" s="97">
        <f>'10'!C59</f>
        <v>1768</v>
      </c>
      <c r="D59" s="97">
        <f>'10'!D59</f>
        <v>1453</v>
      </c>
      <c r="E59" s="97">
        <f>'10'!E59</f>
        <v>3221</v>
      </c>
      <c r="F59" s="135">
        <v>0</v>
      </c>
      <c r="G59" s="23">
        <f t="shared" si="0"/>
        <v>0</v>
      </c>
    </row>
    <row r="60" spans="1:7" x14ac:dyDescent="0.25">
      <c r="A60" s="9" t="str">
        <f>'10'!A60</f>
        <v>California Area SD</v>
      </c>
      <c r="B60" s="10" t="str">
        <f>'10'!B60</f>
        <v>Washington</v>
      </c>
      <c r="C60" s="97">
        <f>'10'!C60</f>
        <v>192</v>
      </c>
      <c r="D60" s="97">
        <f>'10'!D60</f>
        <v>131</v>
      </c>
      <c r="E60" s="97">
        <f>'10'!E60</f>
        <v>323</v>
      </c>
      <c r="F60" s="135">
        <v>0</v>
      </c>
      <c r="G60" s="23">
        <f t="shared" si="0"/>
        <v>0</v>
      </c>
    </row>
    <row r="61" spans="1:7" x14ac:dyDescent="0.25">
      <c r="A61" s="9" t="str">
        <f>'10'!A61</f>
        <v>Cambria Heights SD</v>
      </c>
      <c r="B61" s="10" t="str">
        <f>'10'!B61</f>
        <v>Cambria</v>
      </c>
      <c r="C61" s="97">
        <f>'10'!C61</f>
        <v>255</v>
      </c>
      <c r="D61" s="97">
        <f>'10'!D61</f>
        <v>239</v>
      </c>
      <c r="E61" s="97">
        <f>'10'!E61</f>
        <v>494</v>
      </c>
      <c r="F61" s="135">
        <v>0</v>
      </c>
      <c r="G61" s="23">
        <f t="shared" si="0"/>
        <v>0</v>
      </c>
    </row>
    <row r="62" spans="1:7" x14ac:dyDescent="0.25">
      <c r="A62" s="9" t="str">
        <f>'10'!A62</f>
        <v>Cameron County SD</v>
      </c>
      <c r="B62" s="10" t="str">
        <f>'10'!B62</f>
        <v>Cameron</v>
      </c>
      <c r="C62" s="97">
        <f>'10'!C62</f>
        <v>83</v>
      </c>
      <c r="D62" s="97">
        <f>'10'!D62</f>
        <v>128</v>
      </c>
      <c r="E62" s="97">
        <f>'10'!E62</f>
        <v>211</v>
      </c>
      <c r="F62" s="135">
        <v>0</v>
      </c>
      <c r="G62" s="23">
        <f t="shared" si="0"/>
        <v>0</v>
      </c>
    </row>
    <row r="63" spans="1:7" x14ac:dyDescent="0.25">
      <c r="A63" s="9" t="str">
        <f>'10'!A63</f>
        <v>Camp Hill SD</v>
      </c>
      <c r="B63" s="10" t="str">
        <f>'10'!B63</f>
        <v>Cumberland</v>
      </c>
      <c r="C63" s="97">
        <f>'10'!C63</f>
        <v>125</v>
      </c>
      <c r="D63" s="97">
        <f>'10'!D63</f>
        <v>222</v>
      </c>
      <c r="E63" s="97">
        <f>'10'!E63</f>
        <v>347</v>
      </c>
      <c r="F63" s="135">
        <v>0</v>
      </c>
      <c r="G63" s="23">
        <f t="shared" si="0"/>
        <v>0</v>
      </c>
    </row>
    <row r="64" spans="1:7" x14ac:dyDescent="0.25">
      <c r="A64" s="9" t="str">
        <f>'10'!A64</f>
        <v>Canon-McMillan SD</v>
      </c>
      <c r="B64" s="10" t="str">
        <f>'10'!B64</f>
        <v>Washington</v>
      </c>
      <c r="C64" s="97">
        <f>'10'!C64</f>
        <v>1184</v>
      </c>
      <c r="D64" s="97">
        <f>'10'!D64</f>
        <v>919</v>
      </c>
      <c r="E64" s="97">
        <f>'10'!E64</f>
        <v>2103</v>
      </c>
      <c r="F64" s="135">
        <v>0</v>
      </c>
      <c r="G64" s="23">
        <f t="shared" si="0"/>
        <v>0</v>
      </c>
    </row>
    <row r="65" spans="1:7" x14ac:dyDescent="0.25">
      <c r="A65" s="9" t="str">
        <f>'10'!A65</f>
        <v>Canton Area SD</v>
      </c>
      <c r="B65" s="10" t="str">
        <f>'10'!B65</f>
        <v>Bradford</v>
      </c>
      <c r="C65" s="97">
        <f>'10'!C65</f>
        <v>299</v>
      </c>
      <c r="D65" s="97">
        <f>'10'!D65</f>
        <v>145</v>
      </c>
      <c r="E65" s="97">
        <f>'10'!E65</f>
        <v>444</v>
      </c>
      <c r="F65" s="135">
        <v>0</v>
      </c>
      <c r="G65" s="23">
        <f t="shared" si="0"/>
        <v>0</v>
      </c>
    </row>
    <row r="66" spans="1:7" x14ac:dyDescent="0.25">
      <c r="A66" s="9" t="str">
        <f>'10'!A66</f>
        <v>Carbondale Area SD</v>
      </c>
      <c r="B66" s="10" t="str">
        <f>'10'!B66</f>
        <v>Lackawanna</v>
      </c>
      <c r="C66" s="97">
        <f>'10'!C66</f>
        <v>280</v>
      </c>
      <c r="D66" s="97">
        <f>'10'!D66</f>
        <v>268</v>
      </c>
      <c r="E66" s="97">
        <f>'10'!E66</f>
        <v>548</v>
      </c>
      <c r="F66" s="135">
        <v>79</v>
      </c>
      <c r="G66" s="23">
        <f t="shared" si="0"/>
        <v>0.29477611940298509</v>
      </c>
    </row>
    <row r="67" spans="1:7" x14ac:dyDescent="0.25">
      <c r="A67" s="9" t="str">
        <f>'10'!A67</f>
        <v>Carlisle Area SD</v>
      </c>
      <c r="B67" s="10" t="str">
        <f>'10'!B67</f>
        <v>Cumberland</v>
      </c>
      <c r="C67" s="97">
        <f>'10'!C67</f>
        <v>1216</v>
      </c>
      <c r="D67" s="97">
        <f>'10'!D67</f>
        <v>943</v>
      </c>
      <c r="E67" s="97">
        <f>'10'!E67</f>
        <v>2159</v>
      </c>
      <c r="F67" s="135">
        <v>0</v>
      </c>
      <c r="G67" s="23">
        <f t="shared" si="0"/>
        <v>0</v>
      </c>
    </row>
    <row r="68" spans="1:7" x14ac:dyDescent="0.25">
      <c r="A68" s="9" t="str">
        <f>'10'!A68</f>
        <v>Carlynton SD</v>
      </c>
      <c r="B68" s="10" t="str">
        <f>'10'!B68</f>
        <v>Allegheny</v>
      </c>
      <c r="C68" s="97">
        <f>'10'!C68</f>
        <v>785</v>
      </c>
      <c r="D68" s="97">
        <f>'10'!D68</f>
        <v>267</v>
      </c>
      <c r="E68" s="97">
        <f>'10'!E68</f>
        <v>1052</v>
      </c>
      <c r="F68" s="135">
        <v>0</v>
      </c>
      <c r="G68" s="23">
        <f t="shared" ref="G68:G131" si="1">F68/D68</f>
        <v>0</v>
      </c>
    </row>
    <row r="69" spans="1:7" x14ac:dyDescent="0.25">
      <c r="A69" s="9" t="str">
        <f>'10'!A69</f>
        <v>Carmichaels Area SD</v>
      </c>
      <c r="B69" s="10" t="str">
        <f>'10'!B69</f>
        <v>Greene</v>
      </c>
      <c r="C69" s="97">
        <f>'10'!C69</f>
        <v>233</v>
      </c>
      <c r="D69" s="97">
        <f>'10'!D69</f>
        <v>302</v>
      </c>
      <c r="E69" s="97">
        <f>'10'!E69</f>
        <v>535</v>
      </c>
      <c r="F69" s="135">
        <v>19</v>
      </c>
      <c r="G69" s="23">
        <f t="shared" si="1"/>
        <v>6.2913907284768214E-2</v>
      </c>
    </row>
    <row r="70" spans="1:7" x14ac:dyDescent="0.25">
      <c r="A70" s="9" t="str">
        <f>'10'!A70</f>
        <v>Catasauqua Area SD</v>
      </c>
      <c r="B70" s="10" t="str">
        <f>'10'!B70</f>
        <v>Lehigh</v>
      </c>
      <c r="C70" s="97">
        <f>'10'!C70</f>
        <v>417</v>
      </c>
      <c r="D70" s="97">
        <f>'10'!D70</f>
        <v>245</v>
      </c>
      <c r="E70" s="97">
        <f>'10'!E70</f>
        <v>662</v>
      </c>
      <c r="F70" s="135">
        <v>0</v>
      </c>
      <c r="G70" s="23">
        <f t="shared" si="1"/>
        <v>0</v>
      </c>
    </row>
    <row r="71" spans="1:7" x14ac:dyDescent="0.25">
      <c r="A71" s="9" t="str">
        <f>'10'!A71</f>
        <v>Centennial SD</v>
      </c>
      <c r="B71" s="10" t="str">
        <f>'10'!B71</f>
        <v>Bucks</v>
      </c>
      <c r="C71" s="97">
        <f>'10'!C71</f>
        <v>1451</v>
      </c>
      <c r="D71" s="97">
        <f>'10'!D71</f>
        <v>1106</v>
      </c>
      <c r="E71" s="97">
        <f>'10'!E71</f>
        <v>2557</v>
      </c>
      <c r="F71" s="135">
        <v>0</v>
      </c>
      <c r="G71" s="23">
        <f t="shared" si="1"/>
        <v>0</v>
      </c>
    </row>
    <row r="72" spans="1:7" x14ac:dyDescent="0.25">
      <c r="A72" s="9" t="str">
        <f>'10'!A72</f>
        <v>Central Valley SD</v>
      </c>
      <c r="B72" s="10" t="str">
        <f>'10'!B72</f>
        <v>Beaver</v>
      </c>
      <c r="C72" s="97">
        <f>'10'!C72</f>
        <v>350</v>
      </c>
      <c r="D72" s="97">
        <f>'10'!D72</f>
        <v>428</v>
      </c>
      <c r="E72" s="97">
        <f>'10'!E72</f>
        <v>778</v>
      </c>
      <c r="F72" s="135">
        <v>0</v>
      </c>
      <c r="G72" s="23">
        <f t="shared" si="1"/>
        <v>0</v>
      </c>
    </row>
    <row r="73" spans="1:7" x14ac:dyDescent="0.25">
      <c r="A73" s="9" t="str">
        <f>'10'!A73</f>
        <v>Central Bucks SD</v>
      </c>
      <c r="B73" s="10" t="str">
        <f>'10'!B73</f>
        <v>Bucks</v>
      </c>
      <c r="C73" s="97">
        <f>'10'!C73</f>
        <v>2670</v>
      </c>
      <c r="D73" s="97">
        <f>'10'!D73</f>
        <v>2531</v>
      </c>
      <c r="E73" s="97">
        <f>'10'!E73</f>
        <v>5201</v>
      </c>
      <c r="F73" s="135">
        <v>0</v>
      </c>
      <c r="G73" s="23">
        <f t="shared" si="1"/>
        <v>0</v>
      </c>
    </row>
    <row r="74" spans="1:7" x14ac:dyDescent="0.25">
      <c r="A74" s="9" t="str">
        <f>'10'!A74</f>
        <v>Central Cambria SD</v>
      </c>
      <c r="B74" s="10" t="str">
        <f>'10'!B74</f>
        <v>Cambria</v>
      </c>
      <c r="C74" s="97">
        <f>'10'!C74</f>
        <v>280</v>
      </c>
      <c r="D74" s="97">
        <f>'10'!D74</f>
        <v>238</v>
      </c>
      <c r="E74" s="97">
        <f>'10'!E74</f>
        <v>518</v>
      </c>
      <c r="F74" s="135">
        <v>0</v>
      </c>
      <c r="G74" s="23">
        <f t="shared" si="1"/>
        <v>0</v>
      </c>
    </row>
    <row r="75" spans="1:7" x14ac:dyDescent="0.25">
      <c r="A75" s="9" t="str">
        <f>'10'!A75</f>
        <v>Central Columbia SD</v>
      </c>
      <c r="B75" s="10" t="str">
        <f>'10'!B75</f>
        <v>Columbia</v>
      </c>
      <c r="C75" s="97">
        <f>'10'!C75</f>
        <v>336</v>
      </c>
      <c r="D75" s="97">
        <f>'10'!D75</f>
        <v>369</v>
      </c>
      <c r="E75" s="97">
        <f>'10'!E75</f>
        <v>705</v>
      </c>
      <c r="F75" s="135">
        <v>0</v>
      </c>
      <c r="G75" s="23">
        <f t="shared" si="1"/>
        <v>0</v>
      </c>
    </row>
    <row r="76" spans="1:7" x14ac:dyDescent="0.25">
      <c r="A76" s="9" t="str">
        <f>'10'!A76</f>
        <v>Central Dauphin SD</v>
      </c>
      <c r="B76" s="10" t="str">
        <f>'10'!B76</f>
        <v>Dauphin</v>
      </c>
      <c r="C76" s="97">
        <f>'10'!C76</f>
        <v>3230</v>
      </c>
      <c r="D76" s="97">
        <f>'10'!D76</f>
        <v>2100</v>
      </c>
      <c r="E76" s="97">
        <f>'10'!E76</f>
        <v>5330</v>
      </c>
      <c r="F76" s="135">
        <v>0</v>
      </c>
      <c r="G76" s="23">
        <f t="shared" si="1"/>
        <v>0</v>
      </c>
    </row>
    <row r="77" spans="1:7" x14ac:dyDescent="0.25">
      <c r="A77" s="9" t="str">
        <f>'10'!A77</f>
        <v>Central Fulton SD</v>
      </c>
      <c r="B77" s="10" t="str">
        <f>'10'!B77</f>
        <v>Fulton</v>
      </c>
      <c r="C77" s="97">
        <f>'10'!C77</f>
        <v>224</v>
      </c>
      <c r="D77" s="97">
        <f>'10'!D77</f>
        <v>217</v>
      </c>
      <c r="E77" s="97">
        <f>'10'!E77</f>
        <v>441</v>
      </c>
      <c r="F77" s="135">
        <v>52</v>
      </c>
      <c r="G77" s="23">
        <f t="shared" si="1"/>
        <v>0.23963133640552994</v>
      </c>
    </row>
    <row r="78" spans="1:7" x14ac:dyDescent="0.25">
      <c r="A78" s="9" t="str">
        <f>'10'!A78</f>
        <v>Central Greene SD</v>
      </c>
      <c r="B78" s="10" t="str">
        <f>'10'!B78</f>
        <v>Greene</v>
      </c>
      <c r="C78" s="97">
        <f>'10'!C78</f>
        <v>352</v>
      </c>
      <c r="D78" s="97">
        <f>'10'!D78</f>
        <v>299</v>
      </c>
      <c r="E78" s="97">
        <f>'10'!E78</f>
        <v>651</v>
      </c>
      <c r="F78" s="135">
        <v>0</v>
      </c>
      <c r="G78" s="23">
        <f t="shared" si="1"/>
        <v>0</v>
      </c>
    </row>
    <row r="79" spans="1:7" x14ac:dyDescent="0.25">
      <c r="A79" s="9" t="str">
        <f>'10'!A79</f>
        <v>Central York SD</v>
      </c>
      <c r="B79" s="10" t="str">
        <f>'10'!B79</f>
        <v>York</v>
      </c>
      <c r="C79" s="97">
        <f>'10'!C79</f>
        <v>1059</v>
      </c>
      <c r="D79" s="97">
        <f>'10'!D79</f>
        <v>688</v>
      </c>
      <c r="E79" s="97">
        <f>'10'!E79</f>
        <v>1747</v>
      </c>
      <c r="F79" s="135">
        <v>0</v>
      </c>
      <c r="G79" s="23">
        <f t="shared" si="1"/>
        <v>0</v>
      </c>
    </row>
    <row r="80" spans="1:7" x14ac:dyDescent="0.25">
      <c r="A80" s="9" t="str">
        <f>'10'!A80</f>
        <v>Chambersburg Area SD</v>
      </c>
      <c r="B80" s="10" t="str">
        <f>'10'!B80</f>
        <v>Franklin</v>
      </c>
      <c r="C80" s="97">
        <f>'10'!C80</f>
        <v>2358</v>
      </c>
      <c r="D80" s="97">
        <f>'10'!D80</f>
        <v>1919</v>
      </c>
      <c r="E80" s="97">
        <f>'10'!E80</f>
        <v>4277</v>
      </c>
      <c r="F80" s="135">
        <v>0</v>
      </c>
      <c r="G80" s="23">
        <f t="shared" si="1"/>
        <v>0</v>
      </c>
    </row>
    <row r="81" spans="1:7" x14ac:dyDescent="0.25">
      <c r="A81" s="9" t="str">
        <f>'10'!A81</f>
        <v>Charleroi SD</v>
      </c>
      <c r="B81" s="10" t="str">
        <f>'10'!B81</f>
        <v>Washington</v>
      </c>
      <c r="C81" s="97">
        <f>'10'!C81</f>
        <v>308</v>
      </c>
      <c r="D81" s="97">
        <f>'10'!D81</f>
        <v>234</v>
      </c>
      <c r="E81" s="97">
        <f>'10'!E81</f>
        <v>542</v>
      </c>
      <c r="F81" s="135">
        <v>0</v>
      </c>
      <c r="G81" s="23">
        <f t="shared" si="1"/>
        <v>0</v>
      </c>
    </row>
    <row r="82" spans="1:7" x14ac:dyDescent="0.25">
      <c r="A82" s="9" t="str">
        <f>'10'!A82</f>
        <v>Chartiers Valley SD</v>
      </c>
      <c r="B82" s="10" t="str">
        <f>'10'!B82</f>
        <v>Allegheny</v>
      </c>
      <c r="C82" s="97">
        <f>'10'!C82</f>
        <v>725</v>
      </c>
      <c r="D82" s="97">
        <f>'10'!D82</f>
        <v>606</v>
      </c>
      <c r="E82" s="97">
        <f>'10'!E82</f>
        <v>1331</v>
      </c>
      <c r="F82" s="135">
        <v>0</v>
      </c>
      <c r="G82" s="23">
        <f t="shared" si="1"/>
        <v>0</v>
      </c>
    </row>
    <row r="83" spans="1:7" x14ac:dyDescent="0.25">
      <c r="A83" s="9" t="str">
        <f>'10'!A83</f>
        <v>Chartiers-Houston SD</v>
      </c>
      <c r="B83" s="10" t="str">
        <f>'10'!B83</f>
        <v>Washington</v>
      </c>
      <c r="C83" s="97">
        <f>'10'!C83</f>
        <v>203</v>
      </c>
      <c r="D83" s="97">
        <f>'10'!D83</f>
        <v>206</v>
      </c>
      <c r="E83" s="97">
        <f>'10'!E83</f>
        <v>409</v>
      </c>
      <c r="F83" s="135">
        <v>0</v>
      </c>
      <c r="G83" s="23">
        <f t="shared" si="1"/>
        <v>0</v>
      </c>
    </row>
    <row r="84" spans="1:7" x14ac:dyDescent="0.25">
      <c r="A84" s="9" t="str">
        <f>'10'!A84</f>
        <v>Cheltenham Township SD</v>
      </c>
      <c r="B84" s="10" t="str">
        <f>'10'!B84</f>
        <v>Montgomery</v>
      </c>
      <c r="C84" s="97">
        <f>'10'!C84</f>
        <v>1103</v>
      </c>
      <c r="D84" s="97">
        <f>'10'!D84</f>
        <v>729</v>
      </c>
      <c r="E84" s="97">
        <f>'10'!E84</f>
        <v>1832</v>
      </c>
      <c r="F84" s="135">
        <v>0</v>
      </c>
      <c r="G84" s="23">
        <f t="shared" si="1"/>
        <v>0</v>
      </c>
    </row>
    <row r="85" spans="1:7" x14ac:dyDescent="0.25">
      <c r="A85" s="9" t="str">
        <f>'10'!A85</f>
        <v>Chester-Upland SD</v>
      </c>
      <c r="B85" s="10" t="str">
        <f>'10'!B85</f>
        <v>Delaware</v>
      </c>
      <c r="C85" s="97">
        <f>'10'!C85</f>
        <v>1483</v>
      </c>
      <c r="D85" s="97">
        <f>'10'!D85</f>
        <v>1162</v>
      </c>
      <c r="E85" s="97">
        <f>'10'!E85</f>
        <v>2645</v>
      </c>
      <c r="F85" s="135">
        <v>100</v>
      </c>
      <c r="G85" s="23">
        <f t="shared" si="1"/>
        <v>8.6058519793459548E-2</v>
      </c>
    </row>
    <row r="86" spans="1:7" x14ac:dyDescent="0.25">
      <c r="A86" s="9" t="str">
        <f>'10'!A86</f>
        <v>Chestnut Ridge SD</v>
      </c>
      <c r="B86" s="10" t="str">
        <f>'10'!B86</f>
        <v>Bedford</v>
      </c>
      <c r="C86" s="97">
        <f>'10'!C86</f>
        <v>276</v>
      </c>
      <c r="D86" s="97">
        <f>'10'!D86</f>
        <v>261</v>
      </c>
      <c r="E86" s="97">
        <f>'10'!E86</f>
        <v>537</v>
      </c>
      <c r="F86" s="135">
        <v>34</v>
      </c>
      <c r="G86" s="23">
        <f t="shared" si="1"/>
        <v>0.13026819923371646</v>
      </c>
    </row>
    <row r="87" spans="1:7" x14ac:dyDescent="0.25">
      <c r="A87" s="9" t="str">
        <f>'10'!A87</f>
        <v>Chichester SD</v>
      </c>
      <c r="B87" s="10" t="str">
        <f>'10'!B87</f>
        <v>Delaware</v>
      </c>
      <c r="C87" s="97">
        <f>'10'!C87</f>
        <v>1064</v>
      </c>
      <c r="D87" s="97">
        <f>'10'!D87</f>
        <v>533</v>
      </c>
      <c r="E87" s="97">
        <f>'10'!E87</f>
        <v>1597</v>
      </c>
      <c r="F87" s="135">
        <v>0</v>
      </c>
      <c r="G87" s="23">
        <f t="shared" si="1"/>
        <v>0</v>
      </c>
    </row>
    <row r="88" spans="1:7" x14ac:dyDescent="0.25">
      <c r="A88" s="9" t="str">
        <f>'10'!A88</f>
        <v>Clairton City SD</v>
      </c>
      <c r="B88" s="10" t="str">
        <f>'10'!B88</f>
        <v>Allegheny</v>
      </c>
      <c r="C88" s="97">
        <f>'10'!C88</f>
        <v>201</v>
      </c>
      <c r="D88" s="97">
        <f>'10'!D88</f>
        <v>223</v>
      </c>
      <c r="E88" s="97">
        <f>'10'!E88</f>
        <v>424</v>
      </c>
      <c r="F88" s="135">
        <v>0</v>
      </c>
      <c r="G88" s="23">
        <f t="shared" si="1"/>
        <v>0</v>
      </c>
    </row>
    <row r="89" spans="1:7" x14ac:dyDescent="0.25">
      <c r="A89" s="9" t="str">
        <f>'10'!A89</f>
        <v>Clarion Area SD</v>
      </c>
      <c r="B89" s="10" t="str">
        <f>'10'!B89</f>
        <v>Clarion</v>
      </c>
      <c r="C89" s="97">
        <f>'10'!C89</f>
        <v>211</v>
      </c>
      <c r="D89" s="97">
        <f>'10'!D89</f>
        <v>107</v>
      </c>
      <c r="E89" s="97">
        <f>'10'!E89</f>
        <v>318</v>
      </c>
      <c r="F89" s="135">
        <v>0</v>
      </c>
      <c r="G89" s="23">
        <f t="shared" si="1"/>
        <v>0</v>
      </c>
    </row>
    <row r="90" spans="1:7" x14ac:dyDescent="0.25">
      <c r="A90" s="9" t="str">
        <f>'10'!A90</f>
        <v>Clarion-Limestone Area SD</v>
      </c>
      <c r="B90" s="10" t="str">
        <f>'10'!B90</f>
        <v>Clarion</v>
      </c>
      <c r="C90" s="97">
        <f>'10'!C90</f>
        <v>256</v>
      </c>
      <c r="D90" s="97">
        <f>'10'!D90</f>
        <v>102</v>
      </c>
      <c r="E90" s="97">
        <f>'10'!E90</f>
        <v>358</v>
      </c>
      <c r="F90" s="135">
        <v>15</v>
      </c>
      <c r="G90" s="23">
        <f t="shared" si="1"/>
        <v>0.14705882352941177</v>
      </c>
    </row>
    <row r="91" spans="1:7" x14ac:dyDescent="0.25">
      <c r="A91" s="9" t="str">
        <f>'10'!A91</f>
        <v>Claysburg-Kimmel SD</v>
      </c>
      <c r="B91" s="10" t="str">
        <f>'10'!B91</f>
        <v>Blair</v>
      </c>
      <c r="C91" s="97">
        <f>'10'!C91</f>
        <v>271</v>
      </c>
      <c r="D91" s="97">
        <f>'10'!D91</f>
        <v>200</v>
      </c>
      <c r="E91" s="97">
        <f>'10'!E91</f>
        <v>471</v>
      </c>
      <c r="F91" s="135">
        <v>0</v>
      </c>
      <c r="G91" s="23">
        <f t="shared" si="1"/>
        <v>0</v>
      </c>
    </row>
    <row r="92" spans="1:7" x14ac:dyDescent="0.25">
      <c r="A92" s="9" t="str">
        <f>'10'!A92</f>
        <v>Clearfield Area SD</v>
      </c>
      <c r="B92" s="10" t="str">
        <f>'10'!B92</f>
        <v>Clearfield</v>
      </c>
      <c r="C92" s="97">
        <f>'10'!C92</f>
        <v>589</v>
      </c>
      <c r="D92" s="97">
        <f>'10'!D92</f>
        <v>555</v>
      </c>
      <c r="E92" s="97">
        <f>'10'!E92</f>
        <v>1144</v>
      </c>
      <c r="F92" s="135">
        <v>0</v>
      </c>
      <c r="G92" s="23">
        <f t="shared" si="1"/>
        <v>0</v>
      </c>
    </row>
    <row r="93" spans="1:7" x14ac:dyDescent="0.25">
      <c r="A93" s="9" t="str">
        <f>'10'!A93</f>
        <v>Coatesville Area SD</v>
      </c>
      <c r="B93" s="10" t="str">
        <f>'10'!B93</f>
        <v>Chester</v>
      </c>
      <c r="C93" s="97">
        <f>'10'!C93</f>
        <v>2974</v>
      </c>
      <c r="D93" s="97">
        <f>'10'!D93</f>
        <v>2104</v>
      </c>
      <c r="E93" s="97">
        <f>'10'!E93</f>
        <v>5078</v>
      </c>
      <c r="F93" s="135">
        <v>0</v>
      </c>
      <c r="G93" s="23">
        <f t="shared" si="1"/>
        <v>0</v>
      </c>
    </row>
    <row r="94" spans="1:7" x14ac:dyDescent="0.25">
      <c r="A94" s="9" t="str">
        <f>'10'!A94</f>
        <v>Cocalico SD</v>
      </c>
      <c r="B94" s="10" t="str">
        <f>'10'!B94</f>
        <v>Lancaster</v>
      </c>
      <c r="C94" s="97">
        <f>'10'!C94</f>
        <v>1174</v>
      </c>
      <c r="D94" s="97">
        <f>'10'!D94</f>
        <v>582</v>
      </c>
      <c r="E94" s="97">
        <f>'10'!E94</f>
        <v>1756</v>
      </c>
      <c r="F94" s="135">
        <v>0</v>
      </c>
      <c r="G94" s="23">
        <f t="shared" si="1"/>
        <v>0</v>
      </c>
    </row>
    <row r="95" spans="1:7" x14ac:dyDescent="0.25">
      <c r="A95" s="9" t="str">
        <f>'10'!A95</f>
        <v>Colonial SD</v>
      </c>
      <c r="B95" s="10" t="str">
        <f>'10'!B95</f>
        <v>Montgomery</v>
      </c>
      <c r="C95" s="97">
        <f>'10'!C95</f>
        <v>1618</v>
      </c>
      <c r="D95" s="97">
        <f>'10'!D95</f>
        <v>900</v>
      </c>
      <c r="E95" s="97">
        <f>'10'!E95</f>
        <v>2518</v>
      </c>
      <c r="F95" s="135">
        <v>0</v>
      </c>
      <c r="G95" s="23">
        <f t="shared" si="1"/>
        <v>0</v>
      </c>
    </row>
    <row r="96" spans="1:7" x14ac:dyDescent="0.25">
      <c r="A96" s="9" t="str">
        <f>'10'!A96</f>
        <v>Columbia Borough SD</v>
      </c>
      <c r="B96" s="10" t="str">
        <f>'10'!B96</f>
        <v>Lancaster</v>
      </c>
      <c r="C96" s="97">
        <f>'10'!C96</f>
        <v>503</v>
      </c>
      <c r="D96" s="97">
        <f>'10'!D96</f>
        <v>461</v>
      </c>
      <c r="E96" s="97">
        <f>'10'!E96</f>
        <v>964</v>
      </c>
      <c r="F96" s="135">
        <v>0</v>
      </c>
      <c r="G96" s="23">
        <f t="shared" si="1"/>
        <v>0</v>
      </c>
    </row>
    <row r="97" spans="1:7" x14ac:dyDescent="0.25">
      <c r="A97" s="9" t="str">
        <f>'10'!A97</f>
        <v>Commodore Perry SD</v>
      </c>
      <c r="B97" s="10" t="str">
        <f>'10'!B97</f>
        <v>Mercer</v>
      </c>
      <c r="C97" s="97">
        <f>'10'!C97</f>
        <v>131</v>
      </c>
      <c r="D97" s="97">
        <f>'10'!D97</f>
        <v>122</v>
      </c>
      <c r="E97" s="97">
        <f>'10'!E97</f>
        <v>253</v>
      </c>
      <c r="F97" s="135">
        <v>0</v>
      </c>
      <c r="G97" s="23">
        <f t="shared" si="1"/>
        <v>0</v>
      </c>
    </row>
    <row r="98" spans="1:7" x14ac:dyDescent="0.25">
      <c r="A98" s="9" t="str">
        <f>'10'!A98</f>
        <v>Conemaugh Township Area SD</v>
      </c>
      <c r="B98" s="10" t="str">
        <f>'10'!B98</f>
        <v>Somerset</v>
      </c>
      <c r="C98" s="97">
        <f>'10'!C98</f>
        <v>184</v>
      </c>
      <c r="D98" s="97">
        <f>'10'!D98</f>
        <v>162</v>
      </c>
      <c r="E98" s="97">
        <f>'10'!E98</f>
        <v>346</v>
      </c>
      <c r="F98" s="135">
        <v>0</v>
      </c>
      <c r="G98" s="23">
        <f t="shared" si="1"/>
        <v>0</v>
      </c>
    </row>
    <row r="99" spans="1:7" x14ac:dyDescent="0.25">
      <c r="A99" s="9" t="str">
        <f>'10'!A99</f>
        <v>Conemaugh Valley SD</v>
      </c>
      <c r="B99" s="10" t="str">
        <f>'10'!B99</f>
        <v>Cambria</v>
      </c>
      <c r="C99" s="97">
        <f>'10'!C99</f>
        <v>253</v>
      </c>
      <c r="D99" s="97">
        <f>'10'!D99</f>
        <v>103</v>
      </c>
      <c r="E99" s="97">
        <f>'10'!E99</f>
        <v>356</v>
      </c>
      <c r="F99" s="135">
        <v>0</v>
      </c>
      <c r="G99" s="23">
        <f t="shared" si="1"/>
        <v>0</v>
      </c>
    </row>
    <row r="100" spans="1:7" x14ac:dyDescent="0.25">
      <c r="A100" s="9" t="str">
        <f>'10'!A100</f>
        <v>Conestoga Valley SD</v>
      </c>
      <c r="B100" s="10" t="str">
        <f>'10'!B100</f>
        <v>Lancaster</v>
      </c>
      <c r="C100" s="97">
        <f>'10'!C100</f>
        <v>1439</v>
      </c>
      <c r="D100" s="97">
        <f>'10'!D100</f>
        <v>933</v>
      </c>
      <c r="E100" s="97">
        <f>'10'!E100</f>
        <v>2372</v>
      </c>
      <c r="F100" s="135">
        <v>0</v>
      </c>
      <c r="G100" s="23">
        <f t="shared" si="1"/>
        <v>0</v>
      </c>
    </row>
    <row r="101" spans="1:7" x14ac:dyDescent="0.25">
      <c r="A101" s="9" t="str">
        <f>'10'!A101</f>
        <v>Conewago Valley SD</v>
      </c>
      <c r="B101" s="10" t="str">
        <f>'10'!B101</f>
        <v>Adams</v>
      </c>
      <c r="C101" s="97">
        <f>'10'!C101</f>
        <v>898</v>
      </c>
      <c r="D101" s="97">
        <f>'10'!D101</f>
        <v>676</v>
      </c>
      <c r="E101" s="97">
        <f>'10'!E101</f>
        <v>1574</v>
      </c>
      <c r="F101" s="135">
        <v>0</v>
      </c>
      <c r="G101" s="23">
        <f t="shared" si="1"/>
        <v>0</v>
      </c>
    </row>
    <row r="102" spans="1:7" x14ac:dyDescent="0.25">
      <c r="A102" s="9" t="str">
        <f>'10'!A102</f>
        <v>Conneaut SD</v>
      </c>
      <c r="B102" s="10" t="str">
        <f>'10'!B102</f>
        <v>Crawford</v>
      </c>
      <c r="C102" s="97">
        <f>'10'!C102</f>
        <v>403</v>
      </c>
      <c r="D102" s="97">
        <f>'10'!D102</f>
        <v>298</v>
      </c>
      <c r="E102" s="97">
        <f>'10'!E102</f>
        <v>701</v>
      </c>
      <c r="F102" s="135">
        <v>0</v>
      </c>
      <c r="G102" s="23">
        <f t="shared" si="1"/>
        <v>0</v>
      </c>
    </row>
    <row r="103" spans="1:7" x14ac:dyDescent="0.25">
      <c r="A103" s="9" t="str">
        <f>'10'!A103</f>
        <v>Connellsville Area SD</v>
      </c>
      <c r="B103" s="10" t="str">
        <f>'10'!B103</f>
        <v>Fayette</v>
      </c>
      <c r="C103" s="97">
        <f>'10'!C103</f>
        <v>1012</v>
      </c>
      <c r="D103" s="97">
        <f>'10'!D103</f>
        <v>828</v>
      </c>
      <c r="E103" s="97">
        <f>'10'!E103</f>
        <v>1840</v>
      </c>
      <c r="F103" s="135">
        <v>0</v>
      </c>
      <c r="G103" s="23">
        <f t="shared" si="1"/>
        <v>0</v>
      </c>
    </row>
    <row r="104" spans="1:7" x14ac:dyDescent="0.25">
      <c r="A104" s="9" t="str">
        <f>'10'!A104</f>
        <v>Conrad Weiser Area SD</v>
      </c>
      <c r="B104" s="10" t="str">
        <f>'10'!B104</f>
        <v>Berks</v>
      </c>
      <c r="C104" s="97">
        <f>'10'!C104</f>
        <v>588</v>
      </c>
      <c r="D104" s="97">
        <f>'10'!D104</f>
        <v>409</v>
      </c>
      <c r="E104" s="97">
        <f>'10'!E104</f>
        <v>997</v>
      </c>
      <c r="F104" s="135">
        <v>0</v>
      </c>
      <c r="G104" s="23">
        <f t="shared" si="1"/>
        <v>0</v>
      </c>
    </row>
    <row r="105" spans="1:7" x14ac:dyDescent="0.25">
      <c r="A105" s="9" t="str">
        <f>'10'!A105</f>
        <v>Cornell SD</v>
      </c>
      <c r="B105" s="10" t="str">
        <f>'10'!B105</f>
        <v>Allegheny</v>
      </c>
      <c r="C105" s="97">
        <f>'10'!C105</f>
        <v>279</v>
      </c>
      <c r="D105" s="97">
        <f>'10'!D105</f>
        <v>86</v>
      </c>
      <c r="E105" s="97">
        <f>'10'!E105</f>
        <v>365</v>
      </c>
      <c r="F105" s="135">
        <v>0</v>
      </c>
      <c r="G105" s="23">
        <f t="shared" si="1"/>
        <v>0</v>
      </c>
    </row>
    <row r="106" spans="1:7" x14ac:dyDescent="0.25">
      <c r="A106" s="9" t="str">
        <f>'10'!A106</f>
        <v>Cornwall-Lebanon SD</v>
      </c>
      <c r="B106" s="10" t="str">
        <f>'10'!B106</f>
        <v>Lebanon</v>
      </c>
      <c r="C106" s="97">
        <f>'10'!C106</f>
        <v>1269</v>
      </c>
      <c r="D106" s="97">
        <f>'10'!D106</f>
        <v>885</v>
      </c>
      <c r="E106" s="97">
        <f>'10'!E106</f>
        <v>2154</v>
      </c>
      <c r="F106" s="135">
        <v>0</v>
      </c>
      <c r="G106" s="23">
        <f t="shared" si="1"/>
        <v>0</v>
      </c>
    </row>
    <row r="107" spans="1:7" x14ac:dyDescent="0.25">
      <c r="A107" s="9" t="str">
        <f>'10'!A107</f>
        <v>Corry Area SD</v>
      </c>
      <c r="B107" s="10" t="str">
        <f>'10'!B107</f>
        <v>Erie</v>
      </c>
      <c r="C107" s="97">
        <f>'10'!C107</f>
        <v>729</v>
      </c>
      <c r="D107" s="97">
        <f>'10'!D107</f>
        <v>420</v>
      </c>
      <c r="E107" s="97">
        <f>'10'!E107</f>
        <v>1149</v>
      </c>
      <c r="F107" s="135">
        <v>60</v>
      </c>
      <c r="G107" s="23">
        <f t="shared" si="1"/>
        <v>0.14285714285714285</v>
      </c>
    </row>
    <row r="108" spans="1:7" x14ac:dyDescent="0.25">
      <c r="A108" s="9" t="str">
        <f>'10'!A108</f>
        <v>Coudersport Area SD</v>
      </c>
      <c r="B108" s="10" t="str">
        <f>'10'!B108</f>
        <v>Potter</v>
      </c>
      <c r="C108" s="97">
        <f>'10'!C108</f>
        <v>188</v>
      </c>
      <c r="D108" s="97">
        <f>'10'!D108</f>
        <v>173</v>
      </c>
      <c r="E108" s="97">
        <f>'10'!E108</f>
        <v>361</v>
      </c>
      <c r="F108" s="135">
        <v>0</v>
      </c>
      <c r="G108" s="23">
        <f t="shared" si="1"/>
        <v>0</v>
      </c>
    </row>
    <row r="109" spans="1:7" x14ac:dyDescent="0.25">
      <c r="A109" s="9" t="str">
        <f>'10'!A109</f>
        <v>Council Rock SD</v>
      </c>
      <c r="B109" s="10" t="str">
        <f>'10'!B109</f>
        <v>Bucks</v>
      </c>
      <c r="C109" s="97">
        <f>'10'!C109</f>
        <v>1795</v>
      </c>
      <c r="D109" s="97">
        <f>'10'!D109</f>
        <v>1645</v>
      </c>
      <c r="E109" s="97">
        <f>'10'!E109</f>
        <v>3440</v>
      </c>
      <c r="F109" s="135">
        <v>0</v>
      </c>
      <c r="G109" s="23">
        <f t="shared" si="1"/>
        <v>0</v>
      </c>
    </row>
    <row r="110" spans="1:7" x14ac:dyDescent="0.25">
      <c r="A110" s="9" t="str">
        <f>'10'!A110</f>
        <v>Cranberry Area SD</v>
      </c>
      <c r="B110" s="10" t="str">
        <f>'10'!B110</f>
        <v>Venango</v>
      </c>
      <c r="C110" s="97">
        <f>'10'!C110</f>
        <v>277</v>
      </c>
      <c r="D110" s="97">
        <f>'10'!D110</f>
        <v>308</v>
      </c>
      <c r="E110" s="97">
        <f>'10'!E110</f>
        <v>585</v>
      </c>
      <c r="F110" s="135">
        <v>0</v>
      </c>
      <c r="G110" s="23">
        <f t="shared" si="1"/>
        <v>0</v>
      </c>
    </row>
    <row r="111" spans="1:7" x14ac:dyDescent="0.25">
      <c r="A111" s="9" t="str">
        <f>'10'!A111</f>
        <v>Crawford Central SD</v>
      </c>
      <c r="B111" s="10" t="str">
        <f>'10'!B111</f>
        <v>Crawford</v>
      </c>
      <c r="C111" s="97">
        <f>'10'!C111</f>
        <v>972</v>
      </c>
      <c r="D111" s="97">
        <f>'10'!D111</f>
        <v>862</v>
      </c>
      <c r="E111" s="97">
        <f>'10'!E111</f>
        <v>1834</v>
      </c>
      <c r="F111" s="135">
        <v>0</v>
      </c>
      <c r="G111" s="23">
        <f t="shared" si="1"/>
        <v>0</v>
      </c>
    </row>
    <row r="112" spans="1:7" x14ac:dyDescent="0.25">
      <c r="A112" s="9" t="str">
        <f>'10'!A112</f>
        <v>Crestwood SD</v>
      </c>
      <c r="B112" s="10" t="str">
        <f>'10'!B112</f>
        <v>Luzerne</v>
      </c>
      <c r="C112" s="97">
        <f>'10'!C112</f>
        <v>462</v>
      </c>
      <c r="D112" s="97">
        <f>'10'!D112</f>
        <v>489</v>
      </c>
      <c r="E112" s="97">
        <f>'10'!E112</f>
        <v>951</v>
      </c>
      <c r="F112" s="135">
        <v>0</v>
      </c>
      <c r="G112" s="23">
        <f t="shared" si="1"/>
        <v>0</v>
      </c>
    </row>
    <row r="113" spans="1:7" x14ac:dyDescent="0.25">
      <c r="A113" s="9" t="str">
        <f>'10'!A113</f>
        <v>Cumberland Valley SD</v>
      </c>
      <c r="B113" s="10" t="str">
        <f>'10'!B113</f>
        <v>Cumberland</v>
      </c>
      <c r="C113" s="97">
        <f>'10'!C113</f>
        <v>1521</v>
      </c>
      <c r="D113" s="97">
        <f>'10'!D113</f>
        <v>1311</v>
      </c>
      <c r="E113" s="97">
        <f>'10'!E113</f>
        <v>2832</v>
      </c>
      <c r="F113" s="135">
        <v>0</v>
      </c>
      <c r="G113" s="23">
        <f t="shared" si="1"/>
        <v>0</v>
      </c>
    </row>
    <row r="114" spans="1:7" x14ac:dyDescent="0.25">
      <c r="A114" s="9" t="str">
        <f>'10'!A114</f>
        <v>Curwensville Area SD</v>
      </c>
      <c r="B114" s="10" t="str">
        <f>'10'!B114</f>
        <v>Clearfield</v>
      </c>
      <c r="C114" s="97">
        <f>'10'!C114</f>
        <v>231</v>
      </c>
      <c r="D114" s="97">
        <f>'10'!D114</f>
        <v>151</v>
      </c>
      <c r="E114" s="97">
        <f>'10'!E114</f>
        <v>382</v>
      </c>
      <c r="F114" s="135">
        <v>0</v>
      </c>
      <c r="G114" s="23">
        <f t="shared" si="1"/>
        <v>0</v>
      </c>
    </row>
    <row r="115" spans="1:7" x14ac:dyDescent="0.25">
      <c r="A115" s="9" t="str">
        <f>'10'!A115</f>
        <v>Dallas SD</v>
      </c>
      <c r="B115" s="10" t="str">
        <f>'10'!B115</f>
        <v>Luzerne</v>
      </c>
      <c r="C115" s="97">
        <f>'10'!C115</f>
        <v>478</v>
      </c>
      <c r="D115" s="97">
        <f>'10'!D115</f>
        <v>342</v>
      </c>
      <c r="E115" s="97">
        <f>'10'!E115</f>
        <v>820</v>
      </c>
      <c r="F115" s="135">
        <v>0</v>
      </c>
      <c r="G115" s="23">
        <f t="shared" si="1"/>
        <v>0</v>
      </c>
    </row>
    <row r="116" spans="1:7" x14ac:dyDescent="0.25">
      <c r="A116" s="9" t="str">
        <f>'10'!A116</f>
        <v>Dallastown Area SD</v>
      </c>
      <c r="B116" s="10" t="str">
        <f>'10'!B116</f>
        <v>York</v>
      </c>
      <c r="C116" s="97">
        <f>'10'!C116</f>
        <v>1133</v>
      </c>
      <c r="D116" s="97">
        <f>'10'!D116</f>
        <v>831</v>
      </c>
      <c r="E116" s="97">
        <f>'10'!E116</f>
        <v>1964</v>
      </c>
      <c r="F116" s="135">
        <v>0</v>
      </c>
      <c r="G116" s="23">
        <f t="shared" si="1"/>
        <v>0</v>
      </c>
    </row>
    <row r="117" spans="1:7" x14ac:dyDescent="0.25">
      <c r="A117" s="9" t="str">
        <f>'10'!A117</f>
        <v>Daniel Boone Area SD</v>
      </c>
      <c r="B117" s="10" t="str">
        <f>'10'!B117</f>
        <v>Berks</v>
      </c>
      <c r="C117" s="97">
        <f>'10'!C117</f>
        <v>458</v>
      </c>
      <c r="D117" s="97">
        <f>'10'!D117</f>
        <v>446</v>
      </c>
      <c r="E117" s="97">
        <f>'10'!E117</f>
        <v>904</v>
      </c>
      <c r="F117" s="135">
        <v>0</v>
      </c>
      <c r="G117" s="23">
        <f t="shared" si="1"/>
        <v>0</v>
      </c>
    </row>
    <row r="118" spans="1:7" x14ac:dyDescent="0.25">
      <c r="A118" s="9" t="str">
        <f>'10'!A118</f>
        <v>Danville Area SD</v>
      </c>
      <c r="B118" s="10" t="str">
        <f>'10'!B118</f>
        <v>Montour</v>
      </c>
      <c r="C118" s="97">
        <f>'10'!C118</f>
        <v>680</v>
      </c>
      <c r="D118" s="97">
        <f>'10'!D118</f>
        <v>366</v>
      </c>
      <c r="E118" s="97">
        <f>'10'!E118</f>
        <v>1046</v>
      </c>
      <c r="F118" s="135">
        <v>0</v>
      </c>
      <c r="G118" s="23">
        <f t="shared" si="1"/>
        <v>0</v>
      </c>
    </row>
    <row r="119" spans="1:7" x14ac:dyDescent="0.25">
      <c r="A119" s="9" t="str">
        <f>'10'!A119</f>
        <v>Deer Lakes SD</v>
      </c>
      <c r="B119" s="10" t="str">
        <f>'10'!B119</f>
        <v>Allegheny</v>
      </c>
      <c r="C119" s="97">
        <f>'10'!C119</f>
        <v>355</v>
      </c>
      <c r="D119" s="97">
        <f>'10'!D119</f>
        <v>391</v>
      </c>
      <c r="E119" s="97">
        <f>'10'!E119</f>
        <v>746</v>
      </c>
      <c r="F119" s="135">
        <v>0</v>
      </c>
      <c r="G119" s="23">
        <f t="shared" si="1"/>
        <v>0</v>
      </c>
    </row>
    <row r="120" spans="1:7" x14ac:dyDescent="0.25">
      <c r="A120" s="9" t="str">
        <f>'10'!A120</f>
        <v>Delaware Valley SD</v>
      </c>
      <c r="B120" s="10" t="str">
        <f>'10'!B120</f>
        <v>Pike</v>
      </c>
      <c r="C120" s="97">
        <f>'10'!C120</f>
        <v>734</v>
      </c>
      <c r="D120" s="97">
        <f>'10'!D120</f>
        <v>398</v>
      </c>
      <c r="E120" s="97">
        <f>'10'!E120</f>
        <v>1132</v>
      </c>
      <c r="F120" s="135">
        <v>64</v>
      </c>
      <c r="G120" s="23">
        <f t="shared" si="1"/>
        <v>0.16080402010050251</v>
      </c>
    </row>
    <row r="121" spans="1:7" x14ac:dyDescent="0.25">
      <c r="A121" s="9" t="str">
        <f>'10'!A121</f>
        <v>Derry Area SD</v>
      </c>
      <c r="B121" s="10" t="str">
        <f>'10'!B121</f>
        <v>Westmoreland</v>
      </c>
      <c r="C121" s="97">
        <f>'10'!C121</f>
        <v>431</v>
      </c>
      <c r="D121" s="97">
        <f>'10'!D121</f>
        <v>430</v>
      </c>
      <c r="E121" s="97">
        <f>'10'!E121</f>
        <v>861</v>
      </c>
      <c r="F121" s="135">
        <v>0</v>
      </c>
      <c r="G121" s="23">
        <f t="shared" si="1"/>
        <v>0</v>
      </c>
    </row>
    <row r="122" spans="1:7" x14ac:dyDescent="0.25">
      <c r="A122" s="9" t="str">
        <f>'10'!A122</f>
        <v>Derry Township SD</v>
      </c>
      <c r="B122" s="10" t="str">
        <f>'10'!B122</f>
        <v>Dauphin</v>
      </c>
      <c r="C122" s="97">
        <f>'10'!C122</f>
        <v>711</v>
      </c>
      <c r="D122" s="97">
        <f>'10'!D122</f>
        <v>449</v>
      </c>
      <c r="E122" s="97">
        <f>'10'!E122</f>
        <v>1160</v>
      </c>
      <c r="F122" s="135">
        <v>0</v>
      </c>
      <c r="G122" s="23">
        <f t="shared" si="1"/>
        <v>0</v>
      </c>
    </row>
    <row r="123" spans="1:7" x14ac:dyDescent="0.25">
      <c r="A123" s="9" t="str">
        <f>'10'!A123</f>
        <v>Donegal SD</v>
      </c>
      <c r="B123" s="10" t="str">
        <f>'10'!B123</f>
        <v>Lancaster</v>
      </c>
      <c r="C123" s="97">
        <f>'10'!C123</f>
        <v>743</v>
      </c>
      <c r="D123" s="97">
        <f>'10'!D123</f>
        <v>457</v>
      </c>
      <c r="E123" s="97">
        <f>'10'!E123</f>
        <v>1200</v>
      </c>
      <c r="F123" s="135">
        <v>0</v>
      </c>
      <c r="G123" s="23">
        <f t="shared" si="1"/>
        <v>0</v>
      </c>
    </row>
    <row r="124" spans="1:7" x14ac:dyDescent="0.25">
      <c r="A124" s="9" t="str">
        <f>'10'!A124</f>
        <v>Dover Area SD</v>
      </c>
      <c r="B124" s="10" t="str">
        <f>'10'!B124</f>
        <v>York</v>
      </c>
      <c r="C124" s="97">
        <f>'10'!C124</f>
        <v>896</v>
      </c>
      <c r="D124" s="97">
        <f>'10'!D124</f>
        <v>795</v>
      </c>
      <c r="E124" s="97">
        <f>'10'!E124</f>
        <v>1691</v>
      </c>
      <c r="F124" s="135">
        <v>0</v>
      </c>
      <c r="G124" s="23">
        <f t="shared" si="1"/>
        <v>0</v>
      </c>
    </row>
    <row r="125" spans="1:7" x14ac:dyDescent="0.25">
      <c r="A125" s="9" t="str">
        <f>'10'!A125</f>
        <v>Downingtown Area SD</v>
      </c>
      <c r="B125" s="10" t="str">
        <f>'10'!B125</f>
        <v>Chester</v>
      </c>
      <c r="C125" s="97">
        <f>'10'!C125</f>
        <v>2572</v>
      </c>
      <c r="D125" s="97">
        <f>'10'!D125</f>
        <v>1672</v>
      </c>
      <c r="E125" s="97">
        <f>'10'!E125</f>
        <v>4244</v>
      </c>
      <c r="F125" s="135">
        <v>0</v>
      </c>
      <c r="G125" s="23">
        <f t="shared" si="1"/>
        <v>0</v>
      </c>
    </row>
    <row r="126" spans="1:7" x14ac:dyDescent="0.25">
      <c r="A126" s="9" t="str">
        <f>'10'!A126</f>
        <v>DuBois Area SD</v>
      </c>
      <c r="B126" s="10" t="str">
        <f>'10'!B126</f>
        <v>Clearfield</v>
      </c>
      <c r="C126" s="97">
        <f>'10'!C126</f>
        <v>836</v>
      </c>
      <c r="D126" s="97">
        <f>'10'!D126</f>
        <v>565</v>
      </c>
      <c r="E126" s="97">
        <f>'10'!E126</f>
        <v>1401</v>
      </c>
      <c r="F126" s="135">
        <v>0</v>
      </c>
      <c r="G126" s="23">
        <f t="shared" si="1"/>
        <v>0</v>
      </c>
    </row>
    <row r="127" spans="1:7" x14ac:dyDescent="0.25">
      <c r="A127" s="9" t="str">
        <f>'10'!A127</f>
        <v>Dunmore SD</v>
      </c>
      <c r="B127" s="10" t="str">
        <f>'10'!B127</f>
        <v>Lackawanna</v>
      </c>
      <c r="C127" s="97">
        <f>'10'!C127</f>
        <v>339</v>
      </c>
      <c r="D127" s="97">
        <f>'10'!D127</f>
        <v>326</v>
      </c>
      <c r="E127" s="97">
        <f>'10'!E127</f>
        <v>665</v>
      </c>
      <c r="F127" s="135">
        <v>0</v>
      </c>
      <c r="G127" s="23">
        <f t="shared" si="1"/>
        <v>0</v>
      </c>
    </row>
    <row r="128" spans="1:7" x14ac:dyDescent="0.25">
      <c r="A128" s="9" t="str">
        <f>'10'!A128</f>
        <v>Duquesne City SD</v>
      </c>
      <c r="B128" s="10" t="str">
        <f>'10'!B128</f>
        <v>Allegheny</v>
      </c>
      <c r="C128" s="97">
        <f>'10'!C128</f>
        <v>336</v>
      </c>
      <c r="D128" s="97">
        <f>'10'!D128</f>
        <v>181</v>
      </c>
      <c r="E128" s="97">
        <f>'10'!E128</f>
        <v>517</v>
      </c>
      <c r="F128" s="135">
        <v>22</v>
      </c>
      <c r="G128" s="23">
        <f t="shared" si="1"/>
        <v>0.12154696132596685</v>
      </c>
    </row>
    <row r="129" spans="1:7" x14ac:dyDescent="0.25">
      <c r="A129" s="9" t="str">
        <f>'10'!A129</f>
        <v>East Allegheny SD</v>
      </c>
      <c r="B129" s="10" t="str">
        <f>'10'!B129</f>
        <v>Allegheny</v>
      </c>
      <c r="C129" s="97">
        <f>'10'!C129</f>
        <v>656</v>
      </c>
      <c r="D129" s="97">
        <f>'10'!D129</f>
        <v>326</v>
      </c>
      <c r="E129" s="97">
        <f>'10'!E129</f>
        <v>982</v>
      </c>
      <c r="F129" s="135">
        <v>21</v>
      </c>
      <c r="G129" s="23">
        <f t="shared" si="1"/>
        <v>6.4417177914110432E-2</v>
      </c>
    </row>
    <row r="130" spans="1:7" x14ac:dyDescent="0.25">
      <c r="A130" s="9" t="str">
        <f>'10'!A130</f>
        <v>East Lycoming SD</v>
      </c>
      <c r="B130" s="10" t="str">
        <f>'10'!B130</f>
        <v>Lycoming</v>
      </c>
      <c r="C130" s="97">
        <f>'10'!C130</f>
        <v>377</v>
      </c>
      <c r="D130" s="97">
        <f>'10'!D130</f>
        <v>252</v>
      </c>
      <c r="E130" s="97">
        <f>'10'!E130</f>
        <v>629</v>
      </c>
      <c r="F130" s="135">
        <v>50</v>
      </c>
      <c r="G130" s="23">
        <f t="shared" si="1"/>
        <v>0.1984126984126984</v>
      </c>
    </row>
    <row r="131" spans="1:7" x14ac:dyDescent="0.25">
      <c r="A131" s="9" t="str">
        <f>'10'!A131</f>
        <v>East Penn SD</v>
      </c>
      <c r="B131" s="10" t="str">
        <f>'10'!B131</f>
        <v>Lehigh</v>
      </c>
      <c r="C131" s="97">
        <f>'10'!C131</f>
        <v>1753</v>
      </c>
      <c r="D131" s="97">
        <f>'10'!D131</f>
        <v>1541</v>
      </c>
      <c r="E131" s="97">
        <f>'10'!E131</f>
        <v>3294</v>
      </c>
      <c r="F131" s="135">
        <v>0</v>
      </c>
      <c r="G131" s="23">
        <f t="shared" si="1"/>
        <v>0</v>
      </c>
    </row>
    <row r="132" spans="1:7" x14ac:dyDescent="0.25">
      <c r="A132" s="9" t="str">
        <f>'10'!A132</f>
        <v>East Pennsboro Area SD</v>
      </c>
      <c r="B132" s="10" t="str">
        <f>'10'!B132</f>
        <v>Cumberland</v>
      </c>
      <c r="C132" s="97">
        <f>'10'!C132</f>
        <v>716</v>
      </c>
      <c r="D132" s="97">
        <f>'10'!D132</f>
        <v>470</v>
      </c>
      <c r="E132" s="97">
        <f>'10'!E132</f>
        <v>1186</v>
      </c>
      <c r="F132" s="135">
        <v>0</v>
      </c>
      <c r="G132" s="23">
        <f t="shared" ref="G132:G195" si="2">F132/D132</f>
        <v>0</v>
      </c>
    </row>
    <row r="133" spans="1:7" x14ac:dyDescent="0.25">
      <c r="A133" s="9" t="str">
        <f>'10'!A133</f>
        <v>East Stroudsburg Area SD</v>
      </c>
      <c r="B133" s="10" t="str">
        <f>'10'!B133</f>
        <v>Monroe</v>
      </c>
      <c r="C133" s="97">
        <f>'10'!C133</f>
        <v>1067</v>
      </c>
      <c r="D133" s="97">
        <f>'10'!D133</f>
        <v>1116</v>
      </c>
      <c r="E133" s="97">
        <f>'10'!E133</f>
        <v>2183</v>
      </c>
      <c r="F133" s="135">
        <v>0</v>
      </c>
      <c r="G133" s="23">
        <f t="shared" si="2"/>
        <v>0</v>
      </c>
    </row>
    <row r="134" spans="1:7" x14ac:dyDescent="0.25">
      <c r="A134" s="9" t="str">
        <f>'10'!A134</f>
        <v>Eastern Lancaster County SD</v>
      </c>
      <c r="B134" s="10" t="str">
        <f>'10'!B134</f>
        <v>Lancaster</v>
      </c>
      <c r="C134" s="97">
        <f>'10'!C134</f>
        <v>1377</v>
      </c>
      <c r="D134" s="97">
        <f>'10'!D134</f>
        <v>839</v>
      </c>
      <c r="E134" s="97">
        <f>'10'!E134</f>
        <v>2216</v>
      </c>
      <c r="F134" s="135">
        <v>0</v>
      </c>
      <c r="G134" s="23">
        <f t="shared" si="2"/>
        <v>0</v>
      </c>
    </row>
    <row r="135" spans="1:7" x14ac:dyDescent="0.25">
      <c r="A135" s="9" t="str">
        <f>'10'!A135</f>
        <v>Eastern Lebanon County SD</v>
      </c>
      <c r="B135" s="10" t="str">
        <f>'10'!B135</f>
        <v>Lebanon</v>
      </c>
      <c r="C135" s="97">
        <f>'10'!C135</f>
        <v>859</v>
      </c>
      <c r="D135" s="97">
        <f>'10'!D135</f>
        <v>703</v>
      </c>
      <c r="E135" s="97">
        <f>'10'!E135</f>
        <v>1562</v>
      </c>
      <c r="F135" s="135">
        <v>0</v>
      </c>
      <c r="G135" s="23">
        <f t="shared" si="2"/>
        <v>0</v>
      </c>
    </row>
    <row r="136" spans="1:7" x14ac:dyDescent="0.25">
      <c r="A136" s="9" t="str">
        <f>'10'!A136</f>
        <v>Eastern York SD</v>
      </c>
      <c r="B136" s="10" t="str">
        <f>'10'!B136</f>
        <v>York</v>
      </c>
      <c r="C136" s="97">
        <f>'10'!C136</f>
        <v>756</v>
      </c>
      <c r="D136" s="97">
        <f>'10'!D136</f>
        <v>361</v>
      </c>
      <c r="E136" s="97">
        <f>'10'!E136</f>
        <v>1117</v>
      </c>
      <c r="F136" s="135">
        <v>0</v>
      </c>
      <c r="G136" s="23">
        <f t="shared" si="2"/>
        <v>0</v>
      </c>
    </row>
    <row r="137" spans="1:7" x14ac:dyDescent="0.25">
      <c r="A137" s="9" t="str">
        <f>'10'!A137</f>
        <v>Easton Area SD</v>
      </c>
      <c r="B137" s="10" t="str">
        <f>'10'!B137</f>
        <v>Northampton</v>
      </c>
      <c r="C137" s="97">
        <f>'10'!C137</f>
        <v>2011</v>
      </c>
      <c r="D137" s="97">
        <f>'10'!D137</f>
        <v>1674</v>
      </c>
      <c r="E137" s="97">
        <f>'10'!E137</f>
        <v>3685</v>
      </c>
      <c r="F137" s="135">
        <v>0</v>
      </c>
      <c r="G137" s="23">
        <f t="shared" si="2"/>
        <v>0</v>
      </c>
    </row>
    <row r="138" spans="1:7" x14ac:dyDescent="0.25">
      <c r="A138" s="9" t="str">
        <f>'10'!A138</f>
        <v>Elizabeth Forward SD</v>
      </c>
      <c r="B138" s="10" t="str">
        <f>'10'!B138</f>
        <v>Allegheny</v>
      </c>
      <c r="C138" s="97">
        <f>'10'!C138</f>
        <v>402</v>
      </c>
      <c r="D138" s="97">
        <f>'10'!D138</f>
        <v>223</v>
      </c>
      <c r="E138" s="97">
        <f>'10'!E138</f>
        <v>625</v>
      </c>
      <c r="F138" s="135">
        <v>0</v>
      </c>
      <c r="G138" s="23">
        <f t="shared" si="2"/>
        <v>0</v>
      </c>
    </row>
    <row r="139" spans="1:7" x14ac:dyDescent="0.25">
      <c r="A139" s="9" t="str">
        <f>'10'!A139</f>
        <v>Elizabethtown Area SD</v>
      </c>
      <c r="B139" s="10" t="str">
        <f>'10'!B139</f>
        <v>Lancaster</v>
      </c>
      <c r="C139" s="97">
        <f>'10'!C139</f>
        <v>1004</v>
      </c>
      <c r="D139" s="97">
        <f>'10'!D139</f>
        <v>533</v>
      </c>
      <c r="E139" s="97">
        <f>'10'!E139</f>
        <v>1537</v>
      </c>
      <c r="F139" s="135">
        <v>0</v>
      </c>
      <c r="G139" s="23">
        <f t="shared" si="2"/>
        <v>0</v>
      </c>
    </row>
    <row r="140" spans="1:7" x14ac:dyDescent="0.25">
      <c r="A140" s="9" t="str">
        <f>'10'!A140</f>
        <v>Elk Lake SD</v>
      </c>
      <c r="B140" s="10" t="str">
        <f>'10'!B140</f>
        <v>Susquehanna</v>
      </c>
      <c r="C140" s="97">
        <f>'10'!C140</f>
        <v>167</v>
      </c>
      <c r="D140" s="97">
        <f>'10'!D140</f>
        <v>170</v>
      </c>
      <c r="E140" s="97">
        <f>'10'!E140</f>
        <v>337</v>
      </c>
      <c r="F140" s="135">
        <v>0</v>
      </c>
      <c r="G140" s="23">
        <f t="shared" si="2"/>
        <v>0</v>
      </c>
    </row>
    <row r="141" spans="1:7" x14ac:dyDescent="0.25">
      <c r="A141" s="9" t="str">
        <f>'10'!A141</f>
        <v>Ellwood City Area SD</v>
      </c>
      <c r="B141" s="10" t="str">
        <f>'10'!B141</f>
        <v>Lawrence</v>
      </c>
      <c r="C141" s="97">
        <f>'10'!C141</f>
        <v>450</v>
      </c>
      <c r="D141" s="97">
        <f>'10'!D141</f>
        <v>247</v>
      </c>
      <c r="E141" s="97">
        <f>'10'!E141</f>
        <v>697</v>
      </c>
      <c r="F141" s="135">
        <v>0</v>
      </c>
      <c r="G141" s="23">
        <f t="shared" si="2"/>
        <v>0</v>
      </c>
    </row>
    <row r="142" spans="1:7" x14ac:dyDescent="0.25">
      <c r="A142" s="9" t="str">
        <f>'10'!A142</f>
        <v>Ephrata Area SD</v>
      </c>
      <c r="B142" s="10" t="str">
        <f>'10'!B142</f>
        <v>Lancaster</v>
      </c>
      <c r="C142" s="97">
        <f>'10'!C142</f>
        <v>1570</v>
      </c>
      <c r="D142" s="97">
        <f>'10'!D142</f>
        <v>977</v>
      </c>
      <c r="E142" s="97">
        <f>'10'!E142</f>
        <v>2547</v>
      </c>
      <c r="F142" s="135">
        <v>0</v>
      </c>
      <c r="G142" s="23">
        <f t="shared" si="2"/>
        <v>0</v>
      </c>
    </row>
    <row r="143" spans="1:7" x14ac:dyDescent="0.25">
      <c r="A143" s="9" t="str">
        <f>'10'!A143</f>
        <v>Erie City SD</v>
      </c>
      <c r="B143" s="10" t="str">
        <f>'10'!B143</f>
        <v>Erie</v>
      </c>
      <c r="C143" s="97">
        <f>'10'!C143</f>
        <v>4302</v>
      </c>
      <c r="D143" s="97">
        <f>'10'!D143</f>
        <v>2640</v>
      </c>
      <c r="E143" s="97">
        <f>'10'!E143</f>
        <v>6942</v>
      </c>
      <c r="F143" s="135">
        <v>235</v>
      </c>
      <c r="G143" s="23">
        <f t="shared" si="2"/>
        <v>8.9015151515151519E-2</v>
      </c>
    </row>
    <row r="144" spans="1:7" x14ac:dyDescent="0.25">
      <c r="A144" s="9" t="str">
        <f>'10'!A144</f>
        <v>Everett Area SD</v>
      </c>
      <c r="B144" s="10" t="str">
        <f>'10'!B144</f>
        <v>Bedford</v>
      </c>
      <c r="C144" s="97">
        <f>'10'!C144</f>
        <v>290</v>
      </c>
      <c r="D144" s="97">
        <f>'10'!D144</f>
        <v>274</v>
      </c>
      <c r="E144" s="97">
        <f>'10'!E144</f>
        <v>564</v>
      </c>
      <c r="F144" s="135">
        <v>0</v>
      </c>
      <c r="G144" s="23">
        <f t="shared" si="2"/>
        <v>0</v>
      </c>
    </row>
    <row r="145" spans="1:7" x14ac:dyDescent="0.25">
      <c r="A145" s="9" t="str">
        <f>'10'!A145</f>
        <v>Exeter Township SD</v>
      </c>
      <c r="B145" s="10" t="str">
        <f>'10'!B145</f>
        <v>Berks</v>
      </c>
      <c r="C145" s="97">
        <f>'10'!C145</f>
        <v>851</v>
      </c>
      <c r="D145" s="97">
        <f>'10'!D145</f>
        <v>717</v>
      </c>
      <c r="E145" s="97">
        <f>'10'!E145</f>
        <v>1568</v>
      </c>
      <c r="F145" s="135">
        <v>0</v>
      </c>
      <c r="G145" s="23">
        <f t="shared" si="2"/>
        <v>0</v>
      </c>
    </row>
    <row r="146" spans="1:7" x14ac:dyDescent="0.25">
      <c r="A146" s="9" t="str">
        <f>'10'!A146</f>
        <v>Fairfield Area SD</v>
      </c>
      <c r="B146" s="10" t="str">
        <f>'10'!B146</f>
        <v>Adams</v>
      </c>
      <c r="C146" s="97">
        <f>'10'!C146</f>
        <v>278</v>
      </c>
      <c r="D146" s="97">
        <f>'10'!D146</f>
        <v>197</v>
      </c>
      <c r="E146" s="97">
        <f>'10'!E146</f>
        <v>475</v>
      </c>
      <c r="F146" s="135">
        <v>0</v>
      </c>
      <c r="G146" s="23">
        <f t="shared" si="2"/>
        <v>0</v>
      </c>
    </row>
    <row r="147" spans="1:7" x14ac:dyDescent="0.25">
      <c r="A147" s="9" t="str">
        <f>'10'!A147</f>
        <v>Fairview SD</v>
      </c>
      <c r="B147" s="10" t="str">
        <f>'10'!B147</f>
        <v>Erie</v>
      </c>
      <c r="C147" s="97">
        <f>'10'!C147</f>
        <v>202</v>
      </c>
      <c r="D147" s="97">
        <f>'10'!D147</f>
        <v>162</v>
      </c>
      <c r="E147" s="97">
        <f>'10'!E147</f>
        <v>364</v>
      </c>
      <c r="F147" s="135">
        <v>0</v>
      </c>
      <c r="G147" s="23">
        <f t="shared" si="2"/>
        <v>0</v>
      </c>
    </row>
    <row r="148" spans="1:7" x14ac:dyDescent="0.25">
      <c r="A148" s="9" t="str">
        <f>'10'!A148</f>
        <v>Fannett-Metal SD</v>
      </c>
      <c r="B148" s="10" t="str">
        <f>'10'!B148</f>
        <v>Franklin</v>
      </c>
      <c r="C148" s="97">
        <f>'10'!C148</f>
        <v>196</v>
      </c>
      <c r="D148" s="97">
        <f>'10'!D148</f>
        <v>129</v>
      </c>
      <c r="E148" s="97">
        <f>'10'!E148</f>
        <v>325</v>
      </c>
      <c r="F148" s="135">
        <v>0</v>
      </c>
      <c r="G148" s="23">
        <f t="shared" si="2"/>
        <v>0</v>
      </c>
    </row>
    <row r="149" spans="1:7" x14ac:dyDescent="0.25">
      <c r="A149" s="9" t="str">
        <f>'10'!A149</f>
        <v>Farrell Area SD</v>
      </c>
      <c r="B149" s="10" t="str">
        <f>'10'!B149</f>
        <v>Mercer</v>
      </c>
      <c r="C149" s="97">
        <f>'10'!C149</f>
        <v>190</v>
      </c>
      <c r="D149" s="97">
        <f>'10'!D149</f>
        <v>69</v>
      </c>
      <c r="E149" s="97">
        <f>'10'!E149</f>
        <v>259</v>
      </c>
      <c r="F149" s="135">
        <v>0</v>
      </c>
      <c r="G149" s="23">
        <f t="shared" si="2"/>
        <v>0</v>
      </c>
    </row>
    <row r="150" spans="1:7" x14ac:dyDescent="0.25">
      <c r="A150" s="9" t="str">
        <f>'10'!A150</f>
        <v>Ferndale Area SD</v>
      </c>
      <c r="B150" s="10" t="str">
        <f>'10'!B150</f>
        <v>Cambria</v>
      </c>
      <c r="C150" s="97">
        <f>'10'!C150</f>
        <v>165</v>
      </c>
      <c r="D150" s="97">
        <f>'10'!D150</f>
        <v>128</v>
      </c>
      <c r="E150" s="97">
        <f>'10'!E150</f>
        <v>293</v>
      </c>
      <c r="F150" s="135">
        <v>34</v>
      </c>
      <c r="G150" s="23">
        <f t="shared" si="2"/>
        <v>0.265625</v>
      </c>
    </row>
    <row r="151" spans="1:7" x14ac:dyDescent="0.25">
      <c r="A151" s="9" t="str">
        <f>'10'!A151</f>
        <v>Fleetwood Area SD</v>
      </c>
      <c r="B151" s="10" t="str">
        <f>'10'!B151</f>
        <v>Berks</v>
      </c>
      <c r="C151" s="97">
        <f>'10'!C151</f>
        <v>558</v>
      </c>
      <c r="D151" s="97">
        <f>'10'!D151</f>
        <v>293</v>
      </c>
      <c r="E151" s="97">
        <f>'10'!E151</f>
        <v>851</v>
      </c>
      <c r="F151" s="135">
        <v>0</v>
      </c>
      <c r="G151" s="23">
        <f t="shared" si="2"/>
        <v>0</v>
      </c>
    </row>
    <row r="152" spans="1:7" x14ac:dyDescent="0.25">
      <c r="A152" s="9" t="str">
        <f>'10'!A152</f>
        <v>Forbes Road SD</v>
      </c>
      <c r="B152" s="10" t="str">
        <f>'10'!B152</f>
        <v>Fulton</v>
      </c>
      <c r="C152" s="97">
        <f>'10'!C152</f>
        <v>63</v>
      </c>
      <c r="D152" s="97">
        <f>'10'!D152</f>
        <v>70</v>
      </c>
      <c r="E152" s="97">
        <f>'10'!E152</f>
        <v>133</v>
      </c>
      <c r="F152" s="135">
        <v>24</v>
      </c>
      <c r="G152" s="23">
        <f t="shared" si="2"/>
        <v>0.34285714285714286</v>
      </c>
    </row>
    <row r="153" spans="1:7" x14ac:dyDescent="0.25">
      <c r="A153" s="9" t="str">
        <f>'10'!A153</f>
        <v>Forest Area SD</v>
      </c>
      <c r="B153" s="10" t="str">
        <f>'10'!B153</f>
        <v>Forest</v>
      </c>
      <c r="C153" s="97">
        <f>'10'!C153</f>
        <v>66</v>
      </c>
      <c r="D153" s="97">
        <f>'10'!D153</f>
        <v>61</v>
      </c>
      <c r="E153" s="97">
        <f>'10'!E153</f>
        <v>127</v>
      </c>
      <c r="F153" s="135">
        <v>23</v>
      </c>
      <c r="G153" s="23">
        <f t="shared" si="2"/>
        <v>0.37704918032786883</v>
      </c>
    </row>
    <row r="154" spans="1:7" x14ac:dyDescent="0.25">
      <c r="A154" s="9" t="str">
        <f>'10'!A154</f>
        <v>Forest City Regional SD</v>
      </c>
      <c r="B154" s="10" t="str">
        <f>'10'!B154</f>
        <v>Susquehanna</v>
      </c>
      <c r="C154" s="97">
        <f>'10'!C154</f>
        <v>203</v>
      </c>
      <c r="D154" s="97">
        <f>'10'!D154</f>
        <v>181</v>
      </c>
      <c r="E154" s="97">
        <f>'10'!E154</f>
        <v>384</v>
      </c>
      <c r="F154" s="135">
        <v>52</v>
      </c>
      <c r="G154" s="23">
        <f t="shared" si="2"/>
        <v>0.287292817679558</v>
      </c>
    </row>
    <row r="155" spans="1:7" x14ac:dyDescent="0.25">
      <c r="A155" s="9" t="str">
        <f>'10'!A155</f>
        <v>Forest Hills SD</v>
      </c>
      <c r="B155" s="10" t="str">
        <f>'10'!B155</f>
        <v>Cambria</v>
      </c>
      <c r="C155" s="97">
        <f>'10'!C155</f>
        <v>361</v>
      </c>
      <c r="D155" s="97">
        <f>'10'!D155</f>
        <v>201</v>
      </c>
      <c r="E155" s="97">
        <f>'10'!E155</f>
        <v>562</v>
      </c>
      <c r="F155" s="135">
        <v>63</v>
      </c>
      <c r="G155" s="23">
        <f t="shared" si="2"/>
        <v>0.31343283582089554</v>
      </c>
    </row>
    <row r="156" spans="1:7" x14ac:dyDescent="0.25">
      <c r="A156" s="9" t="str">
        <f>'10'!A156</f>
        <v>Fort Cherry SD</v>
      </c>
      <c r="B156" s="10" t="str">
        <f>'10'!B156</f>
        <v>Washington</v>
      </c>
      <c r="C156" s="97">
        <f>'10'!C156</f>
        <v>251</v>
      </c>
      <c r="D156" s="97">
        <f>'10'!D156</f>
        <v>156</v>
      </c>
      <c r="E156" s="97">
        <f>'10'!E156</f>
        <v>407</v>
      </c>
      <c r="F156" s="135">
        <v>0</v>
      </c>
      <c r="G156" s="23">
        <f t="shared" si="2"/>
        <v>0</v>
      </c>
    </row>
    <row r="157" spans="1:7" x14ac:dyDescent="0.25">
      <c r="A157" s="9" t="str">
        <f>'10'!A157</f>
        <v>Fort LeBoeuf SD</v>
      </c>
      <c r="B157" s="10" t="str">
        <f>'10'!B157</f>
        <v>Erie</v>
      </c>
      <c r="C157" s="97">
        <f>'10'!C157</f>
        <v>413</v>
      </c>
      <c r="D157" s="97">
        <f>'10'!D157</f>
        <v>377</v>
      </c>
      <c r="E157" s="97">
        <f>'10'!E157</f>
        <v>790</v>
      </c>
      <c r="F157" s="135">
        <v>0</v>
      </c>
      <c r="G157" s="23">
        <f t="shared" si="2"/>
        <v>0</v>
      </c>
    </row>
    <row r="158" spans="1:7" x14ac:dyDescent="0.25">
      <c r="A158" s="9" t="str">
        <f>'10'!A158</f>
        <v>Fox Chapel Area SD</v>
      </c>
      <c r="B158" s="10" t="str">
        <f>'10'!B158</f>
        <v>Allegheny</v>
      </c>
      <c r="C158" s="97">
        <f>'10'!C158</f>
        <v>816</v>
      </c>
      <c r="D158" s="97">
        <f>'10'!D158</f>
        <v>779</v>
      </c>
      <c r="E158" s="97">
        <f>'10'!E158</f>
        <v>1595</v>
      </c>
      <c r="F158" s="135">
        <v>0</v>
      </c>
      <c r="G158" s="23">
        <f t="shared" si="2"/>
        <v>0</v>
      </c>
    </row>
    <row r="159" spans="1:7" x14ac:dyDescent="0.25">
      <c r="A159" s="9" t="str">
        <f>'10'!A159</f>
        <v>Franklin Area SD</v>
      </c>
      <c r="B159" s="10" t="str">
        <f>'10'!B159</f>
        <v>Venango</v>
      </c>
      <c r="C159" s="97">
        <f>'10'!C159</f>
        <v>469</v>
      </c>
      <c r="D159" s="97">
        <f>'10'!D159</f>
        <v>336</v>
      </c>
      <c r="E159" s="97">
        <f>'10'!E159</f>
        <v>805</v>
      </c>
      <c r="F159" s="135">
        <v>0</v>
      </c>
      <c r="G159" s="23">
        <f t="shared" si="2"/>
        <v>0</v>
      </c>
    </row>
    <row r="160" spans="1:7" x14ac:dyDescent="0.25">
      <c r="A160" s="9" t="str">
        <f>'10'!A160</f>
        <v>Franklin Regional SD</v>
      </c>
      <c r="B160" s="10" t="str">
        <f>'10'!B160</f>
        <v>Westmoreland</v>
      </c>
      <c r="C160" s="97">
        <f>'10'!C160</f>
        <v>654</v>
      </c>
      <c r="D160" s="97">
        <f>'10'!D160</f>
        <v>495</v>
      </c>
      <c r="E160" s="97">
        <f>'10'!E160</f>
        <v>1149</v>
      </c>
      <c r="F160" s="135">
        <v>0</v>
      </c>
      <c r="G160" s="23">
        <f t="shared" si="2"/>
        <v>0</v>
      </c>
    </row>
    <row r="161" spans="1:7" x14ac:dyDescent="0.25">
      <c r="A161" s="9" t="str">
        <f>'10'!A161</f>
        <v>Frazier SD</v>
      </c>
      <c r="B161" s="10" t="str">
        <f>'10'!B161</f>
        <v>Fayette</v>
      </c>
      <c r="C161" s="97">
        <f>'10'!C161</f>
        <v>152</v>
      </c>
      <c r="D161" s="97">
        <f>'10'!D161</f>
        <v>156</v>
      </c>
      <c r="E161" s="97">
        <f>'10'!E161</f>
        <v>308</v>
      </c>
      <c r="F161" s="135">
        <v>43</v>
      </c>
      <c r="G161" s="23">
        <f t="shared" si="2"/>
        <v>0.27564102564102566</v>
      </c>
    </row>
    <row r="162" spans="1:7" x14ac:dyDescent="0.25">
      <c r="A162" s="9" t="str">
        <f>'10'!A162</f>
        <v>Freedom Area SD</v>
      </c>
      <c r="B162" s="10" t="str">
        <f>'10'!B162</f>
        <v>Beaver</v>
      </c>
      <c r="C162" s="97">
        <f>'10'!C162</f>
        <v>535</v>
      </c>
      <c r="D162" s="97">
        <f>'10'!D162</f>
        <v>231</v>
      </c>
      <c r="E162" s="97">
        <f>'10'!E162</f>
        <v>766</v>
      </c>
      <c r="F162" s="135">
        <v>0</v>
      </c>
      <c r="G162" s="23">
        <f t="shared" si="2"/>
        <v>0</v>
      </c>
    </row>
    <row r="163" spans="1:7" x14ac:dyDescent="0.25">
      <c r="A163" s="9" t="str">
        <f>'10'!A163</f>
        <v>Freeport Area SD</v>
      </c>
      <c r="B163" s="10" t="str">
        <f>'10'!B163</f>
        <v>Armstrong</v>
      </c>
      <c r="C163" s="97">
        <f>'10'!C163</f>
        <v>304</v>
      </c>
      <c r="D163" s="97">
        <f>'10'!D163</f>
        <v>222</v>
      </c>
      <c r="E163" s="97">
        <f>'10'!E163</f>
        <v>526</v>
      </c>
      <c r="F163" s="135">
        <v>0</v>
      </c>
      <c r="G163" s="23">
        <f t="shared" si="2"/>
        <v>0</v>
      </c>
    </row>
    <row r="164" spans="1:7" x14ac:dyDescent="0.25">
      <c r="A164" s="9" t="str">
        <f>'10'!A164</f>
        <v>Galeton Area SD</v>
      </c>
      <c r="B164" s="10" t="str">
        <f>'10'!B164</f>
        <v>Potter</v>
      </c>
      <c r="C164" s="97">
        <f>'10'!C164</f>
        <v>82</v>
      </c>
      <c r="D164" s="97">
        <f>'10'!D164</f>
        <v>53</v>
      </c>
      <c r="E164" s="97">
        <f>'10'!E164</f>
        <v>135</v>
      </c>
      <c r="F164" s="135">
        <v>25</v>
      </c>
      <c r="G164" s="23">
        <f t="shared" si="2"/>
        <v>0.47169811320754718</v>
      </c>
    </row>
    <row r="165" spans="1:7" x14ac:dyDescent="0.25">
      <c r="A165" s="9" t="str">
        <f>'10'!A165</f>
        <v>Garnet Valley SD</v>
      </c>
      <c r="B165" s="10" t="str">
        <f>'10'!B165</f>
        <v>Delaware</v>
      </c>
      <c r="C165" s="97">
        <f>'10'!C165</f>
        <v>515</v>
      </c>
      <c r="D165" s="97">
        <f>'10'!D165</f>
        <v>611</v>
      </c>
      <c r="E165" s="97">
        <f>'10'!E165</f>
        <v>1126</v>
      </c>
      <c r="F165" s="135">
        <v>0</v>
      </c>
      <c r="G165" s="23">
        <f t="shared" si="2"/>
        <v>0</v>
      </c>
    </row>
    <row r="166" spans="1:7" x14ac:dyDescent="0.25">
      <c r="A166" s="9" t="str">
        <f>'10'!A166</f>
        <v>Gateway SD</v>
      </c>
      <c r="B166" s="10" t="str">
        <f>'10'!B166</f>
        <v>Allegheny</v>
      </c>
      <c r="C166" s="97">
        <f>'10'!C166</f>
        <v>744</v>
      </c>
      <c r="D166" s="97">
        <f>'10'!D166</f>
        <v>756</v>
      </c>
      <c r="E166" s="97">
        <f>'10'!E166</f>
        <v>1500</v>
      </c>
      <c r="F166" s="135">
        <v>0</v>
      </c>
      <c r="G166" s="23">
        <f t="shared" si="2"/>
        <v>0</v>
      </c>
    </row>
    <row r="167" spans="1:7" x14ac:dyDescent="0.25">
      <c r="A167" s="9" t="str">
        <f>'10'!A167</f>
        <v>General McLane SD</v>
      </c>
      <c r="B167" s="10" t="str">
        <f>'10'!B167</f>
        <v>Erie</v>
      </c>
      <c r="C167" s="97">
        <f>'10'!C167</f>
        <v>574</v>
      </c>
      <c r="D167" s="97">
        <f>'10'!D167</f>
        <v>288</v>
      </c>
      <c r="E167" s="97">
        <f>'10'!E167</f>
        <v>862</v>
      </c>
      <c r="F167" s="135">
        <v>0</v>
      </c>
      <c r="G167" s="23">
        <f t="shared" si="2"/>
        <v>0</v>
      </c>
    </row>
    <row r="168" spans="1:7" x14ac:dyDescent="0.25">
      <c r="A168" s="9" t="str">
        <f>'10'!A168</f>
        <v>Gettysburg Area SD</v>
      </c>
      <c r="B168" s="10" t="str">
        <f>'10'!B168</f>
        <v>Adams</v>
      </c>
      <c r="C168" s="97">
        <f>'10'!C168</f>
        <v>669</v>
      </c>
      <c r="D168" s="97">
        <f>'10'!D168</f>
        <v>474</v>
      </c>
      <c r="E168" s="97">
        <f>'10'!E168</f>
        <v>1143</v>
      </c>
      <c r="F168" s="135">
        <v>0</v>
      </c>
      <c r="G168" s="23">
        <f t="shared" si="2"/>
        <v>0</v>
      </c>
    </row>
    <row r="169" spans="1:7" x14ac:dyDescent="0.25">
      <c r="A169" s="9" t="str">
        <f>'10'!A169</f>
        <v>Girard SD</v>
      </c>
      <c r="B169" s="10" t="str">
        <f>'10'!B169</f>
        <v>Erie</v>
      </c>
      <c r="C169" s="97">
        <f>'10'!C169</f>
        <v>370</v>
      </c>
      <c r="D169" s="97">
        <f>'10'!D169</f>
        <v>299</v>
      </c>
      <c r="E169" s="97">
        <f>'10'!E169</f>
        <v>669</v>
      </c>
      <c r="F169" s="135">
        <v>63</v>
      </c>
      <c r="G169" s="23">
        <f t="shared" si="2"/>
        <v>0.21070234113712374</v>
      </c>
    </row>
    <row r="170" spans="1:7" x14ac:dyDescent="0.25">
      <c r="A170" s="9" t="str">
        <f>'10'!A170</f>
        <v>Glendale SD</v>
      </c>
      <c r="B170" s="10" t="str">
        <f>'10'!B170</f>
        <v>Clearfield</v>
      </c>
      <c r="C170" s="97">
        <f>'10'!C170</f>
        <v>125</v>
      </c>
      <c r="D170" s="97">
        <f>'10'!D170</f>
        <v>146</v>
      </c>
      <c r="E170" s="97">
        <f>'10'!E170</f>
        <v>271</v>
      </c>
      <c r="F170" s="135">
        <v>0</v>
      </c>
      <c r="G170" s="23">
        <f t="shared" si="2"/>
        <v>0</v>
      </c>
    </row>
    <row r="171" spans="1:7" x14ac:dyDescent="0.25">
      <c r="A171" s="9" t="str">
        <f>'10'!A171</f>
        <v>Governor Mifflin SD</v>
      </c>
      <c r="B171" s="10" t="str">
        <f>'10'!B171</f>
        <v>Berks</v>
      </c>
      <c r="C171" s="97">
        <f>'10'!C171</f>
        <v>912</v>
      </c>
      <c r="D171" s="97">
        <f>'10'!D171</f>
        <v>609</v>
      </c>
      <c r="E171" s="97">
        <f>'10'!E171</f>
        <v>1521</v>
      </c>
      <c r="F171" s="135">
        <v>0</v>
      </c>
      <c r="G171" s="23">
        <f t="shared" si="2"/>
        <v>0</v>
      </c>
    </row>
    <row r="172" spans="1:7" x14ac:dyDescent="0.25">
      <c r="A172" s="9" t="str">
        <f>'10'!A172</f>
        <v>Great Valley SD</v>
      </c>
      <c r="B172" s="10" t="str">
        <f>'10'!B172</f>
        <v>Chester</v>
      </c>
      <c r="C172" s="97">
        <f>'10'!C172</f>
        <v>690</v>
      </c>
      <c r="D172" s="97">
        <f>'10'!D172</f>
        <v>814</v>
      </c>
      <c r="E172" s="97">
        <f>'10'!E172</f>
        <v>1504</v>
      </c>
      <c r="F172" s="135">
        <v>0</v>
      </c>
      <c r="G172" s="23">
        <f t="shared" si="2"/>
        <v>0</v>
      </c>
    </row>
    <row r="173" spans="1:7" x14ac:dyDescent="0.25">
      <c r="A173" s="9" t="str">
        <f>'10'!A173</f>
        <v>Greater Johnstown SD</v>
      </c>
      <c r="B173" s="10" t="str">
        <f>'10'!B173</f>
        <v>Cambria</v>
      </c>
      <c r="C173" s="97">
        <f>'10'!C173</f>
        <v>844</v>
      </c>
      <c r="D173" s="97">
        <f>'10'!D173</f>
        <v>819</v>
      </c>
      <c r="E173" s="97">
        <f>'10'!E173</f>
        <v>1663</v>
      </c>
      <c r="F173" s="135">
        <v>216</v>
      </c>
      <c r="G173" s="23">
        <f t="shared" si="2"/>
        <v>0.26373626373626374</v>
      </c>
    </row>
    <row r="174" spans="1:7" x14ac:dyDescent="0.25">
      <c r="A174" s="9" t="str">
        <f>'10'!A174</f>
        <v>Greater Latrobe SD</v>
      </c>
      <c r="B174" s="10" t="str">
        <f>'10'!B174</f>
        <v>Westmoreland</v>
      </c>
      <c r="C174" s="97">
        <f>'10'!C174</f>
        <v>705</v>
      </c>
      <c r="D174" s="97">
        <f>'10'!D174</f>
        <v>367</v>
      </c>
      <c r="E174" s="97">
        <f>'10'!E174</f>
        <v>1072</v>
      </c>
      <c r="F174" s="135">
        <v>0</v>
      </c>
      <c r="G174" s="23">
        <f t="shared" si="2"/>
        <v>0</v>
      </c>
    </row>
    <row r="175" spans="1:7" x14ac:dyDescent="0.25">
      <c r="A175" s="9" t="str">
        <f>'10'!A175</f>
        <v>Greater Nanticoke Area SD</v>
      </c>
      <c r="B175" s="10" t="str">
        <f>'10'!B175</f>
        <v>Luzerne</v>
      </c>
      <c r="C175" s="97">
        <f>'10'!C175</f>
        <v>422</v>
      </c>
      <c r="D175" s="97">
        <f>'10'!D175</f>
        <v>395</v>
      </c>
      <c r="E175" s="97">
        <f>'10'!E175</f>
        <v>817</v>
      </c>
      <c r="F175" s="135">
        <v>0</v>
      </c>
      <c r="G175" s="23">
        <f t="shared" si="2"/>
        <v>0</v>
      </c>
    </row>
    <row r="176" spans="1:7" x14ac:dyDescent="0.25">
      <c r="A176" s="9" t="str">
        <f>'10'!A176</f>
        <v>Greencastle-Antrim SD</v>
      </c>
      <c r="B176" s="10" t="str">
        <f>'10'!B176</f>
        <v>Franklin</v>
      </c>
      <c r="C176" s="97">
        <f>'10'!C176</f>
        <v>668</v>
      </c>
      <c r="D176" s="97">
        <f>'10'!D176</f>
        <v>368</v>
      </c>
      <c r="E176" s="97">
        <f>'10'!E176</f>
        <v>1036</v>
      </c>
      <c r="F176" s="135">
        <v>0</v>
      </c>
      <c r="G176" s="23">
        <f t="shared" si="2"/>
        <v>0</v>
      </c>
    </row>
    <row r="177" spans="1:7" x14ac:dyDescent="0.25">
      <c r="A177" s="9" t="str">
        <f>'10'!A177</f>
        <v>Greensburg Salem SD</v>
      </c>
      <c r="B177" s="10" t="str">
        <f>'10'!B177</f>
        <v>Westmoreland</v>
      </c>
      <c r="C177" s="97">
        <f>'10'!C177</f>
        <v>671</v>
      </c>
      <c r="D177" s="97">
        <f>'10'!D177</f>
        <v>558</v>
      </c>
      <c r="E177" s="97">
        <f>'10'!E177</f>
        <v>1229</v>
      </c>
      <c r="F177" s="135">
        <v>0</v>
      </c>
      <c r="G177" s="23">
        <f t="shared" si="2"/>
        <v>0</v>
      </c>
    </row>
    <row r="178" spans="1:7" x14ac:dyDescent="0.25">
      <c r="A178" s="9" t="str">
        <f>'10'!A178</f>
        <v>Greenville Area SD</v>
      </c>
      <c r="B178" s="10" t="str">
        <f>'10'!B178</f>
        <v>Mercer</v>
      </c>
      <c r="C178" s="97">
        <f>'10'!C178</f>
        <v>230</v>
      </c>
      <c r="D178" s="97">
        <f>'10'!D178</f>
        <v>273</v>
      </c>
      <c r="E178" s="97">
        <f>'10'!E178</f>
        <v>503</v>
      </c>
      <c r="F178" s="135">
        <v>0</v>
      </c>
      <c r="G178" s="23">
        <f t="shared" si="2"/>
        <v>0</v>
      </c>
    </row>
    <row r="179" spans="1:7" x14ac:dyDescent="0.25">
      <c r="A179" s="9" t="str">
        <f>'10'!A179</f>
        <v>Greenwood SD</v>
      </c>
      <c r="B179" s="10" t="str">
        <f>'10'!B179</f>
        <v>Perry</v>
      </c>
      <c r="C179" s="97">
        <f>'10'!C179</f>
        <v>136</v>
      </c>
      <c r="D179" s="97">
        <f>'10'!D179</f>
        <v>106</v>
      </c>
      <c r="E179" s="97">
        <f>'10'!E179</f>
        <v>242</v>
      </c>
      <c r="F179" s="135">
        <v>0</v>
      </c>
      <c r="G179" s="23">
        <f t="shared" si="2"/>
        <v>0</v>
      </c>
    </row>
    <row r="180" spans="1:7" x14ac:dyDescent="0.25">
      <c r="A180" s="9" t="str">
        <f>'10'!A180</f>
        <v>Grove City Area SD</v>
      </c>
      <c r="B180" s="10" t="str">
        <f>'10'!B180</f>
        <v>Mercer</v>
      </c>
      <c r="C180" s="97">
        <f>'10'!C180</f>
        <v>426</v>
      </c>
      <c r="D180" s="97">
        <f>'10'!D180</f>
        <v>341</v>
      </c>
      <c r="E180" s="97">
        <f>'10'!E180</f>
        <v>767</v>
      </c>
      <c r="F180" s="135">
        <v>0</v>
      </c>
      <c r="G180" s="23">
        <f t="shared" si="2"/>
        <v>0</v>
      </c>
    </row>
    <row r="181" spans="1:7" x14ac:dyDescent="0.25">
      <c r="A181" s="9" t="str">
        <f>'10'!A181</f>
        <v>Halifax Area SD</v>
      </c>
      <c r="B181" s="10" t="str">
        <f>'10'!B181</f>
        <v>Dauphin</v>
      </c>
      <c r="C181" s="97">
        <f>'10'!C181</f>
        <v>296</v>
      </c>
      <c r="D181" s="97">
        <f>'10'!D181</f>
        <v>107</v>
      </c>
      <c r="E181" s="97">
        <f>'10'!E181</f>
        <v>403</v>
      </c>
      <c r="F181" s="135">
        <v>15</v>
      </c>
      <c r="G181" s="23">
        <f t="shared" si="2"/>
        <v>0.14018691588785046</v>
      </c>
    </row>
    <row r="182" spans="1:7" x14ac:dyDescent="0.25">
      <c r="A182" s="9" t="str">
        <f>'10'!A182</f>
        <v>Hamburg Area SD</v>
      </c>
      <c r="B182" s="10" t="str">
        <f>'10'!B182</f>
        <v>Berks</v>
      </c>
      <c r="C182" s="97">
        <f>'10'!C182</f>
        <v>310</v>
      </c>
      <c r="D182" s="97">
        <f>'10'!D182</f>
        <v>405</v>
      </c>
      <c r="E182" s="97">
        <f>'10'!E182</f>
        <v>715</v>
      </c>
      <c r="F182" s="135">
        <v>0</v>
      </c>
      <c r="G182" s="23">
        <f t="shared" si="2"/>
        <v>0</v>
      </c>
    </row>
    <row r="183" spans="1:7" x14ac:dyDescent="0.25">
      <c r="A183" s="9" t="str">
        <f>'10'!A183</f>
        <v>Hampton Township SD</v>
      </c>
      <c r="B183" s="10" t="str">
        <f>'10'!B183</f>
        <v>Allegheny</v>
      </c>
      <c r="C183" s="97">
        <f>'10'!C183</f>
        <v>388</v>
      </c>
      <c r="D183" s="97">
        <f>'10'!D183</f>
        <v>546</v>
      </c>
      <c r="E183" s="97">
        <f>'10'!E183</f>
        <v>934</v>
      </c>
      <c r="F183" s="135">
        <v>0</v>
      </c>
      <c r="G183" s="23">
        <f t="shared" si="2"/>
        <v>0</v>
      </c>
    </row>
    <row r="184" spans="1:7" x14ac:dyDescent="0.25">
      <c r="A184" s="9" t="str">
        <f>'10'!A184</f>
        <v>Hanover Area SD</v>
      </c>
      <c r="B184" s="10" t="str">
        <f>'10'!B184</f>
        <v>Luzerne</v>
      </c>
      <c r="C184" s="97">
        <f>'10'!C184</f>
        <v>370</v>
      </c>
      <c r="D184" s="97">
        <f>'10'!D184</f>
        <v>251</v>
      </c>
      <c r="E184" s="97">
        <f>'10'!E184</f>
        <v>621</v>
      </c>
      <c r="F184" s="135">
        <v>0</v>
      </c>
      <c r="G184" s="23">
        <f t="shared" si="2"/>
        <v>0</v>
      </c>
    </row>
    <row r="185" spans="1:7" x14ac:dyDescent="0.25">
      <c r="A185" s="9" t="str">
        <f>'10'!A185</f>
        <v>Hanover Public SD</v>
      </c>
      <c r="B185" s="10" t="str">
        <f>'10'!B185</f>
        <v>York</v>
      </c>
      <c r="C185" s="97">
        <f>'10'!C185</f>
        <v>759</v>
      </c>
      <c r="D185" s="97">
        <f>'10'!D185</f>
        <v>446</v>
      </c>
      <c r="E185" s="97">
        <f>'10'!E185</f>
        <v>1205</v>
      </c>
      <c r="F185" s="135">
        <v>0</v>
      </c>
      <c r="G185" s="23">
        <f t="shared" si="2"/>
        <v>0</v>
      </c>
    </row>
    <row r="186" spans="1:7" x14ac:dyDescent="0.25">
      <c r="A186" s="9" t="str">
        <f>'10'!A186</f>
        <v>Harbor Creek SD</v>
      </c>
      <c r="B186" s="10" t="str">
        <f>'10'!B186</f>
        <v>Erie</v>
      </c>
      <c r="C186" s="97">
        <f>'10'!C186</f>
        <v>261</v>
      </c>
      <c r="D186" s="97">
        <f>'10'!D186</f>
        <v>221</v>
      </c>
      <c r="E186" s="97">
        <f>'10'!E186</f>
        <v>482</v>
      </c>
      <c r="F186" s="135">
        <v>0</v>
      </c>
      <c r="G186" s="23">
        <f t="shared" si="2"/>
        <v>0</v>
      </c>
    </row>
    <row r="187" spans="1:7" x14ac:dyDescent="0.25">
      <c r="A187" s="9" t="str">
        <f>'10'!A187</f>
        <v>Harmony Area SD</v>
      </c>
      <c r="B187" s="10" t="str">
        <f>'10'!B187</f>
        <v>Clearfield</v>
      </c>
      <c r="C187" s="97">
        <f>'10'!C187</f>
        <v>71</v>
      </c>
      <c r="D187" s="97">
        <f>'10'!D187</f>
        <v>54</v>
      </c>
      <c r="E187" s="97">
        <f>'10'!E187</f>
        <v>125</v>
      </c>
      <c r="F187" s="135">
        <v>0</v>
      </c>
      <c r="G187" s="23">
        <f t="shared" si="2"/>
        <v>0</v>
      </c>
    </row>
    <row r="188" spans="1:7" x14ac:dyDescent="0.25">
      <c r="A188" s="9" t="str">
        <f>'10'!A188</f>
        <v>Harrisburg City SD</v>
      </c>
      <c r="B188" s="10" t="str">
        <f>'10'!B188</f>
        <v>Dauphin</v>
      </c>
      <c r="C188" s="97">
        <f>'10'!C188</f>
        <v>2339</v>
      </c>
      <c r="D188" s="97">
        <f>'10'!D188</f>
        <v>1712</v>
      </c>
      <c r="E188" s="97">
        <f>'10'!E188</f>
        <v>4051</v>
      </c>
      <c r="F188" s="135">
        <v>0</v>
      </c>
      <c r="G188" s="23">
        <f t="shared" si="2"/>
        <v>0</v>
      </c>
    </row>
    <row r="189" spans="1:7" x14ac:dyDescent="0.25">
      <c r="A189" s="9" t="str">
        <f>'10'!A189</f>
        <v>Hatboro-Horsham SD</v>
      </c>
      <c r="B189" s="10" t="str">
        <f>'10'!B189</f>
        <v>Montgomery</v>
      </c>
      <c r="C189" s="97">
        <f>'10'!C189</f>
        <v>1086</v>
      </c>
      <c r="D189" s="97">
        <f>'10'!D189</f>
        <v>660</v>
      </c>
      <c r="E189" s="97">
        <f>'10'!E189</f>
        <v>1746</v>
      </c>
      <c r="F189" s="135">
        <v>0</v>
      </c>
      <c r="G189" s="23">
        <f t="shared" si="2"/>
        <v>0</v>
      </c>
    </row>
    <row r="190" spans="1:7" x14ac:dyDescent="0.25">
      <c r="A190" s="9" t="str">
        <f>'10'!A190</f>
        <v>Haverford Township SD</v>
      </c>
      <c r="B190" s="10" t="str">
        <f>'10'!B190</f>
        <v>Delaware</v>
      </c>
      <c r="C190" s="97">
        <f>'10'!C190</f>
        <v>1835</v>
      </c>
      <c r="D190" s="97">
        <f>'10'!D190</f>
        <v>1400</v>
      </c>
      <c r="E190" s="97">
        <f>'10'!E190</f>
        <v>3235</v>
      </c>
      <c r="F190" s="135">
        <v>0</v>
      </c>
      <c r="G190" s="23">
        <f t="shared" si="2"/>
        <v>0</v>
      </c>
    </row>
    <row r="191" spans="1:7" x14ac:dyDescent="0.25">
      <c r="A191" s="9" t="str">
        <f>'10'!A191</f>
        <v>Hazleton Area SD</v>
      </c>
      <c r="B191" s="10" t="str">
        <f>'10'!B191</f>
        <v>Luzerne</v>
      </c>
      <c r="C191" s="97">
        <f>'10'!C191</f>
        <v>2241</v>
      </c>
      <c r="D191" s="97">
        <f>'10'!D191</f>
        <v>1961</v>
      </c>
      <c r="E191" s="97">
        <f>'10'!E191</f>
        <v>4202</v>
      </c>
      <c r="F191" s="135">
        <v>0</v>
      </c>
      <c r="G191" s="23">
        <f t="shared" si="2"/>
        <v>0</v>
      </c>
    </row>
    <row r="192" spans="1:7" x14ac:dyDescent="0.25">
      <c r="A192" s="9" t="str">
        <f>'10'!A192</f>
        <v>Hempfield Area SD</v>
      </c>
      <c r="B192" s="10" t="str">
        <f>'10'!B192</f>
        <v>Westmoreland</v>
      </c>
      <c r="C192" s="97">
        <f>'10'!C192</f>
        <v>1361</v>
      </c>
      <c r="D192" s="97">
        <f>'10'!D192</f>
        <v>1063</v>
      </c>
      <c r="E192" s="97">
        <f>'10'!E192</f>
        <v>2424</v>
      </c>
      <c r="F192" s="135">
        <v>0</v>
      </c>
      <c r="G192" s="23">
        <f t="shared" si="2"/>
        <v>0</v>
      </c>
    </row>
    <row r="193" spans="1:7" x14ac:dyDescent="0.25">
      <c r="A193" s="9" t="str">
        <f>'10'!A193</f>
        <v>Hempfield SD</v>
      </c>
      <c r="B193" s="10" t="str">
        <f>'10'!B193</f>
        <v>Lancaster</v>
      </c>
      <c r="C193" s="97">
        <f>'10'!C193</f>
        <v>1457</v>
      </c>
      <c r="D193" s="97">
        <f>'10'!D193</f>
        <v>861</v>
      </c>
      <c r="E193" s="97">
        <f>'10'!E193</f>
        <v>2318</v>
      </c>
      <c r="F193" s="135">
        <v>0</v>
      </c>
      <c r="G193" s="23">
        <f t="shared" si="2"/>
        <v>0</v>
      </c>
    </row>
    <row r="194" spans="1:7" x14ac:dyDescent="0.25">
      <c r="A194" s="9" t="str">
        <f>'10'!A194</f>
        <v>Hermitage SD</v>
      </c>
      <c r="B194" s="10" t="str">
        <f>'10'!B194</f>
        <v>Mercer</v>
      </c>
      <c r="C194" s="97">
        <f>'10'!C194</f>
        <v>512</v>
      </c>
      <c r="D194" s="97">
        <f>'10'!D194</f>
        <v>251</v>
      </c>
      <c r="E194" s="97">
        <f>'10'!E194</f>
        <v>763</v>
      </c>
      <c r="F194" s="135">
        <v>0</v>
      </c>
      <c r="G194" s="23">
        <f t="shared" si="2"/>
        <v>0</v>
      </c>
    </row>
    <row r="195" spans="1:7" x14ac:dyDescent="0.25">
      <c r="A195" s="9" t="str">
        <f>'10'!A195</f>
        <v>Highlands SD</v>
      </c>
      <c r="B195" s="10" t="str">
        <f>'10'!B195</f>
        <v>Allegheny</v>
      </c>
      <c r="C195" s="97">
        <f>'10'!C195</f>
        <v>753</v>
      </c>
      <c r="D195" s="97">
        <f>'10'!D195</f>
        <v>391</v>
      </c>
      <c r="E195" s="97">
        <f>'10'!E195</f>
        <v>1144</v>
      </c>
      <c r="F195" s="135">
        <v>40</v>
      </c>
      <c r="G195" s="23">
        <f t="shared" si="2"/>
        <v>0.10230179028132992</v>
      </c>
    </row>
    <row r="196" spans="1:7" x14ac:dyDescent="0.25">
      <c r="A196" s="9" t="str">
        <f>'10'!A196</f>
        <v>Hollidaysburg Area SD</v>
      </c>
      <c r="B196" s="10" t="str">
        <f>'10'!B196</f>
        <v>Blair</v>
      </c>
      <c r="C196" s="97">
        <f>'10'!C196</f>
        <v>565</v>
      </c>
      <c r="D196" s="97">
        <f>'10'!D196</f>
        <v>447</v>
      </c>
      <c r="E196" s="97">
        <f>'10'!E196</f>
        <v>1012</v>
      </c>
      <c r="F196" s="135">
        <v>0</v>
      </c>
      <c r="G196" s="23">
        <f t="shared" ref="G196:G259" si="3">F196/D196</f>
        <v>0</v>
      </c>
    </row>
    <row r="197" spans="1:7" x14ac:dyDescent="0.25">
      <c r="A197" s="9" t="str">
        <f>'10'!A197</f>
        <v>Homer-Center SD</v>
      </c>
      <c r="B197" s="10" t="str">
        <f>'10'!B197</f>
        <v>Indiana</v>
      </c>
      <c r="C197" s="97">
        <f>'10'!C197</f>
        <v>101</v>
      </c>
      <c r="D197" s="97">
        <f>'10'!D197</f>
        <v>138</v>
      </c>
      <c r="E197" s="97">
        <f>'10'!E197</f>
        <v>239</v>
      </c>
      <c r="F197" s="135">
        <v>0</v>
      </c>
      <c r="G197" s="23">
        <f t="shared" si="3"/>
        <v>0</v>
      </c>
    </row>
    <row r="198" spans="1:7" x14ac:dyDescent="0.25">
      <c r="A198" s="9" t="str">
        <f>'10'!A198</f>
        <v>Hopewell Area SD</v>
      </c>
      <c r="B198" s="10" t="str">
        <f>'10'!B198</f>
        <v>Beaver</v>
      </c>
      <c r="C198" s="97">
        <f>'10'!C198</f>
        <v>588</v>
      </c>
      <c r="D198" s="97">
        <f>'10'!D198</f>
        <v>422</v>
      </c>
      <c r="E198" s="97">
        <f>'10'!E198</f>
        <v>1010</v>
      </c>
      <c r="F198" s="135">
        <v>0</v>
      </c>
      <c r="G198" s="23">
        <f t="shared" si="3"/>
        <v>0</v>
      </c>
    </row>
    <row r="199" spans="1:7" x14ac:dyDescent="0.25">
      <c r="A199" s="9" t="str">
        <f>'10'!A199</f>
        <v>Huntingdon Area SD</v>
      </c>
      <c r="B199" s="10" t="str">
        <f>'10'!B199</f>
        <v>Huntingdon</v>
      </c>
      <c r="C199" s="97">
        <f>'10'!C199</f>
        <v>494</v>
      </c>
      <c r="D199" s="97">
        <f>'10'!D199</f>
        <v>377</v>
      </c>
      <c r="E199" s="97">
        <f>'10'!E199</f>
        <v>871</v>
      </c>
      <c r="F199" s="135">
        <v>0</v>
      </c>
      <c r="G199" s="23">
        <f t="shared" si="3"/>
        <v>0</v>
      </c>
    </row>
    <row r="200" spans="1:7" x14ac:dyDescent="0.25">
      <c r="A200" s="9" t="str">
        <f>'10'!A200</f>
        <v>Indiana Area SD</v>
      </c>
      <c r="B200" s="10" t="str">
        <f>'10'!B200</f>
        <v>Indiana</v>
      </c>
      <c r="C200" s="97">
        <f>'10'!C200</f>
        <v>516</v>
      </c>
      <c r="D200" s="97">
        <f>'10'!D200</f>
        <v>491</v>
      </c>
      <c r="E200" s="97">
        <f>'10'!E200</f>
        <v>1007</v>
      </c>
      <c r="F200" s="135">
        <v>40</v>
      </c>
      <c r="G200" s="23">
        <f t="shared" si="3"/>
        <v>8.1466395112016296E-2</v>
      </c>
    </row>
    <row r="201" spans="1:7" x14ac:dyDescent="0.25">
      <c r="A201" s="9" t="str">
        <f>'10'!A201</f>
        <v>Interboro SD</v>
      </c>
      <c r="B201" s="10" t="str">
        <f>'10'!B201</f>
        <v>Delaware</v>
      </c>
      <c r="C201" s="97">
        <f>'10'!C201</f>
        <v>810</v>
      </c>
      <c r="D201" s="97">
        <f>'10'!D201</f>
        <v>366</v>
      </c>
      <c r="E201" s="97">
        <f>'10'!E201</f>
        <v>1176</v>
      </c>
      <c r="F201" s="135">
        <v>0</v>
      </c>
      <c r="G201" s="23">
        <f t="shared" si="3"/>
        <v>0</v>
      </c>
    </row>
    <row r="202" spans="1:7" x14ac:dyDescent="0.25">
      <c r="A202" s="9" t="str">
        <f>'10'!A202</f>
        <v>Iroquois SD</v>
      </c>
      <c r="B202" s="10" t="str">
        <f>'10'!B202</f>
        <v>Erie</v>
      </c>
      <c r="C202" s="97">
        <f>'10'!C202</f>
        <v>346</v>
      </c>
      <c r="D202" s="97">
        <f>'10'!D202</f>
        <v>130</v>
      </c>
      <c r="E202" s="97">
        <f>'10'!E202</f>
        <v>476</v>
      </c>
      <c r="F202" s="135">
        <v>0</v>
      </c>
      <c r="G202" s="23">
        <f t="shared" si="3"/>
        <v>0</v>
      </c>
    </row>
    <row r="203" spans="1:7" x14ac:dyDescent="0.25">
      <c r="A203" s="9" t="str">
        <f>'10'!A203</f>
        <v>Jamestown Area SD</v>
      </c>
      <c r="B203" s="10" t="str">
        <f>'10'!B203</f>
        <v>Mercer</v>
      </c>
      <c r="C203" s="97">
        <f>'10'!C203</f>
        <v>140</v>
      </c>
      <c r="D203" s="97">
        <f>'10'!D203</f>
        <v>95</v>
      </c>
      <c r="E203" s="97">
        <f>'10'!E203</f>
        <v>235</v>
      </c>
      <c r="F203" s="135">
        <v>0</v>
      </c>
      <c r="G203" s="23">
        <f t="shared" si="3"/>
        <v>0</v>
      </c>
    </row>
    <row r="204" spans="1:7" x14ac:dyDescent="0.25">
      <c r="A204" s="9" t="str">
        <f>'10'!A204</f>
        <v>Jeannette City SD</v>
      </c>
      <c r="B204" s="10" t="str">
        <f>'10'!B204</f>
        <v>Westmoreland</v>
      </c>
      <c r="C204" s="97">
        <f>'10'!C204</f>
        <v>285</v>
      </c>
      <c r="D204" s="97">
        <f>'10'!D204</f>
        <v>138</v>
      </c>
      <c r="E204" s="97">
        <f>'10'!E204</f>
        <v>423</v>
      </c>
      <c r="F204" s="135">
        <v>0</v>
      </c>
      <c r="G204" s="23">
        <f t="shared" si="3"/>
        <v>0</v>
      </c>
    </row>
    <row r="205" spans="1:7" x14ac:dyDescent="0.25">
      <c r="A205" s="9" t="str">
        <f>'10'!A205</f>
        <v>Jefferson-Morgan SD</v>
      </c>
      <c r="B205" s="10" t="str">
        <f>'10'!B205</f>
        <v>Greene</v>
      </c>
      <c r="C205" s="97">
        <f>'10'!C205</f>
        <v>122</v>
      </c>
      <c r="D205" s="97">
        <f>'10'!D205</f>
        <v>133</v>
      </c>
      <c r="E205" s="97">
        <f>'10'!E205</f>
        <v>255</v>
      </c>
      <c r="F205" s="135">
        <v>21</v>
      </c>
      <c r="G205" s="23">
        <f t="shared" si="3"/>
        <v>0.15789473684210525</v>
      </c>
    </row>
    <row r="206" spans="1:7" x14ac:dyDescent="0.25">
      <c r="A206" s="9" t="str">
        <f>'10'!A206</f>
        <v>Jenkintown SD</v>
      </c>
      <c r="B206" s="10" t="str">
        <f>'10'!B206</f>
        <v>Montgomery</v>
      </c>
      <c r="C206" s="97">
        <f>'10'!C206</f>
        <v>137</v>
      </c>
      <c r="D206" s="97">
        <f>'10'!D206</f>
        <v>94</v>
      </c>
      <c r="E206" s="97">
        <f>'10'!E206</f>
        <v>231</v>
      </c>
      <c r="F206" s="135">
        <v>0</v>
      </c>
      <c r="G206" s="23">
        <f t="shared" si="3"/>
        <v>0</v>
      </c>
    </row>
    <row r="207" spans="1:7" x14ac:dyDescent="0.25">
      <c r="A207" s="9" t="str">
        <f>'10'!A207</f>
        <v>Jersey Shore Area SD</v>
      </c>
      <c r="B207" s="10" t="str">
        <f>'10'!B207</f>
        <v>Lycoming</v>
      </c>
      <c r="C207" s="97">
        <f>'10'!C207</f>
        <v>600</v>
      </c>
      <c r="D207" s="97">
        <f>'10'!D207</f>
        <v>407</v>
      </c>
      <c r="E207" s="97">
        <f>'10'!E207</f>
        <v>1007</v>
      </c>
      <c r="F207" s="135">
        <v>0</v>
      </c>
      <c r="G207" s="23">
        <f t="shared" si="3"/>
        <v>0</v>
      </c>
    </row>
    <row r="208" spans="1:7" x14ac:dyDescent="0.25">
      <c r="A208" s="9" t="str">
        <f>'10'!A208</f>
        <v>Jim Thorpe Area SD</v>
      </c>
      <c r="B208" s="10" t="str">
        <f>'10'!B208</f>
        <v>Carbon</v>
      </c>
      <c r="C208" s="97">
        <f>'10'!C208</f>
        <v>374</v>
      </c>
      <c r="D208" s="97">
        <f>'10'!D208</f>
        <v>280</v>
      </c>
      <c r="E208" s="97">
        <f>'10'!E208</f>
        <v>654</v>
      </c>
      <c r="F208" s="135">
        <v>0</v>
      </c>
      <c r="G208" s="23">
        <f t="shared" si="3"/>
        <v>0</v>
      </c>
    </row>
    <row r="209" spans="1:7" x14ac:dyDescent="0.25">
      <c r="A209" s="9" t="str">
        <f>'10'!A209</f>
        <v>Johnsonburg Area SD</v>
      </c>
      <c r="B209" s="10" t="str">
        <f>'10'!B209</f>
        <v>Elk</v>
      </c>
      <c r="C209" s="97">
        <f>'10'!C209</f>
        <v>82</v>
      </c>
      <c r="D209" s="97">
        <f>'10'!D209</f>
        <v>91</v>
      </c>
      <c r="E209" s="97">
        <f>'10'!E209</f>
        <v>173</v>
      </c>
      <c r="F209" s="135">
        <v>15</v>
      </c>
      <c r="G209" s="23">
        <f t="shared" si="3"/>
        <v>0.16483516483516483</v>
      </c>
    </row>
    <row r="210" spans="1:7" x14ac:dyDescent="0.25">
      <c r="A210" s="9" t="str">
        <f>'10'!A210</f>
        <v>Juniata County SD</v>
      </c>
      <c r="B210" s="10" t="str">
        <f>'10'!B210</f>
        <v>Juniata</v>
      </c>
      <c r="C210" s="97">
        <f>'10'!C210</f>
        <v>855</v>
      </c>
      <c r="D210" s="97">
        <f>'10'!D210</f>
        <v>494</v>
      </c>
      <c r="E210" s="97">
        <f>'10'!E210</f>
        <v>1349</v>
      </c>
      <c r="F210" s="135">
        <v>0</v>
      </c>
      <c r="G210" s="23">
        <f t="shared" si="3"/>
        <v>0</v>
      </c>
    </row>
    <row r="211" spans="1:7" x14ac:dyDescent="0.25">
      <c r="A211" s="9" t="str">
        <f>'10'!A211</f>
        <v>Juniata Valley SD</v>
      </c>
      <c r="B211" s="10" t="str">
        <f>'10'!B211</f>
        <v>Huntingdon</v>
      </c>
      <c r="C211" s="97">
        <f>'10'!C211</f>
        <v>117</v>
      </c>
      <c r="D211" s="97">
        <f>'10'!D211</f>
        <v>107</v>
      </c>
      <c r="E211" s="97">
        <f>'10'!E211</f>
        <v>224</v>
      </c>
      <c r="F211" s="135">
        <v>0</v>
      </c>
      <c r="G211" s="23">
        <f t="shared" si="3"/>
        <v>0</v>
      </c>
    </row>
    <row r="212" spans="1:7" x14ac:dyDescent="0.25">
      <c r="A212" s="9" t="str">
        <f>'10'!A212</f>
        <v>Kane Area SD</v>
      </c>
      <c r="B212" s="10" t="str">
        <f>'10'!B212</f>
        <v>McKean</v>
      </c>
      <c r="C212" s="97">
        <f>'10'!C212</f>
        <v>214</v>
      </c>
      <c r="D212" s="97">
        <f>'10'!D212</f>
        <v>122</v>
      </c>
      <c r="E212" s="97">
        <f>'10'!E212</f>
        <v>336</v>
      </c>
      <c r="F212" s="135">
        <v>0</v>
      </c>
      <c r="G212" s="23">
        <f t="shared" si="3"/>
        <v>0</v>
      </c>
    </row>
    <row r="213" spans="1:7" x14ac:dyDescent="0.25">
      <c r="A213" s="9" t="str">
        <f>'10'!A213</f>
        <v>Karns City Area SD</v>
      </c>
      <c r="B213" s="10" t="str">
        <f>'10'!B213</f>
        <v>Butler</v>
      </c>
      <c r="C213" s="97">
        <f>'10'!C213</f>
        <v>306</v>
      </c>
      <c r="D213" s="97">
        <f>'10'!D213</f>
        <v>232</v>
      </c>
      <c r="E213" s="97">
        <f>'10'!E213</f>
        <v>538</v>
      </c>
      <c r="F213" s="135">
        <v>0</v>
      </c>
      <c r="G213" s="23">
        <f t="shared" si="3"/>
        <v>0</v>
      </c>
    </row>
    <row r="214" spans="1:7" x14ac:dyDescent="0.25">
      <c r="A214" s="9" t="str">
        <f>'10'!A214</f>
        <v>Kennett Consolidated SD</v>
      </c>
      <c r="B214" s="10" t="str">
        <f>'10'!B214</f>
        <v>Chester</v>
      </c>
      <c r="C214" s="97">
        <f>'10'!C214</f>
        <v>808</v>
      </c>
      <c r="D214" s="97">
        <f>'10'!D214</f>
        <v>657</v>
      </c>
      <c r="E214" s="97">
        <f>'10'!E214</f>
        <v>1465</v>
      </c>
      <c r="F214" s="135">
        <v>0</v>
      </c>
      <c r="G214" s="23">
        <f t="shared" si="3"/>
        <v>0</v>
      </c>
    </row>
    <row r="215" spans="1:7" x14ac:dyDescent="0.25">
      <c r="A215" s="9" t="str">
        <f>'10'!A215</f>
        <v>Keystone Central SD</v>
      </c>
      <c r="B215" s="10" t="str">
        <f>'10'!B215</f>
        <v>Clinton</v>
      </c>
      <c r="C215" s="97">
        <f>'10'!C215</f>
        <v>1225</v>
      </c>
      <c r="D215" s="97">
        <f>'10'!D215</f>
        <v>795</v>
      </c>
      <c r="E215" s="97">
        <f>'10'!E215</f>
        <v>2020</v>
      </c>
      <c r="F215" s="135">
        <v>0</v>
      </c>
      <c r="G215" s="23">
        <f t="shared" si="3"/>
        <v>0</v>
      </c>
    </row>
    <row r="216" spans="1:7" x14ac:dyDescent="0.25">
      <c r="A216" s="9" t="str">
        <f>'10'!A216</f>
        <v>Keystone Oaks SD</v>
      </c>
      <c r="B216" s="10" t="str">
        <f>'10'!B216</f>
        <v>Allegheny</v>
      </c>
      <c r="C216" s="97">
        <f>'10'!C216</f>
        <v>760</v>
      </c>
      <c r="D216" s="97">
        <f>'10'!D216</f>
        <v>345</v>
      </c>
      <c r="E216" s="97">
        <f>'10'!E216</f>
        <v>1105</v>
      </c>
      <c r="F216" s="135">
        <v>0</v>
      </c>
      <c r="G216" s="23">
        <f t="shared" si="3"/>
        <v>0</v>
      </c>
    </row>
    <row r="217" spans="1:7" x14ac:dyDescent="0.25">
      <c r="A217" s="9" t="str">
        <f>'10'!A217</f>
        <v>Keystone SD</v>
      </c>
      <c r="B217" s="10" t="str">
        <f>'10'!B217</f>
        <v>Clarion</v>
      </c>
      <c r="C217" s="97">
        <f>'10'!C217</f>
        <v>278</v>
      </c>
      <c r="D217" s="97">
        <f>'10'!D217</f>
        <v>195</v>
      </c>
      <c r="E217" s="97">
        <f>'10'!E217</f>
        <v>473</v>
      </c>
      <c r="F217" s="135">
        <v>0</v>
      </c>
      <c r="G217" s="23">
        <f t="shared" si="3"/>
        <v>0</v>
      </c>
    </row>
    <row r="218" spans="1:7" x14ac:dyDescent="0.25">
      <c r="A218" s="9" t="str">
        <f>'10'!A218</f>
        <v>Kiski Area SD</v>
      </c>
      <c r="B218" s="10" t="str">
        <f>'10'!B218</f>
        <v>Westmoreland</v>
      </c>
      <c r="C218" s="97">
        <f>'10'!C218</f>
        <v>975</v>
      </c>
      <c r="D218" s="97">
        <f>'10'!D218</f>
        <v>654</v>
      </c>
      <c r="E218" s="97">
        <f>'10'!E218</f>
        <v>1629</v>
      </c>
      <c r="F218" s="135">
        <v>0</v>
      </c>
      <c r="G218" s="23">
        <f t="shared" si="3"/>
        <v>0</v>
      </c>
    </row>
    <row r="219" spans="1:7" x14ac:dyDescent="0.25">
      <c r="A219" s="9" t="str">
        <f>'10'!A219</f>
        <v>Kutztown Area SD</v>
      </c>
      <c r="B219" s="10" t="str">
        <f>'10'!B219</f>
        <v>Berks</v>
      </c>
      <c r="C219" s="97">
        <f>'10'!C219</f>
        <v>273</v>
      </c>
      <c r="D219" s="97">
        <f>'10'!D219</f>
        <v>300</v>
      </c>
      <c r="E219" s="97">
        <f>'10'!E219</f>
        <v>573</v>
      </c>
      <c r="F219" s="135">
        <v>0</v>
      </c>
      <c r="G219" s="23">
        <f t="shared" si="3"/>
        <v>0</v>
      </c>
    </row>
    <row r="220" spans="1:7" x14ac:dyDescent="0.25">
      <c r="A220" s="9" t="str">
        <f>'10'!A220</f>
        <v>Lackawanna Trail SD</v>
      </c>
      <c r="B220" s="10" t="str">
        <f>'10'!B220</f>
        <v>Wyoming</v>
      </c>
      <c r="C220" s="97">
        <f>'10'!C220</f>
        <v>259</v>
      </c>
      <c r="D220" s="97">
        <f>'10'!D220</f>
        <v>216</v>
      </c>
      <c r="E220" s="97">
        <f>'10'!E220</f>
        <v>475</v>
      </c>
      <c r="F220" s="135">
        <v>0</v>
      </c>
      <c r="G220" s="23">
        <f t="shared" si="3"/>
        <v>0</v>
      </c>
    </row>
    <row r="221" spans="1:7" x14ac:dyDescent="0.25">
      <c r="A221" s="9" t="str">
        <f>'10'!A221</f>
        <v>Lakeland SD</v>
      </c>
      <c r="B221" s="10" t="str">
        <f>'10'!B221</f>
        <v>Lackawanna</v>
      </c>
      <c r="C221" s="97">
        <f>'10'!C221</f>
        <v>317</v>
      </c>
      <c r="D221" s="97">
        <f>'10'!D221</f>
        <v>290</v>
      </c>
      <c r="E221" s="97">
        <f>'10'!E221</f>
        <v>607</v>
      </c>
      <c r="F221" s="135">
        <v>0</v>
      </c>
      <c r="G221" s="23">
        <f t="shared" si="3"/>
        <v>0</v>
      </c>
    </row>
    <row r="222" spans="1:7" x14ac:dyDescent="0.25">
      <c r="A222" s="9" t="str">
        <f>'10'!A222</f>
        <v>Lake-Lehman SD</v>
      </c>
      <c r="B222" s="10" t="str">
        <f>'10'!B222</f>
        <v>Luzerne</v>
      </c>
      <c r="C222" s="97">
        <f>'10'!C222</f>
        <v>301</v>
      </c>
      <c r="D222" s="97">
        <f>'10'!D222</f>
        <v>293</v>
      </c>
      <c r="E222" s="97">
        <f>'10'!E222</f>
        <v>594</v>
      </c>
      <c r="F222" s="135">
        <v>0</v>
      </c>
      <c r="G222" s="23">
        <f t="shared" si="3"/>
        <v>0</v>
      </c>
    </row>
    <row r="223" spans="1:7" x14ac:dyDescent="0.25">
      <c r="A223" s="9" t="str">
        <f>'10'!A223</f>
        <v>Lakeview SD</v>
      </c>
      <c r="B223" s="10" t="str">
        <f>'10'!B223</f>
        <v>Mercer</v>
      </c>
      <c r="C223" s="97">
        <f>'10'!C223</f>
        <v>256</v>
      </c>
      <c r="D223" s="97">
        <f>'10'!D223</f>
        <v>192</v>
      </c>
      <c r="E223" s="97">
        <f>'10'!E223</f>
        <v>448</v>
      </c>
      <c r="F223" s="135">
        <v>0</v>
      </c>
      <c r="G223" s="23">
        <f t="shared" si="3"/>
        <v>0</v>
      </c>
    </row>
    <row r="224" spans="1:7" x14ac:dyDescent="0.25">
      <c r="A224" s="9" t="str">
        <f>'10'!A224</f>
        <v>Lampeter-Strasburg SD</v>
      </c>
      <c r="B224" s="10" t="str">
        <f>'10'!B224</f>
        <v>Lancaster</v>
      </c>
      <c r="C224" s="97">
        <f>'10'!C224</f>
        <v>987</v>
      </c>
      <c r="D224" s="97">
        <f>'10'!D224</f>
        <v>509</v>
      </c>
      <c r="E224" s="97">
        <f>'10'!E224</f>
        <v>1496</v>
      </c>
      <c r="F224" s="135">
        <v>0</v>
      </c>
      <c r="G224" s="23">
        <f t="shared" si="3"/>
        <v>0</v>
      </c>
    </row>
    <row r="225" spans="1:7" x14ac:dyDescent="0.25">
      <c r="A225" s="9" t="str">
        <f>'10'!A225</f>
        <v>Lancaster SD</v>
      </c>
      <c r="B225" s="10" t="str">
        <f>'10'!B225</f>
        <v>Lancaster</v>
      </c>
      <c r="C225" s="97">
        <f>'10'!C225</f>
        <v>3464</v>
      </c>
      <c r="D225" s="97">
        <f>'10'!D225</f>
        <v>2434</v>
      </c>
      <c r="E225" s="97">
        <f>'10'!E225</f>
        <v>5898</v>
      </c>
      <c r="F225" s="135">
        <v>387</v>
      </c>
      <c r="G225" s="23">
        <f t="shared" si="3"/>
        <v>0.15899753492193919</v>
      </c>
    </row>
    <row r="226" spans="1:7" x14ac:dyDescent="0.25">
      <c r="A226" s="9" t="str">
        <f>'10'!A226</f>
        <v>Laurel Highlands SD</v>
      </c>
      <c r="B226" s="10" t="str">
        <f>'10'!B226</f>
        <v>Fayette</v>
      </c>
      <c r="C226" s="97">
        <f>'10'!C226</f>
        <v>495</v>
      </c>
      <c r="D226" s="97">
        <f>'10'!D226</f>
        <v>419</v>
      </c>
      <c r="E226" s="97">
        <f>'10'!E226</f>
        <v>914</v>
      </c>
      <c r="F226" s="135">
        <v>0</v>
      </c>
      <c r="G226" s="23">
        <f t="shared" si="3"/>
        <v>0</v>
      </c>
    </row>
    <row r="227" spans="1:7" x14ac:dyDescent="0.25">
      <c r="A227" s="9" t="str">
        <f>'10'!A227</f>
        <v>Laurel SD</v>
      </c>
      <c r="B227" s="10" t="str">
        <f>'10'!B227</f>
        <v>Lawrence</v>
      </c>
      <c r="C227" s="97">
        <f>'10'!C227</f>
        <v>289</v>
      </c>
      <c r="D227" s="97">
        <f>'10'!D227</f>
        <v>198</v>
      </c>
      <c r="E227" s="97">
        <f>'10'!E227</f>
        <v>487</v>
      </c>
      <c r="F227" s="135">
        <v>0</v>
      </c>
      <c r="G227" s="23">
        <f t="shared" si="3"/>
        <v>0</v>
      </c>
    </row>
    <row r="228" spans="1:7" x14ac:dyDescent="0.25">
      <c r="A228" s="9" t="str">
        <f>'10'!A228</f>
        <v>Lebanon SD</v>
      </c>
      <c r="B228" s="10" t="str">
        <f>'10'!B228</f>
        <v>Lebanon</v>
      </c>
      <c r="C228" s="97">
        <f>'10'!C228</f>
        <v>1224</v>
      </c>
      <c r="D228" s="97">
        <f>'10'!D228</f>
        <v>631</v>
      </c>
      <c r="E228" s="97">
        <f>'10'!E228</f>
        <v>1855</v>
      </c>
      <c r="F228" s="135">
        <v>319</v>
      </c>
      <c r="G228" s="23">
        <f t="shared" si="3"/>
        <v>0.50554675118858949</v>
      </c>
    </row>
    <row r="229" spans="1:7" x14ac:dyDescent="0.25">
      <c r="A229" s="9" t="str">
        <f>'10'!A229</f>
        <v>Leechburg Area SD</v>
      </c>
      <c r="B229" s="10" t="str">
        <f>'10'!B229</f>
        <v>Armstrong</v>
      </c>
      <c r="C229" s="97">
        <f>'10'!C229</f>
        <v>147</v>
      </c>
      <c r="D229" s="97">
        <f>'10'!D229</f>
        <v>108</v>
      </c>
      <c r="E229" s="97">
        <f>'10'!E229</f>
        <v>255</v>
      </c>
      <c r="F229" s="135">
        <v>0</v>
      </c>
      <c r="G229" s="23">
        <f t="shared" si="3"/>
        <v>0</v>
      </c>
    </row>
    <row r="230" spans="1:7" x14ac:dyDescent="0.25">
      <c r="A230" s="9" t="str">
        <f>'10'!A230</f>
        <v>Lehighton Area SD</v>
      </c>
      <c r="B230" s="10" t="str">
        <f>'10'!B230</f>
        <v>Carbon</v>
      </c>
      <c r="C230" s="97">
        <f>'10'!C230</f>
        <v>340</v>
      </c>
      <c r="D230" s="97">
        <f>'10'!D230</f>
        <v>367</v>
      </c>
      <c r="E230" s="97">
        <f>'10'!E230</f>
        <v>707</v>
      </c>
      <c r="F230" s="135">
        <v>0</v>
      </c>
      <c r="G230" s="23">
        <f t="shared" si="3"/>
        <v>0</v>
      </c>
    </row>
    <row r="231" spans="1:7" x14ac:dyDescent="0.25">
      <c r="A231" s="9" t="str">
        <f>'10'!A231</f>
        <v>Lewisburg Area SD</v>
      </c>
      <c r="B231" s="10" t="str">
        <f>'10'!B231</f>
        <v>Union</v>
      </c>
      <c r="C231" s="97">
        <f>'10'!C231</f>
        <v>457</v>
      </c>
      <c r="D231" s="97">
        <f>'10'!D231</f>
        <v>376</v>
      </c>
      <c r="E231" s="97">
        <f>'10'!E231</f>
        <v>833</v>
      </c>
      <c r="F231" s="135">
        <v>20</v>
      </c>
      <c r="G231" s="23">
        <f t="shared" si="3"/>
        <v>5.3191489361702128E-2</v>
      </c>
    </row>
    <row r="232" spans="1:7" x14ac:dyDescent="0.25">
      <c r="A232" s="9" t="str">
        <f>'10'!A232</f>
        <v>Ligonier Valley SD</v>
      </c>
      <c r="B232" s="10" t="str">
        <f>'10'!B232</f>
        <v>Westmoreland</v>
      </c>
      <c r="C232" s="97">
        <f>'10'!C232</f>
        <v>397</v>
      </c>
      <c r="D232" s="97">
        <f>'10'!D232</f>
        <v>248</v>
      </c>
      <c r="E232" s="97">
        <f>'10'!E232</f>
        <v>645</v>
      </c>
      <c r="F232" s="135">
        <v>46</v>
      </c>
      <c r="G232" s="23">
        <f t="shared" si="3"/>
        <v>0.18548387096774194</v>
      </c>
    </row>
    <row r="233" spans="1:7" x14ac:dyDescent="0.25">
      <c r="A233" s="9" t="str">
        <f>'10'!A233</f>
        <v>Line Mountain SD</v>
      </c>
      <c r="B233" s="10" t="str">
        <f>'10'!B233</f>
        <v>Northumberland</v>
      </c>
      <c r="C233" s="97">
        <f>'10'!C233</f>
        <v>223</v>
      </c>
      <c r="D233" s="97">
        <f>'10'!D233</f>
        <v>168</v>
      </c>
      <c r="E233" s="97">
        <f>'10'!E233</f>
        <v>391</v>
      </c>
      <c r="F233" s="135">
        <v>0</v>
      </c>
      <c r="G233" s="23">
        <f t="shared" si="3"/>
        <v>0</v>
      </c>
    </row>
    <row r="234" spans="1:7" x14ac:dyDescent="0.25">
      <c r="A234" s="9" t="str">
        <f>'10'!A234</f>
        <v>Littlestown Area SD</v>
      </c>
      <c r="B234" s="10" t="str">
        <f>'10'!B234</f>
        <v>Adams</v>
      </c>
      <c r="C234" s="97">
        <f>'10'!C234</f>
        <v>419</v>
      </c>
      <c r="D234" s="97">
        <f>'10'!D234</f>
        <v>397</v>
      </c>
      <c r="E234" s="97">
        <f>'10'!E234</f>
        <v>816</v>
      </c>
      <c r="F234" s="135">
        <v>0</v>
      </c>
      <c r="G234" s="23">
        <f t="shared" si="3"/>
        <v>0</v>
      </c>
    </row>
    <row r="235" spans="1:7" x14ac:dyDescent="0.25">
      <c r="A235" s="9" t="str">
        <f>'10'!A235</f>
        <v>Lower Dauphin SD</v>
      </c>
      <c r="B235" s="10" t="str">
        <f>'10'!B235</f>
        <v>Dauphin</v>
      </c>
      <c r="C235" s="97">
        <f>'10'!C235</f>
        <v>754</v>
      </c>
      <c r="D235" s="97">
        <f>'10'!D235</f>
        <v>700</v>
      </c>
      <c r="E235" s="97">
        <f>'10'!E235</f>
        <v>1454</v>
      </c>
      <c r="F235" s="135">
        <v>0</v>
      </c>
      <c r="G235" s="23">
        <f t="shared" si="3"/>
        <v>0</v>
      </c>
    </row>
    <row r="236" spans="1:7" x14ac:dyDescent="0.25">
      <c r="A236" s="9" t="str">
        <f>'10'!A236</f>
        <v>Lower Merion SD</v>
      </c>
      <c r="B236" s="10" t="str">
        <f>'10'!B236</f>
        <v>Montgomery</v>
      </c>
      <c r="C236" s="97">
        <f>'10'!C236</f>
        <v>1679</v>
      </c>
      <c r="D236" s="97">
        <f>'10'!D236</f>
        <v>1396</v>
      </c>
      <c r="E236" s="97">
        <f>'10'!E236</f>
        <v>3075</v>
      </c>
      <c r="F236" s="135">
        <v>0</v>
      </c>
      <c r="G236" s="23">
        <f t="shared" si="3"/>
        <v>0</v>
      </c>
    </row>
    <row r="237" spans="1:7" x14ac:dyDescent="0.25">
      <c r="A237" s="9" t="str">
        <f>'10'!A237</f>
        <v>Lower Moreland Township SD</v>
      </c>
      <c r="B237" s="10" t="str">
        <f>'10'!B237</f>
        <v>Montgomery</v>
      </c>
      <c r="C237" s="97">
        <f>'10'!C237</f>
        <v>290</v>
      </c>
      <c r="D237" s="97">
        <f>'10'!D237</f>
        <v>289</v>
      </c>
      <c r="E237" s="97">
        <f>'10'!E237</f>
        <v>579</v>
      </c>
      <c r="F237" s="135">
        <v>0</v>
      </c>
      <c r="G237" s="23">
        <f t="shared" si="3"/>
        <v>0</v>
      </c>
    </row>
    <row r="238" spans="1:7" x14ac:dyDescent="0.25">
      <c r="A238" s="9" t="str">
        <f>'10'!A238</f>
        <v>Loyalsock Township SD</v>
      </c>
      <c r="B238" s="10" t="str">
        <f>'10'!B238</f>
        <v>Lycoming</v>
      </c>
      <c r="C238" s="97">
        <f>'10'!C238</f>
        <v>500</v>
      </c>
      <c r="D238" s="97">
        <f>'10'!D238</f>
        <v>359</v>
      </c>
      <c r="E238" s="97">
        <f>'10'!E238</f>
        <v>859</v>
      </c>
      <c r="F238" s="135">
        <v>0</v>
      </c>
      <c r="G238" s="23">
        <f t="shared" si="3"/>
        <v>0</v>
      </c>
    </row>
    <row r="239" spans="1:7" x14ac:dyDescent="0.25">
      <c r="A239" s="9" t="str">
        <f>'10'!A239</f>
        <v>Mahanoy Area SD</v>
      </c>
      <c r="B239" s="10" t="str">
        <f>'10'!B239</f>
        <v>Schuylkill</v>
      </c>
      <c r="C239" s="97">
        <f>'10'!C239</f>
        <v>277</v>
      </c>
      <c r="D239" s="97">
        <f>'10'!D239</f>
        <v>196</v>
      </c>
      <c r="E239" s="97">
        <f>'10'!E239</f>
        <v>473</v>
      </c>
      <c r="F239" s="135">
        <v>0</v>
      </c>
      <c r="G239" s="23">
        <f t="shared" si="3"/>
        <v>0</v>
      </c>
    </row>
    <row r="240" spans="1:7" x14ac:dyDescent="0.25">
      <c r="A240" s="9" t="str">
        <f>'10'!A240</f>
        <v>Manheim Central SD</v>
      </c>
      <c r="B240" s="10" t="str">
        <f>'10'!B240</f>
        <v>Lancaster</v>
      </c>
      <c r="C240" s="97">
        <f>'10'!C240</f>
        <v>853</v>
      </c>
      <c r="D240" s="97">
        <f>'10'!D240</f>
        <v>641</v>
      </c>
      <c r="E240" s="97">
        <f>'10'!E240</f>
        <v>1494</v>
      </c>
      <c r="F240" s="135">
        <v>25</v>
      </c>
      <c r="G240" s="23">
        <f t="shared" si="3"/>
        <v>3.9001560062402497E-2</v>
      </c>
    </row>
    <row r="241" spans="1:7" x14ac:dyDescent="0.25">
      <c r="A241" s="9" t="str">
        <f>'10'!A241</f>
        <v>Manheim Township SD</v>
      </c>
      <c r="B241" s="10" t="str">
        <f>'10'!B241</f>
        <v>Lancaster</v>
      </c>
      <c r="C241" s="97">
        <f>'10'!C241</f>
        <v>1172</v>
      </c>
      <c r="D241" s="97">
        <f>'10'!D241</f>
        <v>1072</v>
      </c>
      <c r="E241" s="97">
        <f>'10'!E241</f>
        <v>2244</v>
      </c>
      <c r="F241" s="135">
        <v>0</v>
      </c>
      <c r="G241" s="23">
        <f t="shared" si="3"/>
        <v>0</v>
      </c>
    </row>
    <row r="242" spans="1:7" x14ac:dyDescent="0.25">
      <c r="A242" s="9" t="str">
        <f>'10'!A242</f>
        <v>Marion Center Area SD</v>
      </c>
      <c r="B242" s="10" t="str">
        <f>'10'!B242</f>
        <v>Indiana</v>
      </c>
      <c r="C242" s="97">
        <f>'10'!C242</f>
        <v>359</v>
      </c>
      <c r="D242" s="97">
        <f>'10'!D242</f>
        <v>257</v>
      </c>
      <c r="E242" s="97">
        <f>'10'!E242</f>
        <v>616</v>
      </c>
      <c r="F242" s="135">
        <v>65</v>
      </c>
      <c r="G242" s="23">
        <f t="shared" si="3"/>
        <v>0.25291828793774318</v>
      </c>
    </row>
    <row r="243" spans="1:7" x14ac:dyDescent="0.25">
      <c r="A243" s="9" t="str">
        <f>'10'!A243</f>
        <v>Marple Newtown SD</v>
      </c>
      <c r="B243" s="10" t="str">
        <f>'10'!B243</f>
        <v>Delaware</v>
      </c>
      <c r="C243" s="97">
        <f>'10'!C243</f>
        <v>954</v>
      </c>
      <c r="D243" s="97">
        <f>'10'!D243</f>
        <v>618</v>
      </c>
      <c r="E243" s="97">
        <f>'10'!E243</f>
        <v>1572</v>
      </c>
      <c r="F243" s="135">
        <v>0</v>
      </c>
      <c r="G243" s="23">
        <f t="shared" si="3"/>
        <v>0</v>
      </c>
    </row>
    <row r="244" spans="1:7" x14ac:dyDescent="0.25">
      <c r="A244" s="9" t="str">
        <f>'10'!A244</f>
        <v>Mars Area SD</v>
      </c>
      <c r="B244" s="10" t="str">
        <f>'10'!B244</f>
        <v>Butler</v>
      </c>
      <c r="C244" s="97">
        <f>'10'!C244</f>
        <v>625</v>
      </c>
      <c r="D244" s="97">
        <f>'10'!D244</f>
        <v>461</v>
      </c>
      <c r="E244" s="97">
        <f>'10'!E244</f>
        <v>1086</v>
      </c>
      <c r="F244" s="135">
        <v>0</v>
      </c>
      <c r="G244" s="23">
        <f t="shared" si="3"/>
        <v>0</v>
      </c>
    </row>
    <row r="245" spans="1:7" x14ac:dyDescent="0.25">
      <c r="A245" s="9" t="str">
        <f>'10'!A245</f>
        <v>McGuffey SD</v>
      </c>
      <c r="B245" s="10" t="str">
        <f>'10'!B245</f>
        <v>Washington</v>
      </c>
      <c r="C245" s="97">
        <f>'10'!C245</f>
        <v>409</v>
      </c>
      <c r="D245" s="97">
        <f>'10'!D245</f>
        <v>215</v>
      </c>
      <c r="E245" s="97">
        <f>'10'!E245</f>
        <v>624</v>
      </c>
      <c r="F245" s="135">
        <v>0</v>
      </c>
      <c r="G245" s="23">
        <f t="shared" si="3"/>
        <v>0</v>
      </c>
    </row>
    <row r="246" spans="1:7" x14ac:dyDescent="0.25">
      <c r="A246" s="9" t="str">
        <f>'10'!A246</f>
        <v>McKeesport Area SD</v>
      </c>
      <c r="B246" s="10" t="str">
        <f>'10'!B246</f>
        <v>Allegheny</v>
      </c>
      <c r="C246" s="97">
        <f>'10'!C246</f>
        <v>914</v>
      </c>
      <c r="D246" s="97">
        <f>'10'!D246</f>
        <v>626</v>
      </c>
      <c r="E246" s="97">
        <f>'10'!E246</f>
        <v>1540</v>
      </c>
      <c r="F246" s="135">
        <v>0</v>
      </c>
      <c r="G246" s="23">
        <f t="shared" si="3"/>
        <v>0</v>
      </c>
    </row>
    <row r="247" spans="1:7" x14ac:dyDescent="0.25">
      <c r="A247" s="9" t="str">
        <f>'10'!A247</f>
        <v>Mechanicsburg Area SD</v>
      </c>
      <c r="B247" s="10" t="str">
        <f>'10'!B247</f>
        <v>Cumberland</v>
      </c>
      <c r="C247" s="97">
        <f>'10'!C247</f>
        <v>1119</v>
      </c>
      <c r="D247" s="97">
        <f>'10'!D247</f>
        <v>637</v>
      </c>
      <c r="E247" s="97">
        <f>'10'!E247</f>
        <v>1756</v>
      </c>
      <c r="F247" s="135">
        <v>0</v>
      </c>
      <c r="G247" s="23">
        <f t="shared" si="3"/>
        <v>0</v>
      </c>
    </row>
    <row r="248" spans="1:7" x14ac:dyDescent="0.25">
      <c r="A248" s="9" t="str">
        <f>'10'!A248</f>
        <v>Mercer Area SD</v>
      </c>
      <c r="B248" s="10" t="str">
        <f>'10'!B248</f>
        <v>Mercer</v>
      </c>
      <c r="C248" s="97">
        <f>'10'!C248</f>
        <v>250</v>
      </c>
      <c r="D248" s="97">
        <f>'10'!D248</f>
        <v>130</v>
      </c>
      <c r="E248" s="97">
        <f>'10'!E248</f>
        <v>380</v>
      </c>
      <c r="F248" s="135">
        <v>0</v>
      </c>
      <c r="G248" s="23">
        <f t="shared" si="3"/>
        <v>0</v>
      </c>
    </row>
    <row r="249" spans="1:7" x14ac:dyDescent="0.25">
      <c r="A249" s="9" t="str">
        <f>'10'!A249</f>
        <v>Methacton SD</v>
      </c>
      <c r="B249" s="10" t="str">
        <f>'10'!B249</f>
        <v>Montgomery</v>
      </c>
      <c r="C249" s="97">
        <f>'10'!C249</f>
        <v>965</v>
      </c>
      <c r="D249" s="97">
        <f>'10'!D249</f>
        <v>788</v>
      </c>
      <c r="E249" s="97">
        <f>'10'!E249</f>
        <v>1753</v>
      </c>
      <c r="F249" s="135">
        <v>0</v>
      </c>
      <c r="G249" s="23">
        <f t="shared" si="3"/>
        <v>0</v>
      </c>
    </row>
    <row r="250" spans="1:7" x14ac:dyDescent="0.25">
      <c r="A250" s="9" t="str">
        <f>'10'!A250</f>
        <v>Meyersdale Area SD</v>
      </c>
      <c r="B250" s="10" t="str">
        <f>'10'!B250</f>
        <v>Somerset</v>
      </c>
      <c r="C250" s="97">
        <f>'10'!C250</f>
        <v>148</v>
      </c>
      <c r="D250" s="97">
        <f>'10'!D250</f>
        <v>136</v>
      </c>
      <c r="E250" s="97">
        <f>'10'!E250</f>
        <v>284</v>
      </c>
      <c r="F250" s="135">
        <v>0</v>
      </c>
      <c r="G250" s="23">
        <f t="shared" si="3"/>
        <v>0</v>
      </c>
    </row>
    <row r="251" spans="1:7" x14ac:dyDescent="0.25">
      <c r="A251" s="9" t="str">
        <f>'10'!A251</f>
        <v>Mid Valley SD</v>
      </c>
      <c r="B251" s="10" t="str">
        <f>'10'!B251</f>
        <v>Lackawanna</v>
      </c>
      <c r="C251" s="97">
        <f>'10'!C251</f>
        <v>448</v>
      </c>
      <c r="D251" s="97">
        <f>'10'!D251</f>
        <v>348</v>
      </c>
      <c r="E251" s="97">
        <f>'10'!E251</f>
        <v>796</v>
      </c>
      <c r="F251" s="135">
        <v>0</v>
      </c>
      <c r="G251" s="23">
        <f t="shared" si="3"/>
        <v>0</v>
      </c>
    </row>
    <row r="252" spans="1:7" x14ac:dyDescent="0.25">
      <c r="A252" s="9" t="str">
        <f>'10'!A252</f>
        <v>Middletown Area SD</v>
      </c>
      <c r="B252" s="10" t="str">
        <f>'10'!B252</f>
        <v>Dauphin</v>
      </c>
      <c r="C252" s="97">
        <f>'10'!C252</f>
        <v>623</v>
      </c>
      <c r="D252" s="97">
        <f>'10'!D252</f>
        <v>442</v>
      </c>
      <c r="E252" s="97">
        <f>'10'!E252</f>
        <v>1065</v>
      </c>
      <c r="F252" s="135">
        <v>0</v>
      </c>
      <c r="G252" s="23">
        <f t="shared" si="3"/>
        <v>0</v>
      </c>
    </row>
    <row r="253" spans="1:7" x14ac:dyDescent="0.25">
      <c r="A253" s="9" t="str">
        <f>'10'!A253</f>
        <v>Midd-West SD</v>
      </c>
      <c r="B253" s="10" t="str">
        <f>'10'!B253</f>
        <v>Snyder</v>
      </c>
      <c r="C253" s="97">
        <f>'10'!C253</f>
        <v>505</v>
      </c>
      <c r="D253" s="97">
        <f>'10'!D253</f>
        <v>401</v>
      </c>
      <c r="E253" s="97">
        <f>'10'!E253</f>
        <v>906</v>
      </c>
      <c r="F253" s="135">
        <v>0</v>
      </c>
      <c r="G253" s="23">
        <f t="shared" si="3"/>
        <v>0</v>
      </c>
    </row>
    <row r="254" spans="1:7" x14ac:dyDescent="0.25">
      <c r="A254" s="9" t="str">
        <f>'10'!A254</f>
        <v>Midland Borough SD</v>
      </c>
      <c r="B254" s="10" t="str">
        <f>'10'!B254</f>
        <v>Beaver</v>
      </c>
      <c r="C254" s="97">
        <f>'10'!C254</f>
        <v>80</v>
      </c>
      <c r="D254" s="97">
        <f>'10'!D254</f>
        <v>88</v>
      </c>
      <c r="E254" s="97">
        <f>'10'!E254</f>
        <v>168</v>
      </c>
      <c r="F254" s="135">
        <v>27</v>
      </c>
      <c r="G254" s="23">
        <f t="shared" si="3"/>
        <v>0.30681818181818182</v>
      </c>
    </row>
    <row r="255" spans="1:7" x14ac:dyDescent="0.25">
      <c r="A255" s="9" t="str">
        <f>'10'!A255</f>
        <v>Mifflin County SD</v>
      </c>
      <c r="B255" s="10" t="str">
        <f>'10'!B255</f>
        <v>Mifflin</v>
      </c>
      <c r="C255" s="97">
        <f>'10'!C255</f>
        <v>1567</v>
      </c>
      <c r="D255" s="97">
        <f>'10'!D255</f>
        <v>1143</v>
      </c>
      <c r="E255" s="97">
        <f>'10'!E255</f>
        <v>2710</v>
      </c>
      <c r="F255" s="135">
        <v>0</v>
      </c>
      <c r="G255" s="23">
        <f t="shared" si="3"/>
        <v>0</v>
      </c>
    </row>
    <row r="256" spans="1:7" x14ac:dyDescent="0.25">
      <c r="A256" s="9" t="str">
        <f>'10'!A256</f>
        <v>Mifflinburg Area SD</v>
      </c>
      <c r="B256" s="10" t="str">
        <f>'10'!B256</f>
        <v>Union</v>
      </c>
      <c r="C256" s="97">
        <f>'10'!C256</f>
        <v>720</v>
      </c>
      <c r="D256" s="97">
        <f>'10'!D256</f>
        <v>492</v>
      </c>
      <c r="E256" s="97">
        <f>'10'!E256</f>
        <v>1212</v>
      </c>
      <c r="F256" s="135">
        <v>0</v>
      </c>
      <c r="G256" s="23">
        <f t="shared" si="3"/>
        <v>0</v>
      </c>
    </row>
    <row r="257" spans="1:7" x14ac:dyDescent="0.25">
      <c r="A257" s="9" t="str">
        <f>'10'!A257</f>
        <v>Millcreek Township SD</v>
      </c>
      <c r="B257" s="10" t="str">
        <f>'10'!B257</f>
        <v>Erie</v>
      </c>
      <c r="C257" s="97">
        <f>'10'!C257</f>
        <v>1699</v>
      </c>
      <c r="D257" s="97">
        <f>'10'!D257</f>
        <v>1195</v>
      </c>
      <c r="E257" s="97">
        <f>'10'!E257</f>
        <v>2894</v>
      </c>
      <c r="F257" s="135">
        <v>155</v>
      </c>
      <c r="G257" s="23">
        <f t="shared" si="3"/>
        <v>0.1297071129707113</v>
      </c>
    </row>
    <row r="258" spans="1:7" x14ac:dyDescent="0.25">
      <c r="A258" s="9" t="str">
        <f>'10'!A258</f>
        <v>Millersburg Area SD</v>
      </c>
      <c r="B258" s="10" t="str">
        <f>'10'!B258</f>
        <v>Dauphin</v>
      </c>
      <c r="C258" s="97">
        <f>'10'!C258</f>
        <v>145</v>
      </c>
      <c r="D258" s="97">
        <f>'10'!D258</f>
        <v>95</v>
      </c>
      <c r="E258" s="97">
        <f>'10'!E258</f>
        <v>240</v>
      </c>
      <c r="F258" s="135">
        <v>0</v>
      </c>
      <c r="G258" s="23">
        <f t="shared" si="3"/>
        <v>0</v>
      </c>
    </row>
    <row r="259" spans="1:7" x14ac:dyDescent="0.25">
      <c r="A259" s="9" t="str">
        <f>'10'!A259</f>
        <v>Millville Area SD</v>
      </c>
      <c r="B259" s="10" t="str">
        <f>'10'!B259</f>
        <v>Columbia</v>
      </c>
      <c r="C259" s="97">
        <f>'10'!C259</f>
        <v>172</v>
      </c>
      <c r="D259" s="97">
        <f>'10'!D259</f>
        <v>119</v>
      </c>
      <c r="E259" s="97">
        <f>'10'!E259</f>
        <v>291</v>
      </c>
      <c r="F259" s="135">
        <v>0</v>
      </c>
      <c r="G259" s="23">
        <f t="shared" si="3"/>
        <v>0</v>
      </c>
    </row>
    <row r="260" spans="1:7" x14ac:dyDescent="0.25">
      <c r="A260" s="9" t="str">
        <f>'10'!A260</f>
        <v>Milton Area SD</v>
      </c>
      <c r="B260" s="10" t="str">
        <f>'10'!B260</f>
        <v>Northumberland</v>
      </c>
      <c r="C260" s="97">
        <f>'10'!C260</f>
        <v>348</v>
      </c>
      <c r="D260" s="97">
        <f>'10'!D260</f>
        <v>449</v>
      </c>
      <c r="E260" s="97">
        <f>'10'!E260</f>
        <v>797</v>
      </c>
      <c r="F260" s="135">
        <v>0</v>
      </c>
      <c r="G260" s="23">
        <f t="shared" ref="G260:G323" si="4">F260/D260</f>
        <v>0</v>
      </c>
    </row>
    <row r="261" spans="1:7" x14ac:dyDescent="0.25">
      <c r="A261" s="9" t="str">
        <f>'10'!A261</f>
        <v>Minersville Area SD</v>
      </c>
      <c r="B261" s="10" t="str">
        <f>'10'!B261</f>
        <v>Schuylkill</v>
      </c>
      <c r="C261" s="97">
        <f>'10'!C261</f>
        <v>315</v>
      </c>
      <c r="D261" s="97">
        <f>'10'!D261</f>
        <v>220</v>
      </c>
      <c r="E261" s="97">
        <f>'10'!E261</f>
        <v>535</v>
      </c>
      <c r="F261" s="135">
        <v>54</v>
      </c>
      <c r="G261" s="23">
        <f t="shared" si="4"/>
        <v>0.24545454545454545</v>
      </c>
    </row>
    <row r="262" spans="1:7" x14ac:dyDescent="0.25">
      <c r="A262" s="9" t="str">
        <f>'10'!A262</f>
        <v>Mohawk Area SD</v>
      </c>
      <c r="B262" s="10" t="str">
        <f>'10'!B262</f>
        <v>Lawrence</v>
      </c>
      <c r="C262" s="97">
        <f>'10'!C262</f>
        <v>360</v>
      </c>
      <c r="D262" s="97">
        <f>'10'!D262</f>
        <v>212</v>
      </c>
      <c r="E262" s="97">
        <f>'10'!E262</f>
        <v>572</v>
      </c>
      <c r="F262" s="135">
        <v>0</v>
      </c>
      <c r="G262" s="23">
        <f t="shared" si="4"/>
        <v>0</v>
      </c>
    </row>
    <row r="263" spans="1:7" x14ac:dyDescent="0.25">
      <c r="A263" s="9" t="str">
        <f>'10'!A263</f>
        <v>Monessen City SD</v>
      </c>
      <c r="B263" s="10" t="str">
        <f>'10'!B263</f>
        <v>Westmoreland</v>
      </c>
      <c r="C263" s="97">
        <f>'10'!C263</f>
        <v>207</v>
      </c>
      <c r="D263" s="97">
        <f>'10'!D263</f>
        <v>152</v>
      </c>
      <c r="E263" s="97">
        <f>'10'!E263</f>
        <v>359</v>
      </c>
      <c r="F263" s="135">
        <v>43</v>
      </c>
      <c r="G263" s="23">
        <f t="shared" si="4"/>
        <v>0.28289473684210525</v>
      </c>
    </row>
    <row r="264" spans="1:7" x14ac:dyDescent="0.25">
      <c r="A264" s="9" t="str">
        <f>'10'!A264</f>
        <v>Moniteau SD</v>
      </c>
      <c r="B264" s="10" t="str">
        <f>'10'!B264</f>
        <v>Butler</v>
      </c>
      <c r="C264" s="97">
        <f>'10'!C264</f>
        <v>255</v>
      </c>
      <c r="D264" s="97">
        <f>'10'!D264</f>
        <v>160</v>
      </c>
      <c r="E264" s="97">
        <f>'10'!E264</f>
        <v>415</v>
      </c>
      <c r="F264" s="135">
        <v>0</v>
      </c>
      <c r="G264" s="23">
        <f t="shared" si="4"/>
        <v>0</v>
      </c>
    </row>
    <row r="265" spans="1:7" x14ac:dyDescent="0.25">
      <c r="A265" s="9" t="str">
        <f>'10'!A265</f>
        <v>Montgomery Area SD</v>
      </c>
      <c r="B265" s="10" t="str">
        <f>'10'!B265</f>
        <v>Lycoming</v>
      </c>
      <c r="C265" s="97">
        <f>'10'!C265</f>
        <v>193</v>
      </c>
      <c r="D265" s="97">
        <f>'10'!D265</f>
        <v>173</v>
      </c>
      <c r="E265" s="97">
        <f>'10'!E265</f>
        <v>366</v>
      </c>
      <c r="F265" s="135">
        <v>53</v>
      </c>
      <c r="G265" s="23">
        <f t="shared" si="4"/>
        <v>0.30635838150289019</v>
      </c>
    </row>
    <row r="266" spans="1:7" x14ac:dyDescent="0.25">
      <c r="A266" s="9" t="str">
        <f>'10'!A266</f>
        <v>Montour SD</v>
      </c>
      <c r="B266" s="10" t="str">
        <f>'10'!B266</f>
        <v>Allegheny</v>
      </c>
      <c r="C266" s="97">
        <f>'10'!C266</f>
        <v>806</v>
      </c>
      <c r="D266" s="97">
        <f>'10'!D266</f>
        <v>523</v>
      </c>
      <c r="E266" s="97">
        <f>'10'!E266</f>
        <v>1329</v>
      </c>
      <c r="F266" s="135">
        <v>0</v>
      </c>
      <c r="G266" s="23">
        <f t="shared" si="4"/>
        <v>0</v>
      </c>
    </row>
    <row r="267" spans="1:7" x14ac:dyDescent="0.25">
      <c r="A267" s="9" t="str">
        <f>'10'!A267</f>
        <v>Montoursville Area SD</v>
      </c>
      <c r="B267" s="10" t="str">
        <f>'10'!B267</f>
        <v>Lycoming</v>
      </c>
      <c r="C267" s="97">
        <f>'10'!C267</f>
        <v>336</v>
      </c>
      <c r="D267" s="97">
        <f>'10'!D267</f>
        <v>238</v>
      </c>
      <c r="E267" s="97">
        <f>'10'!E267</f>
        <v>574</v>
      </c>
      <c r="F267" s="135">
        <v>0</v>
      </c>
      <c r="G267" s="23">
        <f t="shared" si="4"/>
        <v>0</v>
      </c>
    </row>
    <row r="268" spans="1:7" x14ac:dyDescent="0.25">
      <c r="A268" s="9" t="str">
        <f>'10'!A268</f>
        <v>Montrose Area SD</v>
      </c>
      <c r="B268" s="10" t="str">
        <f>'10'!B268</f>
        <v>Susquehanna</v>
      </c>
      <c r="C268" s="97">
        <f>'10'!C268</f>
        <v>311</v>
      </c>
      <c r="D268" s="97">
        <f>'10'!D268</f>
        <v>218</v>
      </c>
      <c r="E268" s="97">
        <f>'10'!E268</f>
        <v>529</v>
      </c>
      <c r="F268" s="135">
        <v>0</v>
      </c>
      <c r="G268" s="23">
        <f t="shared" si="4"/>
        <v>0</v>
      </c>
    </row>
    <row r="269" spans="1:7" x14ac:dyDescent="0.25">
      <c r="A269" s="9" t="str">
        <f>'10'!A269</f>
        <v>Moon Area SD</v>
      </c>
      <c r="B269" s="10" t="str">
        <f>'10'!B269</f>
        <v>Allegheny</v>
      </c>
      <c r="C269" s="97">
        <f>'10'!C269</f>
        <v>851</v>
      </c>
      <c r="D269" s="97">
        <f>'10'!D269</f>
        <v>684</v>
      </c>
      <c r="E269" s="97">
        <f>'10'!E269</f>
        <v>1535</v>
      </c>
      <c r="F269" s="135">
        <v>0</v>
      </c>
      <c r="G269" s="23">
        <f t="shared" si="4"/>
        <v>0</v>
      </c>
    </row>
    <row r="270" spans="1:7" x14ac:dyDescent="0.25">
      <c r="A270" s="9" t="str">
        <f>'10'!A270</f>
        <v>Morrisville Borough SD</v>
      </c>
      <c r="B270" s="10" t="str">
        <f>'10'!B270</f>
        <v>Bucks</v>
      </c>
      <c r="C270" s="97">
        <f>'10'!C270</f>
        <v>441</v>
      </c>
      <c r="D270" s="97">
        <f>'10'!D270</f>
        <v>314</v>
      </c>
      <c r="E270" s="97">
        <f>'10'!E270</f>
        <v>755</v>
      </c>
      <c r="F270" s="135">
        <v>0</v>
      </c>
      <c r="G270" s="23">
        <f t="shared" si="4"/>
        <v>0</v>
      </c>
    </row>
    <row r="271" spans="1:7" x14ac:dyDescent="0.25">
      <c r="A271" s="9" t="str">
        <f>'10'!A271</f>
        <v>Moshannon Valley SD</v>
      </c>
      <c r="B271" s="10" t="str">
        <f>'10'!B271</f>
        <v>Clearfield</v>
      </c>
      <c r="C271" s="97">
        <f>'10'!C271</f>
        <v>178</v>
      </c>
      <c r="D271" s="97">
        <f>'10'!D271</f>
        <v>91</v>
      </c>
      <c r="E271" s="97">
        <f>'10'!E271</f>
        <v>269</v>
      </c>
      <c r="F271" s="135">
        <v>0</v>
      </c>
      <c r="G271" s="23">
        <f t="shared" si="4"/>
        <v>0</v>
      </c>
    </row>
    <row r="272" spans="1:7" x14ac:dyDescent="0.25">
      <c r="A272" s="9" t="str">
        <f>'10'!A272</f>
        <v>Mount Carmel Area SD</v>
      </c>
      <c r="B272" s="10" t="str">
        <f>'10'!B272</f>
        <v>Northumberland</v>
      </c>
      <c r="C272" s="97">
        <f>'10'!C272</f>
        <v>295</v>
      </c>
      <c r="D272" s="97">
        <f>'10'!D272</f>
        <v>210</v>
      </c>
      <c r="E272" s="97">
        <f>'10'!E272</f>
        <v>505</v>
      </c>
      <c r="F272" s="135">
        <v>40</v>
      </c>
      <c r="G272" s="23">
        <f t="shared" si="4"/>
        <v>0.19047619047619047</v>
      </c>
    </row>
    <row r="273" spans="1:7" x14ac:dyDescent="0.25">
      <c r="A273" s="9" t="str">
        <f>'10'!A273</f>
        <v>Mount Pleasant Area SD</v>
      </c>
      <c r="B273" s="10" t="str">
        <f>'10'!B273</f>
        <v>Westmoreland</v>
      </c>
      <c r="C273" s="97">
        <f>'10'!C273</f>
        <v>479</v>
      </c>
      <c r="D273" s="97">
        <f>'10'!D273</f>
        <v>354</v>
      </c>
      <c r="E273" s="97">
        <f>'10'!E273</f>
        <v>833</v>
      </c>
      <c r="F273" s="135">
        <v>0</v>
      </c>
      <c r="G273" s="23">
        <f t="shared" si="4"/>
        <v>0</v>
      </c>
    </row>
    <row r="274" spans="1:7" x14ac:dyDescent="0.25">
      <c r="A274" s="9" t="str">
        <f>'10'!A274</f>
        <v>Mount Union Area SD</v>
      </c>
      <c r="B274" s="10" t="str">
        <f>'10'!B274</f>
        <v>Huntingdon</v>
      </c>
      <c r="C274" s="97">
        <f>'10'!C274</f>
        <v>328</v>
      </c>
      <c r="D274" s="97">
        <f>'10'!D274</f>
        <v>231</v>
      </c>
      <c r="E274" s="97">
        <f>'10'!E274</f>
        <v>559</v>
      </c>
      <c r="F274" s="135">
        <v>0</v>
      </c>
      <c r="G274" s="23">
        <f t="shared" si="4"/>
        <v>0</v>
      </c>
    </row>
    <row r="275" spans="1:7" x14ac:dyDescent="0.25">
      <c r="A275" s="9" t="str">
        <f>'10'!A275</f>
        <v>Mountain View SD</v>
      </c>
      <c r="B275" s="10" t="str">
        <f>'10'!B275</f>
        <v>Susquehanna</v>
      </c>
      <c r="C275" s="97">
        <f>'10'!C275</f>
        <v>232</v>
      </c>
      <c r="D275" s="97">
        <f>'10'!D275</f>
        <v>135</v>
      </c>
      <c r="E275" s="97">
        <f>'10'!E275</f>
        <v>367</v>
      </c>
      <c r="F275" s="135">
        <v>0</v>
      </c>
      <c r="G275" s="23">
        <f t="shared" si="4"/>
        <v>0</v>
      </c>
    </row>
    <row r="276" spans="1:7" x14ac:dyDescent="0.25">
      <c r="A276" s="9" t="str">
        <f>'10'!A276</f>
        <v>Mt. Lebanon SD</v>
      </c>
      <c r="B276" s="10" t="str">
        <f>'10'!B276</f>
        <v>Allegheny</v>
      </c>
      <c r="C276" s="97">
        <f>'10'!C276</f>
        <v>793</v>
      </c>
      <c r="D276" s="97">
        <f>'10'!D276</f>
        <v>600</v>
      </c>
      <c r="E276" s="97">
        <f>'10'!E276</f>
        <v>1393</v>
      </c>
      <c r="F276" s="135">
        <v>0</v>
      </c>
      <c r="G276" s="23">
        <f t="shared" si="4"/>
        <v>0</v>
      </c>
    </row>
    <row r="277" spans="1:7" x14ac:dyDescent="0.25">
      <c r="A277" s="9" t="str">
        <f>'10'!A277</f>
        <v>Muhlenberg SD</v>
      </c>
      <c r="B277" s="10" t="str">
        <f>'10'!B277</f>
        <v>Berks</v>
      </c>
      <c r="C277" s="97">
        <f>'10'!C277</f>
        <v>736</v>
      </c>
      <c r="D277" s="97">
        <f>'10'!D277</f>
        <v>536</v>
      </c>
      <c r="E277" s="97">
        <f>'10'!E277</f>
        <v>1272</v>
      </c>
      <c r="F277" s="135">
        <v>0</v>
      </c>
      <c r="G277" s="23">
        <f t="shared" si="4"/>
        <v>0</v>
      </c>
    </row>
    <row r="278" spans="1:7" x14ac:dyDescent="0.25">
      <c r="A278" s="9" t="str">
        <f>'10'!A278</f>
        <v>Muncy SD</v>
      </c>
      <c r="B278" s="10" t="str">
        <f>'10'!B278</f>
        <v>Lycoming</v>
      </c>
      <c r="C278" s="97">
        <f>'10'!C278</f>
        <v>249</v>
      </c>
      <c r="D278" s="97">
        <f>'10'!D278</f>
        <v>190</v>
      </c>
      <c r="E278" s="97">
        <f>'10'!E278</f>
        <v>439</v>
      </c>
      <c r="F278" s="135">
        <v>0</v>
      </c>
      <c r="G278" s="23">
        <f t="shared" si="4"/>
        <v>0</v>
      </c>
    </row>
    <row r="279" spans="1:7" x14ac:dyDescent="0.25">
      <c r="A279" s="9" t="str">
        <f>'10'!A279</f>
        <v>Nazareth Area SD</v>
      </c>
      <c r="B279" s="10" t="str">
        <f>'10'!B279</f>
        <v>Northampton</v>
      </c>
      <c r="C279" s="97">
        <f>'10'!C279</f>
        <v>793</v>
      </c>
      <c r="D279" s="97">
        <f>'10'!D279</f>
        <v>594</v>
      </c>
      <c r="E279" s="97">
        <f>'10'!E279</f>
        <v>1387</v>
      </c>
      <c r="F279" s="135">
        <v>0</v>
      </c>
      <c r="G279" s="23">
        <f t="shared" si="4"/>
        <v>0</v>
      </c>
    </row>
    <row r="280" spans="1:7" x14ac:dyDescent="0.25">
      <c r="A280" s="9" t="str">
        <f>'10'!A280</f>
        <v>Neshaminy SD</v>
      </c>
      <c r="B280" s="10" t="str">
        <f>'10'!B280</f>
        <v>Bucks</v>
      </c>
      <c r="C280" s="97">
        <f>'10'!C280</f>
        <v>2227</v>
      </c>
      <c r="D280" s="97">
        <f>'10'!D280</f>
        <v>1298</v>
      </c>
      <c r="E280" s="97">
        <f>'10'!E280</f>
        <v>3525</v>
      </c>
      <c r="F280" s="135">
        <v>0</v>
      </c>
      <c r="G280" s="23">
        <f t="shared" si="4"/>
        <v>0</v>
      </c>
    </row>
    <row r="281" spans="1:7" x14ac:dyDescent="0.25">
      <c r="A281" s="9" t="str">
        <f>'10'!A281</f>
        <v>Neshannock Township SD</v>
      </c>
      <c r="B281" s="10" t="str">
        <f>'10'!B281</f>
        <v>Lawrence</v>
      </c>
      <c r="C281" s="97">
        <f>'10'!C281</f>
        <v>229</v>
      </c>
      <c r="D281" s="97">
        <f>'10'!D281</f>
        <v>87</v>
      </c>
      <c r="E281" s="97">
        <f>'10'!E281</f>
        <v>316</v>
      </c>
      <c r="F281" s="135">
        <v>0</v>
      </c>
      <c r="G281" s="23">
        <f t="shared" si="4"/>
        <v>0</v>
      </c>
    </row>
    <row r="282" spans="1:7" x14ac:dyDescent="0.25">
      <c r="A282" s="9" t="str">
        <f>'10'!A282</f>
        <v>New Brighton Area SD</v>
      </c>
      <c r="B282" s="10" t="str">
        <f>'10'!B282</f>
        <v>Beaver</v>
      </c>
      <c r="C282" s="97">
        <f>'10'!C282</f>
        <v>329</v>
      </c>
      <c r="D282" s="97">
        <f>'10'!D282</f>
        <v>251</v>
      </c>
      <c r="E282" s="97">
        <f>'10'!E282</f>
        <v>580</v>
      </c>
      <c r="F282" s="135">
        <v>0</v>
      </c>
      <c r="G282" s="23">
        <f t="shared" si="4"/>
        <v>0</v>
      </c>
    </row>
    <row r="283" spans="1:7" x14ac:dyDescent="0.25">
      <c r="A283" s="9" t="str">
        <f>'10'!A283</f>
        <v>New Castle Area SD</v>
      </c>
      <c r="B283" s="10" t="str">
        <f>'10'!B283</f>
        <v>Lawrence</v>
      </c>
      <c r="C283" s="97">
        <f>'10'!C283</f>
        <v>978</v>
      </c>
      <c r="D283" s="97">
        <f>'10'!D283</f>
        <v>428</v>
      </c>
      <c r="E283" s="97">
        <f>'10'!E283</f>
        <v>1406</v>
      </c>
      <c r="F283" s="135">
        <v>68</v>
      </c>
      <c r="G283" s="23">
        <f t="shared" si="4"/>
        <v>0.15887850467289719</v>
      </c>
    </row>
    <row r="284" spans="1:7" x14ac:dyDescent="0.25">
      <c r="A284" s="9" t="str">
        <f>'10'!A284</f>
        <v>New Hope-Solebury SD</v>
      </c>
      <c r="B284" s="10" t="str">
        <f>'10'!B284</f>
        <v>Bucks</v>
      </c>
      <c r="C284" s="97">
        <f>'10'!C284</f>
        <v>197</v>
      </c>
      <c r="D284" s="97">
        <f>'10'!D284</f>
        <v>150</v>
      </c>
      <c r="E284" s="97">
        <f>'10'!E284</f>
        <v>347</v>
      </c>
      <c r="F284" s="135">
        <v>0</v>
      </c>
      <c r="G284" s="23">
        <f t="shared" si="4"/>
        <v>0</v>
      </c>
    </row>
    <row r="285" spans="1:7" x14ac:dyDescent="0.25">
      <c r="A285" s="9" t="str">
        <f>'10'!A285</f>
        <v>New Kensington-Arnold SD</v>
      </c>
      <c r="B285" s="10" t="str">
        <f>'10'!B285</f>
        <v>Westmoreland</v>
      </c>
      <c r="C285" s="97">
        <f>'10'!C285</f>
        <v>629</v>
      </c>
      <c r="D285" s="97">
        <f>'10'!D285</f>
        <v>507</v>
      </c>
      <c r="E285" s="97">
        <f>'10'!E285</f>
        <v>1136</v>
      </c>
      <c r="F285" s="135">
        <v>0</v>
      </c>
      <c r="G285" s="23">
        <f t="shared" si="4"/>
        <v>0</v>
      </c>
    </row>
    <row r="286" spans="1:7" x14ac:dyDescent="0.25">
      <c r="A286" s="9" t="str">
        <f>'10'!A286</f>
        <v>Newport SD</v>
      </c>
      <c r="B286" s="10" t="str">
        <f>'10'!B286</f>
        <v>Perry</v>
      </c>
      <c r="C286" s="97">
        <f>'10'!C286</f>
        <v>263</v>
      </c>
      <c r="D286" s="97">
        <f>'10'!D286</f>
        <v>216</v>
      </c>
      <c r="E286" s="97">
        <f>'10'!E286</f>
        <v>479</v>
      </c>
      <c r="F286" s="135">
        <v>0</v>
      </c>
      <c r="G286" s="23">
        <f t="shared" si="4"/>
        <v>0</v>
      </c>
    </row>
    <row r="287" spans="1:7" x14ac:dyDescent="0.25">
      <c r="A287" s="9" t="str">
        <f>'10'!A287</f>
        <v>Norristown Area SD</v>
      </c>
      <c r="B287" s="10" t="str">
        <f>'10'!B287</f>
        <v>Montgomery</v>
      </c>
      <c r="C287" s="97">
        <f>'10'!C287</f>
        <v>2511</v>
      </c>
      <c r="D287" s="97">
        <f>'10'!D287</f>
        <v>1548</v>
      </c>
      <c r="E287" s="97">
        <f>'10'!E287</f>
        <v>4059</v>
      </c>
      <c r="F287" s="135">
        <v>0</v>
      </c>
      <c r="G287" s="23">
        <f t="shared" si="4"/>
        <v>0</v>
      </c>
    </row>
    <row r="288" spans="1:7" x14ac:dyDescent="0.25">
      <c r="A288" s="9" t="str">
        <f>'10'!A288</f>
        <v>North Allegheny SD</v>
      </c>
      <c r="B288" s="10" t="str">
        <f>'10'!B288</f>
        <v>Allegheny</v>
      </c>
      <c r="C288" s="97">
        <f>'10'!C288</f>
        <v>1672</v>
      </c>
      <c r="D288" s="97">
        <f>'10'!D288</f>
        <v>1150</v>
      </c>
      <c r="E288" s="97">
        <f>'10'!E288</f>
        <v>2822</v>
      </c>
      <c r="F288" s="135">
        <v>0</v>
      </c>
      <c r="G288" s="23">
        <f t="shared" si="4"/>
        <v>0</v>
      </c>
    </row>
    <row r="289" spans="1:7" x14ac:dyDescent="0.25">
      <c r="A289" s="9" t="str">
        <f>'10'!A289</f>
        <v>North Clarion County SD</v>
      </c>
      <c r="B289" s="10" t="str">
        <f>'10'!B289</f>
        <v>Clarion</v>
      </c>
      <c r="C289" s="97">
        <f>'10'!C289</f>
        <v>204</v>
      </c>
      <c r="D289" s="97">
        <f>'10'!D289</f>
        <v>124</v>
      </c>
      <c r="E289" s="97">
        <f>'10'!E289</f>
        <v>328</v>
      </c>
      <c r="F289" s="135">
        <v>39</v>
      </c>
      <c r="G289" s="23">
        <f t="shared" si="4"/>
        <v>0.31451612903225806</v>
      </c>
    </row>
    <row r="290" spans="1:7" x14ac:dyDescent="0.25">
      <c r="A290" s="9" t="str">
        <f>'10'!A290</f>
        <v>North East SD</v>
      </c>
      <c r="B290" s="10" t="str">
        <f>'10'!B290</f>
        <v>Erie</v>
      </c>
      <c r="C290" s="97">
        <f>'10'!C290</f>
        <v>320</v>
      </c>
      <c r="D290" s="97">
        <f>'10'!D290</f>
        <v>275</v>
      </c>
      <c r="E290" s="97">
        <f>'10'!E290</f>
        <v>595</v>
      </c>
      <c r="F290" s="135">
        <v>0</v>
      </c>
      <c r="G290" s="23">
        <f t="shared" si="4"/>
        <v>0</v>
      </c>
    </row>
    <row r="291" spans="1:7" x14ac:dyDescent="0.25">
      <c r="A291" s="9" t="str">
        <f>'10'!A291</f>
        <v>North Hills SD</v>
      </c>
      <c r="B291" s="10" t="str">
        <f>'10'!B291</f>
        <v>Allegheny</v>
      </c>
      <c r="C291" s="97">
        <f>'10'!C291</f>
        <v>1236</v>
      </c>
      <c r="D291" s="97">
        <f>'10'!D291</f>
        <v>954</v>
      </c>
      <c r="E291" s="97">
        <f>'10'!E291</f>
        <v>2190</v>
      </c>
      <c r="F291" s="135">
        <v>0</v>
      </c>
      <c r="G291" s="23">
        <f t="shared" si="4"/>
        <v>0</v>
      </c>
    </row>
    <row r="292" spans="1:7" x14ac:dyDescent="0.25">
      <c r="A292" s="9" t="str">
        <f>'10'!A292</f>
        <v>North Penn SD</v>
      </c>
      <c r="B292" s="10" t="str">
        <f>'10'!B292</f>
        <v>Montgomery</v>
      </c>
      <c r="C292" s="97">
        <f>'10'!C292</f>
        <v>3330</v>
      </c>
      <c r="D292" s="97">
        <f>'10'!D292</f>
        <v>2289</v>
      </c>
      <c r="E292" s="97">
        <f>'10'!E292</f>
        <v>5619</v>
      </c>
      <c r="F292" s="135">
        <v>0</v>
      </c>
      <c r="G292" s="23">
        <f t="shared" si="4"/>
        <v>0</v>
      </c>
    </row>
    <row r="293" spans="1:7" x14ac:dyDescent="0.25">
      <c r="A293" s="9" t="str">
        <f>'10'!A293</f>
        <v>North Pocono SD</v>
      </c>
      <c r="B293" s="10" t="str">
        <f>'10'!B293</f>
        <v>Lackawanna</v>
      </c>
      <c r="C293" s="97">
        <f>'10'!C293</f>
        <v>466</v>
      </c>
      <c r="D293" s="97">
        <f>'10'!D293</f>
        <v>330</v>
      </c>
      <c r="E293" s="97">
        <f>'10'!E293</f>
        <v>796</v>
      </c>
      <c r="F293" s="135">
        <v>0</v>
      </c>
      <c r="G293" s="23">
        <f t="shared" si="4"/>
        <v>0</v>
      </c>
    </row>
    <row r="294" spans="1:7" x14ac:dyDescent="0.25">
      <c r="A294" s="9" t="str">
        <f>'10'!A294</f>
        <v>North Schuylkill SD</v>
      </c>
      <c r="B294" s="10" t="str">
        <f>'10'!B294</f>
        <v>Schuylkill</v>
      </c>
      <c r="C294" s="97">
        <f>'10'!C294</f>
        <v>418</v>
      </c>
      <c r="D294" s="97">
        <f>'10'!D294</f>
        <v>256</v>
      </c>
      <c r="E294" s="97">
        <f>'10'!E294</f>
        <v>674</v>
      </c>
      <c r="F294" s="135">
        <v>0</v>
      </c>
      <c r="G294" s="23">
        <f t="shared" si="4"/>
        <v>0</v>
      </c>
    </row>
    <row r="295" spans="1:7" x14ac:dyDescent="0.25">
      <c r="A295" s="9" t="str">
        <f>'10'!A295</f>
        <v>North Star SD</v>
      </c>
      <c r="B295" s="10" t="str">
        <f>'10'!B295</f>
        <v>Somerset</v>
      </c>
      <c r="C295" s="97">
        <f>'10'!C295</f>
        <v>304</v>
      </c>
      <c r="D295" s="97">
        <f>'10'!D295</f>
        <v>187</v>
      </c>
      <c r="E295" s="97">
        <f>'10'!E295</f>
        <v>491</v>
      </c>
      <c r="F295" s="135">
        <v>26</v>
      </c>
      <c r="G295" s="23">
        <f t="shared" si="4"/>
        <v>0.13903743315508021</v>
      </c>
    </row>
    <row r="296" spans="1:7" x14ac:dyDescent="0.25">
      <c r="A296" s="9" t="str">
        <f>'10'!A296</f>
        <v>Northampton Area SD</v>
      </c>
      <c r="B296" s="10" t="str">
        <f>'10'!B296</f>
        <v>Northampton</v>
      </c>
      <c r="C296" s="97">
        <f>'10'!C296</f>
        <v>1208</v>
      </c>
      <c r="D296" s="97">
        <f>'10'!D296</f>
        <v>783</v>
      </c>
      <c r="E296" s="97">
        <f>'10'!E296</f>
        <v>1991</v>
      </c>
      <c r="F296" s="135">
        <v>20</v>
      </c>
      <c r="G296" s="23">
        <f t="shared" si="4"/>
        <v>2.554278416347382E-2</v>
      </c>
    </row>
    <row r="297" spans="1:7" x14ac:dyDescent="0.25">
      <c r="A297" s="9" t="str">
        <f>'10'!A297</f>
        <v>Northeast Bradford SD</v>
      </c>
      <c r="B297" s="10" t="str">
        <f>'10'!B297</f>
        <v>Bradford</v>
      </c>
      <c r="C297" s="97">
        <f>'10'!C297</f>
        <v>197</v>
      </c>
      <c r="D297" s="97">
        <f>'10'!D297</f>
        <v>176</v>
      </c>
      <c r="E297" s="97">
        <f>'10'!E297</f>
        <v>373</v>
      </c>
      <c r="F297" s="135">
        <v>0</v>
      </c>
      <c r="G297" s="23">
        <f t="shared" si="4"/>
        <v>0</v>
      </c>
    </row>
    <row r="298" spans="1:7" x14ac:dyDescent="0.25">
      <c r="A298" s="9" t="str">
        <f>'10'!A298</f>
        <v>Northeastern York SD</v>
      </c>
      <c r="B298" s="10" t="str">
        <f>'10'!B298</f>
        <v>York</v>
      </c>
      <c r="C298" s="97">
        <f>'10'!C298</f>
        <v>855</v>
      </c>
      <c r="D298" s="97">
        <f>'10'!D298</f>
        <v>620</v>
      </c>
      <c r="E298" s="97">
        <f>'10'!E298</f>
        <v>1475</v>
      </c>
      <c r="F298" s="135">
        <v>0</v>
      </c>
      <c r="G298" s="23">
        <f t="shared" si="4"/>
        <v>0</v>
      </c>
    </row>
    <row r="299" spans="1:7" x14ac:dyDescent="0.25">
      <c r="A299" s="9" t="str">
        <f>'10'!A299</f>
        <v>Northern Bedford County SD</v>
      </c>
      <c r="B299" s="10" t="str">
        <f>'10'!B299</f>
        <v>Bedford</v>
      </c>
      <c r="C299" s="97">
        <f>'10'!C299</f>
        <v>214</v>
      </c>
      <c r="D299" s="97">
        <f>'10'!D299</f>
        <v>168</v>
      </c>
      <c r="E299" s="97">
        <f>'10'!E299</f>
        <v>382</v>
      </c>
      <c r="F299" s="135">
        <v>48</v>
      </c>
      <c r="G299" s="23">
        <f t="shared" si="4"/>
        <v>0.2857142857142857</v>
      </c>
    </row>
    <row r="300" spans="1:7" x14ac:dyDescent="0.25">
      <c r="A300" s="9" t="str">
        <f>'10'!A300</f>
        <v>Northern Cambria SD</v>
      </c>
      <c r="B300" s="10" t="str">
        <f>'10'!B300</f>
        <v>Cambria</v>
      </c>
      <c r="C300" s="97">
        <f>'10'!C300</f>
        <v>265</v>
      </c>
      <c r="D300" s="97">
        <f>'10'!D300</f>
        <v>228</v>
      </c>
      <c r="E300" s="97">
        <f>'10'!E300</f>
        <v>493</v>
      </c>
      <c r="F300" s="135">
        <v>27</v>
      </c>
      <c r="G300" s="23">
        <f t="shared" si="4"/>
        <v>0.11842105263157894</v>
      </c>
    </row>
    <row r="301" spans="1:7" x14ac:dyDescent="0.25">
      <c r="A301" s="9" t="str">
        <f>'10'!A301</f>
        <v>Northern Lebanon SD</v>
      </c>
      <c r="B301" s="10" t="str">
        <f>'10'!B301</f>
        <v>Lebanon</v>
      </c>
      <c r="C301" s="97">
        <f>'10'!C301</f>
        <v>698</v>
      </c>
      <c r="D301" s="97">
        <f>'10'!D301</f>
        <v>441</v>
      </c>
      <c r="E301" s="97">
        <f>'10'!E301</f>
        <v>1139</v>
      </c>
      <c r="F301" s="135">
        <v>0</v>
      </c>
      <c r="G301" s="23">
        <f t="shared" si="4"/>
        <v>0</v>
      </c>
    </row>
    <row r="302" spans="1:7" x14ac:dyDescent="0.25">
      <c r="A302" s="9" t="str">
        <f>'10'!A302</f>
        <v>Northern Lehigh SD</v>
      </c>
      <c r="B302" s="10" t="str">
        <f>'10'!B302</f>
        <v>Lehigh</v>
      </c>
      <c r="C302" s="97">
        <f>'10'!C302</f>
        <v>347</v>
      </c>
      <c r="D302" s="97">
        <f>'10'!D302</f>
        <v>260</v>
      </c>
      <c r="E302" s="97">
        <f>'10'!E302</f>
        <v>607</v>
      </c>
      <c r="F302" s="135">
        <v>0</v>
      </c>
      <c r="G302" s="23">
        <f t="shared" si="4"/>
        <v>0</v>
      </c>
    </row>
    <row r="303" spans="1:7" x14ac:dyDescent="0.25">
      <c r="A303" s="9" t="str">
        <f>'10'!A303</f>
        <v>Northern Potter SD</v>
      </c>
      <c r="B303" s="10" t="str">
        <f>'10'!B303</f>
        <v>Potter</v>
      </c>
      <c r="C303" s="97">
        <f>'10'!C303</f>
        <v>197</v>
      </c>
      <c r="D303" s="97">
        <f>'10'!D303</f>
        <v>75</v>
      </c>
      <c r="E303" s="97">
        <f>'10'!E303</f>
        <v>272</v>
      </c>
      <c r="F303" s="135">
        <v>44</v>
      </c>
      <c r="G303" s="23">
        <f t="shared" si="4"/>
        <v>0.58666666666666667</v>
      </c>
    </row>
    <row r="304" spans="1:7" x14ac:dyDescent="0.25">
      <c r="A304" s="9" t="str">
        <f>'10'!A304</f>
        <v>Northern Tioga SD</v>
      </c>
      <c r="B304" s="10" t="str">
        <f>'10'!B304</f>
        <v>Tioga</v>
      </c>
      <c r="C304" s="97">
        <f>'10'!C304</f>
        <v>459</v>
      </c>
      <c r="D304" s="97">
        <f>'10'!D304</f>
        <v>314</v>
      </c>
      <c r="E304" s="97">
        <f>'10'!E304</f>
        <v>773</v>
      </c>
      <c r="F304" s="135">
        <v>60</v>
      </c>
      <c r="G304" s="23">
        <f t="shared" si="4"/>
        <v>0.19108280254777071</v>
      </c>
    </row>
    <row r="305" spans="1:7" x14ac:dyDescent="0.25">
      <c r="A305" s="9" t="str">
        <f>'10'!A305</f>
        <v>Northern York County SD</v>
      </c>
      <c r="B305" s="10" t="str">
        <f>'10'!B305</f>
        <v>York</v>
      </c>
      <c r="C305" s="97">
        <f>'10'!C305</f>
        <v>579</v>
      </c>
      <c r="D305" s="97">
        <f>'10'!D305</f>
        <v>537</v>
      </c>
      <c r="E305" s="97">
        <f>'10'!E305</f>
        <v>1116</v>
      </c>
      <c r="F305" s="135">
        <v>0</v>
      </c>
      <c r="G305" s="23">
        <f t="shared" si="4"/>
        <v>0</v>
      </c>
    </row>
    <row r="306" spans="1:7" x14ac:dyDescent="0.25">
      <c r="A306" s="9" t="str">
        <f>'10'!A306</f>
        <v>Northgate SD</v>
      </c>
      <c r="B306" s="10" t="str">
        <f>'10'!B306</f>
        <v>Allegheny</v>
      </c>
      <c r="C306" s="97">
        <f>'10'!C306</f>
        <v>489</v>
      </c>
      <c r="D306" s="97">
        <f>'10'!D306</f>
        <v>268</v>
      </c>
      <c r="E306" s="97">
        <f>'10'!E306</f>
        <v>757</v>
      </c>
      <c r="F306" s="135">
        <v>17</v>
      </c>
      <c r="G306" s="23">
        <f t="shared" si="4"/>
        <v>6.3432835820895525E-2</v>
      </c>
    </row>
    <row r="307" spans="1:7" x14ac:dyDescent="0.25">
      <c r="A307" s="9" t="str">
        <f>'10'!A307</f>
        <v>Northwest Area SD</v>
      </c>
      <c r="B307" s="10" t="str">
        <f>'10'!B307</f>
        <v>Luzerne</v>
      </c>
      <c r="C307" s="97">
        <f>'10'!C307</f>
        <v>226</v>
      </c>
      <c r="D307" s="97">
        <f>'10'!D307</f>
        <v>187</v>
      </c>
      <c r="E307" s="97">
        <f>'10'!E307</f>
        <v>413</v>
      </c>
      <c r="F307" s="135">
        <v>0</v>
      </c>
      <c r="G307" s="23">
        <f t="shared" si="4"/>
        <v>0</v>
      </c>
    </row>
    <row r="308" spans="1:7" x14ac:dyDescent="0.25">
      <c r="A308" s="9" t="str">
        <f>'10'!A308</f>
        <v>Northwestern Lehigh SD</v>
      </c>
      <c r="B308" s="10" t="str">
        <f>'10'!B308</f>
        <v>Lehigh</v>
      </c>
      <c r="C308" s="97">
        <f>'10'!C308</f>
        <v>390</v>
      </c>
      <c r="D308" s="97">
        <f>'10'!D308</f>
        <v>346</v>
      </c>
      <c r="E308" s="97">
        <f>'10'!E308</f>
        <v>736</v>
      </c>
      <c r="F308" s="135">
        <v>0</v>
      </c>
      <c r="G308" s="23">
        <f t="shared" si="4"/>
        <v>0</v>
      </c>
    </row>
    <row r="309" spans="1:7" x14ac:dyDescent="0.25">
      <c r="A309" s="9" t="str">
        <f>'10'!A309</f>
        <v>Northwestern SD</v>
      </c>
      <c r="B309" s="10" t="str">
        <f>'10'!B309</f>
        <v>Erie</v>
      </c>
      <c r="C309" s="97">
        <f>'10'!C309</f>
        <v>322</v>
      </c>
      <c r="D309" s="97">
        <f>'10'!D309</f>
        <v>240</v>
      </c>
      <c r="E309" s="97">
        <f>'10'!E309</f>
        <v>562</v>
      </c>
      <c r="F309" s="135">
        <v>0</v>
      </c>
      <c r="G309" s="23">
        <f t="shared" si="4"/>
        <v>0</v>
      </c>
    </row>
    <row r="310" spans="1:7" x14ac:dyDescent="0.25">
      <c r="A310" s="9" t="str">
        <f>'10'!A310</f>
        <v>Norwin SD</v>
      </c>
      <c r="B310" s="10" t="str">
        <f>'10'!B310</f>
        <v>Westmoreland</v>
      </c>
      <c r="C310" s="97">
        <f>'10'!C310</f>
        <v>878</v>
      </c>
      <c r="D310" s="97">
        <f>'10'!D310</f>
        <v>767</v>
      </c>
      <c r="E310" s="97">
        <f>'10'!E310</f>
        <v>1645</v>
      </c>
      <c r="F310" s="135">
        <v>0</v>
      </c>
      <c r="G310" s="23">
        <f t="shared" si="4"/>
        <v>0</v>
      </c>
    </row>
    <row r="311" spans="1:7" x14ac:dyDescent="0.25">
      <c r="A311" s="9" t="str">
        <f>'10'!A311</f>
        <v>Octorara Area SD</v>
      </c>
      <c r="B311" s="10" t="str">
        <f>'10'!B311</f>
        <v>Chester</v>
      </c>
      <c r="C311" s="97">
        <f>'10'!C311</f>
        <v>752</v>
      </c>
      <c r="D311" s="97">
        <f>'10'!D311</f>
        <v>600</v>
      </c>
      <c r="E311" s="97">
        <f>'10'!E311</f>
        <v>1352</v>
      </c>
      <c r="F311" s="135">
        <v>0</v>
      </c>
      <c r="G311" s="23">
        <f t="shared" si="4"/>
        <v>0</v>
      </c>
    </row>
    <row r="312" spans="1:7" x14ac:dyDescent="0.25">
      <c r="A312" s="9" t="str">
        <f>'10'!A312</f>
        <v>Oil City Area SD</v>
      </c>
      <c r="B312" s="10" t="str">
        <f>'10'!B312</f>
        <v>Venango</v>
      </c>
      <c r="C312" s="97">
        <f>'10'!C312</f>
        <v>498</v>
      </c>
      <c r="D312" s="97">
        <f>'10'!D312</f>
        <v>335</v>
      </c>
      <c r="E312" s="97">
        <f>'10'!E312</f>
        <v>833</v>
      </c>
      <c r="F312" s="135">
        <v>0</v>
      </c>
      <c r="G312" s="23">
        <f t="shared" si="4"/>
        <v>0</v>
      </c>
    </row>
    <row r="313" spans="1:7" x14ac:dyDescent="0.25">
      <c r="A313" s="9" t="str">
        <f>'10'!A313</f>
        <v>Old Forge SD</v>
      </c>
      <c r="B313" s="10" t="str">
        <f>'10'!B313</f>
        <v>Lackawanna</v>
      </c>
      <c r="C313" s="97">
        <f>'10'!C313</f>
        <v>203</v>
      </c>
      <c r="D313" s="97">
        <f>'10'!D313</f>
        <v>219</v>
      </c>
      <c r="E313" s="97">
        <f>'10'!E313</f>
        <v>422</v>
      </c>
      <c r="F313" s="135">
        <v>0</v>
      </c>
      <c r="G313" s="23">
        <f t="shared" si="4"/>
        <v>0</v>
      </c>
    </row>
    <row r="314" spans="1:7" x14ac:dyDescent="0.25">
      <c r="A314" s="9" t="str">
        <f>'10'!A314</f>
        <v>Oley Valley SD</v>
      </c>
      <c r="B314" s="10" t="str">
        <f>'10'!B314</f>
        <v>Berks</v>
      </c>
      <c r="C314" s="97">
        <f>'10'!C314</f>
        <v>360</v>
      </c>
      <c r="D314" s="97">
        <f>'10'!D314</f>
        <v>196</v>
      </c>
      <c r="E314" s="97">
        <f>'10'!E314</f>
        <v>556</v>
      </c>
      <c r="F314" s="135">
        <v>0</v>
      </c>
      <c r="G314" s="23">
        <f t="shared" si="4"/>
        <v>0</v>
      </c>
    </row>
    <row r="315" spans="1:7" x14ac:dyDescent="0.25">
      <c r="A315" s="9" t="str">
        <f>'10'!A315</f>
        <v>Oswayo Valley SD</v>
      </c>
      <c r="B315" s="10" t="str">
        <f>'10'!B315</f>
        <v>Potter</v>
      </c>
      <c r="C315" s="97">
        <f>'10'!C315</f>
        <v>66</v>
      </c>
      <c r="D315" s="97">
        <f>'10'!D315</f>
        <v>30</v>
      </c>
      <c r="E315" s="97">
        <f>'10'!E315</f>
        <v>96</v>
      </c>
      <c r="F315" s="135">
        <v>25</v>
      </c>
      <c r="G315" s="23">
        <f t="shared" si="4"/>
        <v>0.83333333333333337</v>
      </c>
    </row>
    <row r="316" spans="1:7" x14ac:dyDescent="0.25">
      <c r="A316" s="9" t="str">
        <f>'10'!A316</f>
        <v>Otto-Eldred SD</v>
      </c>
      <c r="B316" s="10" t="str">
        <f>'10'!B316</f>
        <v>McKean</v>
      </c>
      <c r="C316" s="97">
        <f>'10'!C316</f>
        <v>161</v>
      </c>
      <c r="D316" s="97">
        <f>'10'!D316</f>
        <v>108</v>
      </c>
      <c r="E316" s="97">
        <f>'10'!E316</f>
        <v>269</v>
      </c>
      <c r="F316" s="135">
        <v>21</v>
      </c>
      <c r="G316" s="23">
        <f t="shared" si="4"/>
        <v>0.19444444444444445</v>
      </c>
    </row>
    <row r="317" spans="1:7" x14ac:dyDescent="0.25">
      <c r="A317" s="9" t="str">
        <f>'10'!A317</f>
        <v>Owen J. Roberts SD</v>
      </c>
      <c r="B317" s="10" t="str">
        <f>'10'!B317</f>
        <v>Chester</v>
      </c>
      <c r="C317" s="97">
        <f>'10'!C317</f>
        <v>910</v>
      </c>
      <c r="D317" s="97">
        <f>'10'!D317</f>
        <v>643</v>
      </c>
      <c r="E317" s="97">
        <f>'10'!E317</f>
        <v>1553</v>
      </c>
      <c r="F317" s="135">
        <v>0</v>
      </c>
      <c r="G317" s="23">
        <f t="shared" si="4"/>
        <v>0</v>
      </c>
    </row>
    <row r="318" spans="1:7" x14ac:dyDescent="0.25">
      <c r="A318" s="9" t="str">
        <f>'10'!A318</f>
        <v>Oxford Area SD</v>
      </c>
      <c r="B318" s="10" t="str">
        <f>'10'!B318</f>
        <v>Chester</v>
      </c>
      <c r="C318" s="97">
        <f>'10'!C318</f>
        <v>936</v>
      </c>
      <c r="D318" s="97">
        <f>'10'!D318</f>
        <v>846</v>
      </c>
      <c r="E318" s="97">
        <f>'10'!E318</f>
        <v>1782</v>
      </c>
      <c r="F318" s="135">
        <v>0</v>
      </c>
      <c r="G318" s="23">
        <f t="shared" si="4"/>
        <v>0</v>
      </c>
    </row>
    <row r="319" spans="1:7" x14ac:dyDescent="0.25">
      <c r="A319" s="9" t="str">
        <f>'10'!A319</f>
        <v>Palisades SD</v>
      </c>
      <c r="B319" s="10" t="str">
        <f>'10'!B319</f>
        <v>Bucks</v>
      </c>
      <c r="C319" s="97">
        <f>'10'!C319</f>
        <v>243</v>
      </c>
      <c r="D319" s="97">
        <f>'10'!D319</f>
        <v>201</v>
      </c>
      <c r="E319" s="97">
        <f>'10'!E319</f>
        <v>444</v>
      </c>
      <c r="F319" s="135">
        <v>0</v>
      </c>
      <c r="G319" s="23">
        <f t="shared" si="4"/>
        <v>0</v>
      </c>
    </row>
    <row r="320" spans="1:7" x14ac:dyDescent="0.25">
      <c r="A320" s="9" t="str">
        <f>'10'!A320</f>
        <v>Palmerton Area SD</v>
      </c>
      <c r="B320" s="10" t="str">
        <f>'10'!B320</f>
        <v>Carbon</v>
      </c>
      <c r="C320" s="97">
        <f>'10'!C320</f>
        <v>366</v>
      </c>
      <c r="D320" s="97">
        <f>'10'!D320</f>
        <v>319</v>
      </c>
      <c r="E320" s="97">
        <f>'10'!E320</f>
        <v>685</v>
      </c>
      <c r="F320" s="135">
        <v>0</v>
      </c>
      <c r="G320" s="23">
        <f t="shared" si="4"/>
        <v>0</v>
      </c>
    </row>
    <row r="321" spans="1:7" x14ac:dyDescent="0.25">
      <c r="A321" s="9" t="str">
        <f>'10'!A321</f>
        <v>Palmyra Area SD</v>
      </c>
      <c r="B321" s="10" t="str">
        <f>'10'!B321</f>
        <v>Lebanon</v>
      </c>
      <c r="C321" s="97">
        <f>'10'!C321</f>
        <v>631</v>
      </c>
      <c r="D321" s="97">
        <f>'10'!D321</f>
        <v>542</v>
      </c>
      <c r="E321" s="97">
        <f>'10'!E321</f>
        <v>1173</v>
      </c>
      <c r="F321" s="135">
        <v>0</v>
      </c>
      <c r="G321" s="23">
        <f t="shared" si="4"/>
        <v>0</v>
      </c>
    </row>
    <row r="322" spans="1:7" x14ac:dyDescent="0.25">
      <c r="A322" s="9" t="str">
        <f>'10'!A322</f>
        <v>Panther Valley SD</v>
      </c>
      <c r="B322" s="10" t="str">
        <f>'10'!B322</f>
        <v>Carbon</v>
      </c>
      <c r="C322" s="97">
        <f>'10'!C322</f>
        <v>479</v>
      </c>
      <c r="D322" s="97">
        <f>'10'!D322</f>
        <v>345</v>
      </c>
      <c r="E322" s="97">
        <f>'10'!E322</f>
        <v>824</v>
      </c>
      <c r="F322" s="135">
        <v>0</v>
      </c>
      <c r="G322" s="23">
        <f t="shared" si="4"/>
        <v>0</v>
      </c>
    </row>
    <row r="323" spans="1:7" x14ac:dyDescent="0.25">
      <c r="A323" s="9" t="str">
        <f>'10'!A323</f>
        <v>Parkland SD</v>
      </c>
      <c r="B323" s="10" t="str">
        <f>'10'!B323</f>
        <v>Lehigh</v>
      </c>
      <c r="C323" s="97">
        <f>'10'!C323</f>
        <v>1639</v>
      </c>
      <c r="D323" s="97">
        <f>'10'!D323</f>
        <v>1131</v>
      </c>
      <c r="E323" s="97">
        <f>'10'!E323</f>
        <v>2770</v>
      </c>
      <c r="F323" s="135">
        <v>0</v>
      </c>
      <c r="G323" s="23">
        <f t="shared" si="4"/>
        <v>0</v>
      </c>
    </row>
    <row r="324" spans="1:7" x14ac:dyDescent="0.25">
      <c r="A324" s="9" t="str">
        <f>'10'!A324</f>
        <v>Pen Argyl Area SD</v>
      </c>
      <c r="B324" s="10" t="str">
        <f>'10'!B324</f>
        <v>Northampton</v>
      </c>
      <c r="C324" s="97">
        <f>'10'!C324</f>
        <v>318</v>
      </c>
      <c r="D324" s="97">
        <f>'10'!D324</f>
        <v>229</v>
      </c>
      <c r="E324" s="97">
        <f>'10'!E324</f>
        <v>547</v>
      </c>
      <c r="F324" s="135">
        <v>0</v>
      </c>
      <c r="G324" s="23">
        <f t="shared" ref="G324:G387" si="5">F324/D324</f>
        <v>0</v>
      </c>
    </row>
    <row r="325" spans="1:7" x14ac:dyDescent="0.25">
      <c r="A325" s="9" t="str">
        <f>'10'!A325</f>
        <v>Penn Cambria SD</v>
      </c>
      <c r="B325" s="10" t="str">
        <f>'10'!B325</f>
        <v>Cambria</v>
      </c>
      <c r="C325" s="97">
        <f>'10'!C325</f>
        <v>421</v>
      </c>
      <c r="D325" s="97">
        <f>'10'!D325</f>
        <v>311</v>
      </c>
      <c r="E325" s="97">
        <f>'10'!E325</f>
        <v>732</v>
      </c>
      <c r="F325" s="135">
        <v>17</v>
      </c>
      <c r="G325" s="23">
        <f t="shared" si="5"/>
        <v>5.4662379421221867E-2</v>
      </c>
    </row>
    <row r="326" spans="1:7" x14ac:dyDescent="0.25">
      <c r="A326" s="9" t="str">
        <f>'10'!A326</f>
        <v>Penn Hills SD</v>
      </c>
      <c r="B326" s="10" t="str">
        <f>'10'!B326</f>
        <v>Allegheny</v>
      </c>
      <c r="C326" s="97">
        <f>'10'!C326</f>
        <v>1009</v>
      </c>
      <c r="D326" s="97">
        <f>'10'!D326</f>
        <v>714</v>
      </c>
      <c r="E326" s="97">
        <f>'10'!E326</f>
        <v>1723</v>
      </c>
      <c r="F326" s="135">
        <v>34</v>
      </c>
      <c r="G326" s="23">
        <f t="shared" si="5"/>
        <v>4.7619047619047616E-2</v>
      </c>
    </row>
    <row r="327" spans="1:7" x14ac:dyDescent="0.25">
      <c r="A327" s="9" t="str">
        <f>'10'!A327</f>
        <v>Penn Manor SD</v>
      </c>
      <c r="B327" s="10" t="str">
        <f>'10'!B327</f>
        <v>Lancaster</v>
      </c>
      <c r="C327" s="97">
        <f>'10'!C327</f>
        <v>1179</v>
      </c>
      <c r="D327" s="97">
        <f>'10'!D327</f>
        <v>950</v>
      </c>
      <c r="E327" s="97">
        <f>'10'!E327</f>
        <v>2129</v>
      </c>
      <c r="F327" s="135">
        <v>0</v>
      </c>
      <c r="G327" s="23">
        <f t="shared" si="5"/>
        <v>0</v>
      </c>
    </row>
    <row r="328" spans="1:7" x14ac:dyDescent="0.25">
      <c r="A328" s="9" t="str">
        <f>'10'!A328</f>
        <v>Penncrest SD</v>
      </c>
      <c r="B328" s="10" t="str">
        <f>'10'!B328</f>
        <v>Crawford</v>
      </c>
      <c r="C328" s="97">
        <f>'10'!C328</f>
        <v>650</v>
      </c>
      <c r="D328" s="97">
        <f>'10'!D328</f>
        <v>512</v>
      </c>
      <c r="E328" s="97">
        <f>'10'!E328</f>
        <v>1162</v>
      </c>
      <c r="F328" s="135">
        <v>0</v>
      </c>
      <c r="G328" s="23">
        <f t="shared" si="5"/>
        <v>0</v>
      </c>
    </row>
    <row r="329" spans="1:7" x14ac:dyDescent="0.25">
      <c r="A329" s="9" t="str">
        <f>'10'!A329</f>
        <v>Penn-Delco SD</v>
      </c>
      <c r="B329" s="10" t="str">
        <f>'10'!B329</f>
        <v>Delaware</v>
      </c>
      <c r="C329" s="97">
        <f>'10'!C329</f>
        <v>1100</v>
      </c>
      <c r="D329" s="97">
        <f>'10'!D329</f>
        <v>501</v>
      </c>
      <c r="E329" s="97">
        <f>'10'!E329</f>
        <v>1601</v>
      </c>
      <c r="F329" s="135">
        <v>0</v>
      </c>
      <c r="G329" s="23">
        <f t="shared" si="5"/>
        <v>0</v>
      </c>
    </row>
    <row r="330" spans="1:7" x14ac:dyDescent="0.25">
      <c r="A330" s="9" t="str">
        <f>'10'!A330</f>
        <v>Pennridge SD</v>
      </c>
      <c r="B330" s="10" t="str">
        <f>'10'!B330</f>
        <v>Bucks</v>
      </c>
      <c r="C330" s="97">
        <f>'10'!C330</f>
        <v>1476</v>
      </c>
      <c r="D330" s="97">
        <f>'10'!D330</f>
        <v>1031</v>
      </c>
      <c r="E330" s="97">
        <f>'10'!E330</f>
        <v>2507</v>
      </c>
      <c r="F330" s="135">
        <v>0</v>
      </c>
      <c r="G330" s="23">
        <f t="shared" si="5"/>
        <v>0</v>
      </c>
    </row>
    <row r="331" spans="1:7" x14ac:dyDescent="0.25">
      <c r="A331" s="9" t="str">
        <f>'10'!A331</f>
        <v>Penns Manor Area SD</v>
      </c>
      <c r="B331" s="10" t="str">
        <f>'10'!B331</f>
        <v>Indiana</v>
      </c>
      <c r="C331" s="97">
        <f>'10'!C331</f>
        <v>170</v>
      </c>
      <c r="D331" s="97">
        <f>'10'!D331</f>
        <v>143</v>
      </c>
      <c r="E331" s="97">
        <f>'10'!E331</f>
        <v>313</v>
      </c>
      <c r="F331" s="135">
        <v>30</v>
      </c>
      <c r="G331" s="23">
        <f t="shared" si="5"/>
        <v>0.20979020979020979</v>
      </c>
    </row>
    <row r="332" spans="1:7" x14ac:dyDescent="0.25">
      <c r="A332" s="9" t="str">
        <f>'10'!A332</f>
        <v>Penns Valley Area SD</v>
      </c>
      <c r="B332" s="10" t="str">
        <f>'10'!B332</f>
        <v>Centre</v>
      </c>
      <c r="C332" s="97">
        <f>'10'!C332</f>
        <v>492</v>
      </c>
      <c r="D332" s="97">
        <f>'10'!D332</f>
        <v>247</v>
      </c>
      <c r="E332" s="97">
        <f>'10'!E332</f>
        <v>739</v>
      </c>
      <c r="F332" s="135">
        <v>30</v>
      </c>
      <c r="G332" s="23">
        <f t="shared" si="5"/>
        <v>0.1214574898785425</v>
      </c>
    </row>
    <row r="333" spans="1:7" x14ac:dyDescent="0.25">
      <c r="A333" s="9" t="str">
        <f>'10'!A333</f>
        <v>Pennsbury SD</v>
      </c>
      <c r="B333" s="10" t="str">
        <f>'10'!B333</f>
        <v>Bucks</v>
      </c>
      <c r="C333" s="97">
        <f>'10'!C333</f>
        <v>1830</v>
      </c>
      <c r="D333" s="97">
        <f>'10'!D333</f>
        <v>1816</v>
      </c>
      <c r="E333" s="97">
        <f>'10'!E333</f>
        <v>3646</v>
      </c>
      <c r="F333" s="135">
        <v>0</v>
      </c>
      <c r="G333" s="23">
        <f t="shared" si="5"/>
        <v>0</v>
      </c>
    </row>
    <row r="334" spans="1:7" x14ac:dyDescent="0.25">
      <c r="A334" s="9" t="str">
        <f>'10'!A334</f>
        <v>Penn-Trafford SD</v>
      </c>
      <c r="B334" s="10" t="str">
        <f>'10'!B334</f>
        <v>Westmoreland</v>
      </c>
      <c r="C334" s="97">
        <f>'10'!C334</f>
        <v>712</v>
      </c>
      <c r="D334" s="97">
        <f>'10'!D334</f>
        <v>628</v>
      </c>
      <c r="E334" s="97">
        <f>'10'!E334</f>
        <v>1340</v>
      </c>
      <c r="F334" s="135">
        <v>0</v>
      </c>
      <c r="G334" s="23">
        <f t="shared" si="5"/>
        <v>0</v>
      </c>
    </row>
    <row r="335" spans="1:7" x14ac:dyDescent="0.25">
      <c r="A335" s="9" t="str">
        <f>'10'!A335</f>
        <v>Pequea Valley SD</v>
      </c>
      <c r="B335" s="10" t="str">
        <f>'10'!B335</f>
        <v>Lancaster</v>
      </c>
      <c r="C335" s="97">
        <f>'10'!C335</f>
        <v>1188</v>
      </c>
      <c r="D335" s="97">
        <f>'10'!D335</f>
        <v>837</v>
      </c>
      <c r="E335" s="97">
        <f>'10'!E335</f>
        <v>2025</v>
      </c>
      <c r="F335" s="135">
        <v>0</v>
      </c>
      <c r="G335" s="23">
        <f t="shared" si="5"/>
        <v>0</v>
      </c>
    </row>
    <row r="336" spans="1:7" x14ac:dyDescent="0.25">
      <c r="A336" s="9" t="str">
        <f>'10'!A336</f>
        <v>Perkiomen Valley SD</v>
      </c>
      <c r="B336" s="10" t="str">
        <f>'10'!B336</f>
        <v>Montgomery</v>
      </c>
      <c r="C336" s="97">
        <f>'10'!C336</f>
        <v>1189</v>
      </c>
      <c r="D336" s="97">
        <f>'10'!D336</f>
        <v>978</v>
      </c>
      <c r="E336" s="97">
        <f>'10'!E336</f>
        <v>2167</v>
      </c>
      <c r="F336" s="135">
        <v>0</v>
      </c>
      <c r="G336" s="23">
        <f t="shared" si="5"/>
        <v>0</v>
      </c>
    </row>
    <row r="337" spans="1:7" x14ac:dyDescent="0.25">
      <c r="A337" s="9" t="str">
        <f>'10'!A337</f>
        <v>Peters Township SD</v>
      </c>
      <c r="B337" s="10" t="str">
        <f>'10'!B337</f>
        <v>Washington</v>
      </c>
      <c r="C337" s="97">
        <f>'10'!C337</f>
        <v>610</v>
      </c>
      <c r="D337" s="97">
        <f>'10'!D337</f>
        <v>530</v>
      </c>
      <c r="E337" s="97">
        <f>'10'!E337</f>
        <v>1140</v>
      </c>
      <c r="F337" s="135">
        <v>0</v>
      </c>
      <c r="G337" s="23">
        <f t="shared" si="5"/>
        <v>0</v>
      </c>
    </row>
    <row r="338" spans="1:7" x14ac:dyDescent="0.25">
      <c r="A338" s="9" t="str">
        <f>'10'!A338</f>
        <v>Philadelphia City SD</v>
      </c>
      <c r="B338" s="10" t="str">
        <f>'10'!B338</f>
        <v>Philadelphia</v>
      </c>
      <c r="C338" s="97">
        <f>'10'!C338</f>
        <v>63216</v>
      </c>
      <c r="D338" s="97">
        <f>'10'!D338</f>
        <v>44480</v>
      </c>
      <c r="E338" s="97">
        <f>'10'!E338</f>
        <v>107696</v>
      </c>
      <c r="F338" s="135">
        <v>2121</v>
      </c>
      <c r="G338" s="23">
        <f t="shared" si="5"/>
        <v>4.7684352517985612E-2</v>
      </c>
    </row>
    <row r="339" spans="1:7" x14ac:dyDescent="0.25">
      <c r="A339" s="9" t="str">
        <f>'10'!A339</f>
        <v>Philipsburg-Osceola Area SD</v>
      </c>
      <c r="B339" s="10" t="str">
        <f>'10'!B339</f>
        <v>Clearfield</v>
      </c>
      <c r="C339" s="97">
        <f>'10'!C339</f>
        <v>410</v>
      </c>
      <c r="D339" s="97">
        <f>'10'!D339</f>
        <v>222</v>
      </c>
      <c r="E339" s="97">
        <f>'10'!E339</f>
        <v>632</v>
      </c>
      <c r="F339" s="135">
        <v>0</v>
      </c>
      <c r="G339" s="23">
        <f t="shared" si="5"/>
        <v>0</v>
      </c>
    </row>
    <row r="340" spans="1:7" x14ac:dyDescent="0.25">
      <c r="A340" s="9" t="str">
        <f>'10'!A340</f>
        <v>Phoenixville Area SD</v>
      </c>
      <c r="B340" s="10" t="str">
        <f>'10'!B340</f>
        <v>Chester</v>
      </c>
      <c r="C340" s="97">
        <f>'10'!C340</f>
        <v>1316</v>
      </c>
      <c r="D340" s="97">
        <f>'10'!D340</f>
        <v>767</v>
      </c>
      <c r="E340" s="97">
        <f>'10'!E340</f>
        <v>2083</v>
      </c>
      <c r="F340" s="135">
        <v>0</v>
      </c>
      <c r="G340" s="23">
        <f t="shared" si="5"/>
        <v>0</v>
      </c>
    </row>
    <row r="341" spans="1:7" x14ac:dyDescent="0.25">
      <c r="A341" s="9" t="str">
        <f>'10'!A341</f>
        <v>Pine Grove Area SD</v>
      </c>
      <c r="B341" s="10" t="str">
        <f>'10'!B341</f>
        <v>Schuylkill</v>
      </c>
      <c r="C341" s="97">
        <f>'10'!C341</f>
        <v>373</v>
      </c>
      <c r="D341" s="97">
        <f>'10'!D341</f>
        <v>263</v>
      </c>
      <c r="E341" s="97">
        <f>'10'!E341</f>
        <v>636</v>
      </c>
      <c r="F341" s="135">
        <v>0</v>
      </c>
      <c r="G341" s="23">
        <f t="shared" si="5"/>
        <v>0</v>
      </c>
    </row>
    <row r="342" spans="1:7" x14ac:dyDescent="0.25">
      <c r="A342" s="9" t="str">
        <f>'10'!A342</f>
        <v>Pine-Richland SD</v>
      </c>
      <c r="B342" s="10" t="str">
        <f>'10'!B342</f>
        <v>Allegheny</v>
      </c>
      <c r="C342" s="97">
        <f>'10'!C342</f>
        <v>778</v>
      </c>
      <c r="D342" s="97">
        <f>'10'!D342</f>
        <v>622</v>
      </c>
      <c r="E342" s="97">
        <f>'10'!E342</f>
        <v>1400</v>
      </c>
      <c r="F342" s="135">
        <v>0</v>
      </c>
      <c r="G342" s="23">
        <f t="shared" si="5"/>
        <v>0</v>
      </c>
    </row>
    <row r="343" spans="1:7" x14ac:dyDescent="0.25">
      <c r="A343" s="9" t="str">
        <f>'10'!A343</f>
        <v>Pittsburgh SD</v>
      </c>
      <c r="B343" s="10" t="str">
        <f>'10'!B343</f>
        <v>Allegheny</v>
      </c>
      <c r="C343" s="97">
        <f>'10'!C343</f>
        <v>9308</v>
      </c>
      <c r="D343" s="97">
        <f>'10'!D343</f>
        <v>6270</v>
      </c>
      <c r="E343" s="97">
        <f>'10'!E343</f>
        <v>15578</v>
      </c>
      <c r="F343" s="135">
        <v>840</v>
      </c>
      <c r="G343" s="23">
        <f t="shared" si="5"/>
        <v>0.13397129186602871</v>
      </c>
    </row>
    <row r="344" spans="1:7" x14ac:dyDescent="0.25">
      <c r="A344" s="9" t="str">
        <f>'10'!A344</f>
        <v>Pittston Area SD</v>
      </c>
      <c r="B344" s="10" t="str">
        <f>'10'!B344</f>
        <v>Luzerne</v>
      </c>
      <c r="C344" s="97">
        <f>'10'!C344</f>
        <v>809</v>
      </c>
      <c r="D344" s="97">
        <f>'10'!D344</f>
        <v>592</v>
      </c>
      <c r="E344" s="97">
        <f>'10'!E344</f>
        <v>1401</v>
      </c>
      <c r="F344" s="135">
        <v>0</v>
      </c>
      <c r="G344" s="23">
        <f t="shared" si="5"/>
        <v>0</v>
      </c>
    </row>
    <row r="345" spans="1:7" x14ac:dyDescent="0.25">
      <c r="A345" s="9" t="str">
        <f>'10'!A345</f>
        <v>Pleasant Valley SD</v>
      </c>
      <c r="B345" s="10" t="str">
        <f>'10'!B345</f>
        <v>Monroe</v>
      </c>
      <c r="C345" s="97">
        <f>'10'!C345</f>
        <v>673</v>
      </c>
      <c r="D345" s="97">
        <f>'10'!D345</f>
        <v>628</v>
      </c>
      <c r="E345" s="97">
        <f>'10'!E345</f>
        <v>1301</v>
      </c>
      <c r="F345" s="135">
        <v>0</v>
      </c>
      <c r="G345" s="23">
        <f t="shared" si="5"/>
        <v>0</v>
      </c>
    </row>
    <row r="346" spans="1:7" x14ac:dyDescent="0.25">
      <c r="A346" s="9" t="str">
        <f>'10'!A346</f>
        <v>Plum Borough SD</v>
      </c>
      <c r="B346" s="10" t="str">
        <f>'10'!B346</f>
        <v>Allegheny</v>
      </c>
      <c r="C346" s="97">
        <f>'10'!C346</f>
        <v>816</v>
      </c>
      <c r="D346" s="97">
        <f>'10'!D346</f>
        <v>627</v>
      </c>
      <c r="E346" s="97">
        <f>'10'!E346</f>
        <v>1443</v>
      </c>
      <c r="F346" s="135">
        <v>0</v>
      </c>
      <c r="G346" s="23">
        <f t="shared" si="5"/>
        <v>0</v>
      </c>
    </row>
    <row r="347" spans="1:7" x14ac:dyDescent="0.25">
      <c r="A347" s="9" t="str">
        <f>'10'!A347</f>
        <v>Pocono Mountain SD</v>
      </c>
      <c r="B347" s="10" t="str">
        <f>'10'!B347</f>
        <v>Monroe</v>
      </c>
      <c r="C347" s="97">
        <f>'10'!C347</f>
        <v>1538</v>
      </c>
      <c r="D347" s="97">
        <f>'10'!D347</f>
        <v>1698</v>
      </c>
      <c r="E347" s="97">
        <f>'10'!E347</f>
        <v>3236</v>
      </c>
      <c r="F347" s="135">
        <v>0</v>
      </c>
      <c r="G347" s="23">
        <f t="shared" si="5"/>
        <v>0</v>
      </c>
    </row>
    <row r="348" spans="1:7" x14ac:dyDescent="0.25">
      <c r="A348" s="9" t="str">
        <f>'10'!A348</f>
        <v>Port Allegany SD</v>
      </c>
      <c r="B348" s="10" t="str">
        <f>'10'!B348</f>
        <v>McKean</v>
      </c>
      <c r="C348" s="97">
        <f>'10'!C348</f>
        <v>146</v>
      </c>
      <c r="D348" s="97">
        <f>'10'!D348</f>
        <v>184</v>
      </c>
      <c r="E348" s="97">
        <f>'10'!E348</f>
        <v>330</v>
      </c>
      <c r="F348" s="135">
        <v>0</v>
      </c>
      <c r="G348" s="23">
        <f t="shared" si="5"/>
        <v>0</v>
      </c>
    </row>
    <row r="349" spans="1:7" x14ac:dyDescent="0.25">
      <c r="A349" s="9" t="str">
        <f>'10'!A349</f>
        <v>Portage Area SD</v>
      </c>
      <c r="B349" s="10" t="str">
        <f>'10'!B349</f>
        <v>Cambria</v>
      </c>
      <c r="C349" s="97">
        <f>'10'!C349</f>
        <v>181</v>
      </c>
      <c r="D349" s="97">
        <f>'10'!D349</f>
        <v>88</v>
      </c>
      <c r="E349" s="97">
        <f>'10'!E349</f>
        <v>269</v>
      </c>
      <c r="F349" s="135">
        <v>60</v>
      </c>
      <c r="G349" s="23">
        <f t="shared" si="5"/>
        <v>0.68181818181818177</v>
      </c>
    </row>
    <row r="350" spans="1:7" x14ac:dyDescent="0.25">
      <c r="A350" s="9" t="str">
        <f>'10'!A350</f>
        <v>Pottsgrove SD</v>
      </c>
      <c r="B350" s="10" t="str">
        <f>'10'!B350</f>
        <v>Montgomery</v>
      </c>
      <c r="C350" s="97">
        <f>'10'!C350</f>
        <v>845</v>
      </c>
      <c r="D350" s="97">
        <f>'10'!D350</f>
        <v>582</v>
      </c>
      <c r="E350" s="97">
        <f>'10'!E350</f>
        <v>1427</v>
      </c>
      <c r="F350" s="135">
        <v>0</v>
      </c>
      <c r="G350" s="23">
        <f t="shared" si="5"/>
        <v>0</v>
      </c>
    </row>
    <row r="351" spans="1:7" x14ac:dyDescent="0.25">
      <c r="A351" s="9" t="str">
        <f>'10'!A351</f>
        <v>Pottstown SD</v>
      </c>
      <c r="B351" s="10" t="str">
        <f>'10'!B351</f>
        <v>Montgomery</v>
      </c>
      <c r="C351" s="97">
        <f>'10'!C351</f>
        <v>1207</v>
      </c>
      <c r="D351" s="97">
        <f>'10'!D351</f>
        <v>816</v>
      </c>
      <c r="E351" s="97">
        <f>'10'!E351</f>
        <v>2023</v>
      </c>
      <c r="F351" s="135">
        <v>105</v>
      </c>
      <c r="G351" s="23">
        <f t="shared" si="5"/>
        <v>0.12867647058823528</v>
      </c>
    </row>
    <row r="352" spans="1:7" x14ac:dyDescent="0.25">
      <c r="A352" s="9" t="str">
        <f>'10'!A352</f>
        <v>Pottsville Area SD</v>
      </c>
      <c r="B352" s="10" t="str">
        <f>'10'!B352</f>
        <v>Schuylkill</v>
      </c>
      <c r="C352" s="97">
        <f>'10'!C352</f>
        <v>538</v>
      </c>
      <c r="D352" s="97">
        <f>'10'!D352</f>
        <v>278</v>
      </c>
      <c r="E352" s="97">
        <f>'10'!E352</f>
        <v>816</v>
      </c>
      <c r="F352" s="135">
        <v>0</v>
      </c>
      <c r="G352" s="23">
        <f t="shared" si="5"/>
        <v>0</v>
      </c>
    </row>
    <row r="353" spans="1:7" x14ac:dyDescent="0.25">
      <c r="A353" s="9" t="str">
        <f>'10'!A353</f>
        <v>Punxsutawney Area SD</v>
      </c>
      <c r="B353" s="10" t="str">
        <f>'10'!B353</f>
        <v>Jefferson</v>
      </c>
      <c r="C353" s="97">
        <f>'10'!C353</f>
        <v>841</v>
      </c>
      <c r="D353" s="97">
        <f>'10'!D353</f>
        <v>579</v>
      </c>
      <c r="E353" s="97">
        <f>'10'!E353</f>
        <v>1420</v>
      </c>
      <c r="F353" s="135">
        <v>0</v>
      </c>
      <c r="G353" s="23">
        <f t="shared" si="5"/>
        <v>0</v>
      </c>
    </row>
    <row r="354" spans="1:7" x14ac:dyDescent="0.25">
      <c r="A354" s="9" t="str">
        <f>'10'!A354</f>
        <v>Purchase Line SD</v>
      </c>
      <c r="B354" s="10" t="str">
        <f>'10'!B354</f>
        <v>Indiana</v>
      </c>
      <c r="C354" s="97">
        <f>'10'!C354</f>
        <v>218</v>
      </c>
      <c r="D354" s="97">
        <f>'10'!D354</f>
        <v>200</v>
      </c>
      <c r="E354" s="97">
        <f>'10'!E354</f>
        <v>418</v>
      </c>
      <c r="F354" s="135">
        <v>0</v>
      </c>
      <c r="G354" s="23">
        <f t="shared" si="5"/>
        <v>0</v>
      </c>
    </row>
    <row r="355" spans="1:7" x14ac:dyDescent="0.25">
      <c r="A355" s="9" t="str">
        <f>'10'!A355</f>
        <v>Quaker Valley SD</v>
      </c>
      <c r="B355" s="10" t="str">
        <f>'10'!B355</f>
        <v>Allegheny</v>
      </c>
      <c r="C355" s="97">
        <f>'10'!C355</f>
        <v>374</v>
      </c>
      <c r="D355" s="97">
        <f>'10'!D355</f>
        <v>393</v>
      </c>
      <c r="E355" s="97">
        <f>'10'!E355</f>
        <v>767</v>
      </c>
      <c r="F355" s="135">
        <v>0</v>
      </c>
      <c r="G355" s="23">
        <f t="shared" si="5"/>
        <v>0</v>
      </c>
    </row>
    <row r="356" spans="1:7" x14ac:dyDescent="0.25">
      <c r="A356" s="9" t="str">
        <f>'10'!A356</f>
        <v>Quakertown Community SD</v>
      </c>
      <c r="B356" s="10" t="str">
        <f>'10'!B356</f>
        <v>Bucks</v>
      </c>
      <c r="C356" s="97">
        <f>'10'!C356</f>
        <v>1131</v>
      </c>
      <c r="D356" s="97">
        <f>'10'!D356</f>
        <v>764</v>
      </c>
      <c r="E356" s="97">
        <f>'10'!E356</f>
        <v>1895</v>
      </c>
      <c r="F356" s="135">
        <v>0</v>
      </c>
      <c r="G356" s="23">
        <f t="shared" si="5"/>
        <v>0</v>
      </c>
    </row>
    <row r="357" spans="1:7" x14ac:dyDescent="0.25">
      <c r="A357" s="9" t="str">
        <f>'10'!A357</f>
        <v>Radnor Township SD</v>
      </c>
      <c r="B357" s="10" t="str">
        <f>'10'!B357</f>
        <v>Delaware</v>
      </c>
      <c r="C357" s="97">
        <f>'10'!C357</f>
        <v>616</v>
      </c>
      <c r="D357" s="97">
        <f>'10'!D357</f>
        <v>723</v>
      </c>
      <c r="E357" s="97">
        <f>'10'!E357</f>
        <v>1339</v>
      </c>
      <c r="F357" s="135">
        <v>0</v>
      </c>
      <c r="G357" s="23">
        <f t="shared" si="5"/>
        <v>0</v>
      </c>
    </row>
    <row r="358" spans="1:7" x14ac:dyDescent="0.25">
      <c r="A358" s="9" t="str">
        <f>'10'!A358</f>
        <v>Reading SD</v>
      </c>
      <c r="B358" s="10" t="str">
        <f>'10'!B358</f>
        <v>Berks</v>
      </c>
      <c r="C358" s="97">
        <f>'10'!C358</f>
        <v>4740</v>
      </c>
      <c r="D358" s="97">
        <f>'10'!D358</f>
        <v>3042</v>
      </c>
      <c r="E358" s="97">
        <f>'10'!E358</f>
        <v>7782</v>
      </c>
      <c r="F358" s="135">
        <v>443</v>
      </c>
      <c r="G358" s="23">
        <f t="shared" si="5"/>
        <v>0.14562787639710717</v>
      </c>
    </row>
    <row r="359" spans="1:7" x14ac:dyDescent="0.25">
      <c r="A359" s="9" t="str">
        <f>'10'!A359</f>
        <v>Red Lion Area SD</v>
      </c>
      <c r="B359" s="10" t="str">
        <f>'10'!B359</f>
        <v>York</v>
      </c>
      <c r="C359" s="97">
        <f>'10'!C359</f>
        <v>1440</v>
      </c>
      <c r="D359" s="97">
        <f>'10'!D359</f>
        <v>987</v>
      </c>
      <c r="E359" s="97">
        <f>'10'!E359</f>
        <v>2427</v>
      </c>
      <c r="F359" s="135">
        <v>0</v>
      </c>
      <c r="G359" s="23">
        <f t="shared" si="5"/>
        <v>0</v>
      </c>
    </row>
    <row r="360" spans="1:7" x14ac:dyDescent="0.25">
      <c r="A360" s="9" t="str">
        <f>'10'!A360</f>
        <v>Redbank Valley SD</v>
      </c>
      <c r="B360" s="10" t="str">
        <f>'10'!B360</f>
        <v>Clarion</v>
      </c>
      <c r="C360" s="97">
        <f>'10'!C360</f>
        <v>235</v>
      </c>
      <c r="D360" s="97">
        <f>'10'!D360</f>
        <v>247</v>
      </c>
      <c r="E360" s="97">
        <f>'10'!E360</f>
        <v>482</v>
      </c>
      <c r="F360" s="135">
        <v>0</v>
      </c>
      <c r="G360" s="23">
        <f t="shared" si="5"/>
        <v>0</v>
      </c>
    </row>
    <row r="361" spans="1:7" x14ac:dyDescent="0.25">
      <c r="A361" s="9" t="str">
        <f>'10'!A361</f>
        <v>Reynolds SD</v>
      </c>
      <c r="B361" s="10" t="str">
        <f>'10'!B361</f>
        <v>Mercer</v>
      </c>
      <c r="C361" s="97">
        <f>'10'!C361</f>
        <v>224</v>
      </c>
      <c r="D361" s="97">
        <f>'10'!D361</f>
        <v>147</v>
      </c>
      <c r="E361" s="97">
        <f>'10'!E361</f>
        <v>371</v>
      </c>
      <c r="F361" s="135">
        <v>0</v>
      </c>
      <c r="G361" s="23">
        <f t="shared" si="5"/>
        <v>0</v>
      </c>
    </row>
    <row r="362" spans="1:7" x14ac:dyDescent="0.25">
      <c r="A362" s="9" t="str">
        <f>'10'!A362</f>
        <v>Richland SD</v>
      </c>
      <c r="B362" s="10" t="str">
        <f>'10'!B362</f>
        <v>Cambria</v>
      </c>
      <c r="C362" s="97">
        <f>'10'!C362</f>
        <v>346</v>
      </c>
      <c r="D362" s="97">
        <f>'10'!D362</f>
        <v>257</v>
      </c>
      <c r="E362" s="97">
        <f>'10'!E362</f>
        <v>603</v>
      </c>
      <c r="F362" s="135">
        <v>0</v>
      </c>
      <c r="G362" s="23">
        <f t="shared" si="5"/>
        <v>0</v>
      </c>
    </row>
    <row r="363" spans="1:7" x14ac:dyDescent="0.25">
      <c r="A363" s="9" t="str">
        <f>'10'!A363</f>
        <v>Ridgway Area SD</v>
      </c>
      <c r="B363" s="10" t="str">
        <f>'10'!B363</f>
        <v>Elk</v>
      </c>
      <c r="C363" s="97">
        <f>'10'!C363</f>
        <v>218</v>
      </c>
      <c r="D363" s="97">
        <f>'10'!D363</f>
        <v>114</v>
      </c>
      <c r="E363" s="97">
        <f>'10'!E363</f>
        <v>332</v>
      </c>
      <c r="F363" s="135">
        <v>0</v>
      </c>
      <c r="G363" s="23">
        <f t="shared" si="5"/>
        <v>0</v>
      </c>
    </row>
    <row r="364" spans="1:7" x14ac:dyDescent="0.25">
      <c r="A364" s="9" t="str">
        <f>'10'!A364</f>
        <v>Ridley SD</v>
      </c>
      <c r="B364" s="10" t="str">
        <f>'10'!B364</f>
        <v>Delaware</v>
      </c>
      <c r="C364" s="97">
        <f>'10'!C364</f>
        <v>1400</v>
      </c>
      <c r="D364" s="97">
        <f>'10'!D364</f>
        <v>829</v>
      </c>
      <c r="E364" s="97">
        <f>'10'!E364</f>
        <v>2229</v>
      </c>
      <c r="F364" s="135">
        <v>0</v>
      </c>
      <c r="G364" s="23">
        <f t="shared" si="5"/>
        <v>0</v>
      </c>
    </row>
    <row r="365" spans="1:7" x14ac:dyDescent="0.25">
      <c r="A365" s="9" t="str">
        <f>'10'!A365</f>
        <v>Ringgold SD</v>
      </c>
      <c r="B365" s="10" t="str">
        <f>'10'!B365</f>
        <v>Washington</v>
      </c>
      <c r="C365" s="97">
        <f>'10'!C365</f>
        <v>749</v>
      </c>
      <c r="D365" s="97">
        <f>'10'!D365</f>
        <v>584</v>
      </c>
      <c r="E365" s="97">
        <f>'10'!E365</f>
        <v>1333</v>
      </c>
      <c r="F365" s="135">
        <v>0</v>
      </c>
      <c r="G365" s="23">
        <f t="shared" si="5"/>
        <v>0</v>
      </c>
    </row>
    <row r="366" spans="1:7" x14ac:dyDescent="0.25">
      <c r="A366" s="9" t="str">
        <f>'10'!A366</f>
        <v>Riverside Beaver County SD</v>
      </c>
      <c r="B366" s="10" t="str">
        <f>'10'!B366</f>
        <v>Beaver</v>
      </c>
      <c r="C366" s="97">
        <f>'10'!C366</f>
        <v>320</v>
      </c>
      <c r="D366" s="97">
        <f>'10'!D366</f>
        <v>279</v>
      </c>
      <c r="E366" s="97">
        <f>'10'!E366</f>
        <v>599</v>
      </c>
      <c r="F366" s="135">
        <v>0</v>
      </c>
      <c r="G366" s="23">
        <f t="shared" si="5"/>
        <v>0</v>
      </c>
    </row>
    <row r="367" spans="1:7" x14ac:dyDescent="0.25">
      <c r="A367" s="9" t="str">
        <f>'10'!A367</f>
        <v>Riverside SD</v>
      </c>
      <c r="B367" s="10" t="str">
        <f>'10'!B367</f>
        <v>Lackawanna</v>
      </c>
      <c r="C367" s="97">
        <f>'10'!C367</f>
        <v>384</v>
      </c>
      <c r="D367" s="97">
        <f>'10'!D367</f>
        <v>287</v>
      </c>
      <c r="E367" s="97">
        <f>'10'!E367</f>
        <v>671</v>
      </c>
      <c r="F367" s="135">
        <v>0</v>
      </c>
      <c r="G367" s="23">
        <f t="shared" si="5"/>
        <v>0</v>
      </c>
    </row>
    <row r="368" spans="1:7" x14ac:dyDescent="0.25">
      <c r="A368" s="9" t="str">
        <f>'10'!A368</f>
        <v>Riverview SD</v>
      </c>
      <c r="B368" s="10" t="str">
        <f>'10'!B368</f>
        <v>Allegheny</v>
      </c>
      <c r="C368" s="97">
        <f>'10'!C368</f>
        <v>269</v>
      </c>
      <c r="D368" s="97">
        <f>'10'!D368</f>
        <v>89</v>
      </c>
      <c r="E368" s="97">
        <f>'10'!E368</f>
        <v>358</v>
      </c>
      <c r="F368" s="135">
        <v>0</v>
      </c>
      <c r="G368" s="23">
        <f t="shared" si="5"/>
        <v>0</v>
      </c>
    </row>
    <row r="369" spans="1:7" x14ac:dyDescent="0.25">
      <c r="A369" s="9" t="str">
        <f>'10'!A369</f>
        <v>Rochester Area SD</v>
      </c>
      <c r="B369" s="10" t="str">
        <f>'10'!B369</f>
        <v>Beaver</v>
      </c>
      <c r="C369" s="97">
        <f>'10'!C369</f>
        <v>184</v>
      </c>
      <c r="D369" s="97">
        <f>'10'!D369</f>
        <v>86</v>
      </c>
      <c r="E369" s="97">
        <f>'10'!E369</f>
        <v>270</v>
      </c>
      <c r="F369" s="135">
        <v>0</v>
      </c>
      <c r="G369" s="23">
        <f t="shared" si="5"/>
        <v>0</v>
      </c>
    </row>
    <row r="370" spans="1:7" x14ac:dyDescent="0.25">
      <c r="A370" s="9" t="str">
        <f>'10'!A370</f>
        <v>Rockwood Area SD</v>
      </c>
      <c r="B370" s="10" t="str">
        <f>'10'!B370</f>
        <v>Somerset</v>
      </c>
      <c r="C370" s="97">
        <f>'10'!C370</f>
        <v>104</v>
      </c>
      <c r="D370" s="97">
        <f>'10'!D370</f>
        <v>89</v>
      </c>
      <c r="E370" s="97">
        <f>'10'!E370</f>
        <v>193</v>
      </c>
      <c r="F370" s="135">
        <v>0</v>
      </c>
      <c r="G370" s="23">
        <f t="shared" si="5"/>
        <v>0</v>
      </c>
    </row>
    <row r="371" spans="1:7" x14ac:dyDescent="0.25">
      <c r="A371" s="9" t="str">
        <f>'10'!A371</f>
        <v>Rose Tree Media SD</v>
      </c>
      <c r="B371" s="10" t="str">
        <f>'10'!B371</f>
        <v>Delaware</v>
      </c>
      <c r="C371" s="97">
        <f>'10'!C371</f>
        <v>842</v>
      </c>
      <c r="D371" s="97">
        <f>'10'!D371</f>
        <v>730</v>
      </c>
      <c r="E371" s="97">
        <f>'10'!E371</f>
        <v>1572</v>
      </c>
      <c r="F371" s="135">
        <v>0</v>
      </c>
      <c r="G371" s="23">
        <f t="shared" si="5"/>
        <v>0</v>
      </c>
    </row>
    <row r="372" spans="1:7" x14ac:dyDescent="0.25">
      <c r="A372" s="9" t="str">
        <f>'10'!A372</f>
        <v>Saint Clair Area SD</v>
      </c>
      <c r="B372" s="10" t="str">
        <f>'10'!B372</f>
        <v>Schuylkill</v>
      </c>
      <c r="C372" s="97">
        <f>'10'!C372</f>
        <v>139</v>
      </c>
      <c r="D372" s="97">
        <f>'10'!D372</f>
        <v>180</v>
      </c>
      <c r="E372" s="97">
        <f>'10'!E372</f>
        <v>319</v>
      </c>
      <c r="F372" s="135">
        <v>0</v>
      </c>
      <c r="G372" s="23">
        <f t="shared" si="5"/>
        <v>0</v>
      </c>
    </row>
    <row r="373" spans="1:7" x14ac:dyDescent="0.25">
      <c r="A373" s="9" t="str">
        <f>'10'!A373</f>
        <v>Salisbury Township SD</v>
      </c>
      <c r="B373" s="10" t="str">
        <f>'10'!B373</f>
        <v>Lehigh</v>
      </c>
      <c r="C373" s="97">
        <f>'10'!C373</f>
        <v>412</v>
      </c>
      <c r="D373" s="97">
        <f>'10'!D373</f>
        <v>330</v>
      </c>
      <c r="E373" s="97">
        <f>'10'!E373</f>
        <v>742</v>
      </c>
      <c r="F373" s="135">
        <v>0</v>
      </c>
      <c r="G373" s="23">
        <f t="shared" si="5"/>
        <v>0</v>
      </c>
    </row>
    <row r="374" spans="1:7" x14ac:dyDescent="0.25">
      <c r="A374" s="9" t="str">
        <f>'10'!A374</f>
        <v>Salisbury-Elk Lick SD</v>
      </c>
      <c r="B374" s="10" t="str">
        <f>'10'!B374</f>
        <v>Somerset</v>
      </c>
      <c r="C374" s="97">
        <f>'10'!C374</f>
        <v>130</v>
      </c>
      <c r="D374" s="97">
        <f>'10'!D374</f>
        <v>93</v>
      </c>
      <c r="E374" s="97">
        <f>'10'!E374</f>
        <v>223</v>
      </c>
      <c r="F374" s="135">
        <v>0</v>
      </c>
      <c r="G374" s="23">
        <f t="shared" si="5"/>
        <v>0</v>
      </c>
    </row>
    <row r="375" spans="1:7" x14ac:dyDescent="0.25">
      <c r="A375" s="9" t="str">
        <f>'10'!A375</f>
        <v>Saucon Valley SD</v>
      </c>
      <c r="B375" s="10" t="str">
        <f>'10'!B375</f>
        <v>Northampton</v>
      </c>
      <c r="C375" s="97">
        <f>'10'!C375</f>
        <v>474</v>
      </c>
      <c r="D375" s="97">
        <f>'10'!D375</f>
        <v>393</v>
      </c>
      <c r="E375" s="97">
        <f>'10'!E375</f>
        <v>867</v>
      </c>
      <c r="F375" s="135">
        <v>0</v>
      </c>
      <c r="G375" s="23">
        <f t="shared" si="5"/>
        <v>0</v>
      </c>
    </row>
    <row r="376" spans="1:7" x14ac:dyDescent="0.25">
      <c r="A376" s="9" t="str">
        <f>'10'!A376</f>
        <v>Sayre Area SD</v>
      </c>
      <c r="B376" s="10" t="str">
        <f>'10'!B376</f>
        <v>Bradford</v>
      </c>
      <c r="C376" s="97">
        <f>'10'!C376</f>
        <v>199</v>
      </c>
      <c r="D376" s="97">
        <f>'10'!D376</f>
        <v>67</v>
      </c>
      <c r="E376" s="97">
        <f>'10'!E376</f>
        <v>266</v>
      </c>
      <c r="F376" s="135">
        <v>29</v>
      </c>
      <c r="G376" s="23">
        <f t="shared" si="5"/>
        <v>0.43283582089552236</v>
      </c>
    </row>
    <row r="377" spans="1:7" x14ac:dyDescent="0.25">
      <c r="A377" s="9" t="str">
        <f>'10'!A377</f>
        <v>Schuylkill Haven Area SD</v>
      </c>
      <c r="B377" s="10" t="str">
        <f>'10'!B377</f>
        <v>Schuylkill</v>
      </c>
      <c r="C377" s="97">
        <f>'10'!C377</f>
        <v>211</v>
      </c>
      <c r="D377" s="97">
        <f>'10'!D377</f>
        <v>199</v>
      </c>
      <c r="E377" s="97">
        <f>'10'!E377</f>
        <v>410</v>
      </c>
      <c r="F377" s="135">
        <v>0</v>
      </c>
      <c r="G377" s="23">
        <f t="shared" si="5"/>
        <v>0</v>
      </c>
    </row>
    <row r="378" spans="1:7" x14ac:dyDescent="0.25">
      <c r="A378" s="9" t="str">
        <f>'10'!A378</f>
        <v>Schuylkill Valley SD</v>
      </c>
      <c r="B378" s="10" t="str">
        <f>'10'!B378</f>
        <v>Berks</v>
      </c>
      <c r="C378" s="97">
        <f>'10'!C378</f>
        <v>416</v>
      </c>
      <c r="D378" s="97">
        <f>'10'!D378</f>
        <v>305</v>
      </c>
      <c r="E378" s="97">
        <f>'10'!E378</f>
        <v>721</v>
      </c>
      <c r="F378" s="135">
        <v>0</v>
      </c>
      <c r="G378" s="23">
        <f t="shared" si="5"/>
        <v>0</v>
      </c>
    </row>
    <row r="379" spans="1:7" x14ac:dyDescent="0.25">
      <c r="A379" s="9" t="str">
        <f>'10'!A379</f>
        <v>Scranton SD</v>
      </c>
      <c r="B379" s="10" t="str">
        <f>'10'!B379</f>
        <v>Lackawanna</v>
      </c>
      <c r="C379" s="97">
        <f>'10'!C379</f>
        <v>2633</v>
      </c>
      <c r="D379" s="97">
        <f>'10'!D379</f>
        <v>1993</v>
      </c>
      <c r="E379" s="97">
        <f>'10'!E379</f>
        <v>4626</v>
      </c>
      <c r="F379" s="135">
        <v>459</v>
      </c>
      <c r="G379" s="23">
        <f t="shared" si="5"/>
        <v>0.2303060712493728</v>
      </c>
    </row>
    <row r="380" spans="1:7" x14ac:dyDescent="0.25">
      <c r="A380" s="9" t="str">
        <f>'10'!A380</f>
        <v>Selinsgrove Area SD</v>
      </c>
      <c r="B380" s="10" t="str">
        <f>'10'!B380</f>
        <v>Snyder</v>
      </c>
      <c r="C380" s="97">
        <f>'10'!C380</f>
        <v>844</v>
      </c>
      <c r="D380" s="97">
        <f>'10'!D380</f>
        <v>396</v>
      </c>
      <c r="E380" s="97">
        <f>'10'!E380</f>
        <v>1240</v>
      </c>
      <c r="F380" s="135">
        <v>0</v>
      </c>
      <c r="G380" s="23">
        <f t="shared" si="5"/>
        <v>0</v>
      </c>
    </row>
    <row r="381" spans="1:7" x14ac:dyDescent="0.25">
      <c r="A381" s="9" t="str">
        <f>'10'!A381</f>
        <v>Seneca Valley SD</v>
      </c>
      <c r="B381" s="10" t="str">
        <f>'10'!B381</f>
        <v>Butler</v>
      </c>
      <c r="C381" s="97">
        <f>'10'!C381</f>
        <v>1581</v>
      </c>
      <c r="D381" s="97">
        <f>'10'!D381</f>
        <v>1172</v>
      </c>
      <c r="E381" s="97">
        <f>'10'!E381</f>
        <v>2753</v>
      </c>
      <c r="F381" s="135">
        <v>0</v>
      </c>
      <c r="G381" s="23">
        <f t="shared" si="5"/>
        <v>0</v>
      </c>
    </row>
    <row r="382" spans="1:7" x14ac:dyDescent="0.25">
      <c r="A382" s="9" t="str">
        <f>'10'!A382</f>
        <v>Shade-Central City SD</v>
      </c>
      <c r="B382" s="10" t="str">
        <f>'10'!B382</f>
        <v>Somerset</v>
      </c>
      <c r="C382" s="97">
        <f>'10'!C382</f>
        <v>59</v>
      </c>
      <c r="D382" s="97">
        <f>'10'!D382</f>
        <v>38</v>
      </c>
      <c r="E382" s="97">
        <f>'10'!E382</f>
        <v>97</v>
      </c>
      <c r="F382" s="135">
        <v>0</v>
      </c>
      <c r="G382" s="23">
        <f t="shared" si="5"/>
        <v>0</v>
      </c>
    </row>
    <row r="383" spans="1:7" x14ac:dyDescent="0.25">
      <c r="A383" s="9" t="str">
        <f>'10'!A383</f>
        <v>Shaler Area SD</v>
      </c>
      <c r="B383" s="10" t="str">
        <f>'10'!B383</f>
        <v>Allegheny</v>
      </c>
      <c r="C383" s="97">
        <f>'10'!C383</f>
        <v>1106</v>
      </c>
      <c r="D383" s="97">
        <f>'10'!D383</f>
        <v>707</v>
      </c>
      <c r="E383" s="97">
        <f>'10'!E383</f>
        <v>1813</v>
      </c>
      <c r="F383" s="135">
        <v>0</v>
      </c>
      <c r="G383" s="23">
        <f t="shared" si="5"/>
        <v>0</v>
      </c>
    </row>
    <row r="384" spans="1:7" x14ac:dyDescent="0.25">
      <c r="A384" s="9" t="str">
        <f>'10'!A384</f>
        <v>Shamokin Area SD</v>
      </c>
      <c r="B384" s="10" t="str">
        <f>'10'!B384</f>
        <v>Northumberland</v>
      </c>
      <c r="C384" s="97">
        <f>'10'!C384</f>
        <v>559</v>
      </c>
      <c r="D384" s="97">
        <f>'10'!D384</f>
        <v>529</v>
      </c>
      <c r="E384" s="97">
        <f>'10'!E384</f>
        <v>1088</v>
      </c>
      <c r="F384" s="135">
        <v>3</v>
      </c>
      <c r="G384" s="23">
        <f t="shared" si="5"/>
        <v>5.6710775047258983E-3</v>
      </c>
    </row>
    <row r="385" spans="1:7" x14ac:dyDescent="0.25">
      <c r="A385" s="9" t="str">
        <f>'10'!A385</f>
        <v>Shanksville-Stonycreek SD</v>
      </c>
      <c r="B385" s="10" t="str">
        <f>'10'!B385</f>
        <v>Somerset</v>
      </c>
      <c r="C385" s="97">
        <f>'10'!C385</f>
        <v>114</v>
      </c>
      <c r="D385" s="97">
        <f>'10'!D385</f>
        <v>66</v>
      </c>
      <c r="E385" s="97">
        <f>'10'!E385</f>
        <v>180</v>
      </c>
      <c r="F385" s="135">
        <v>28</v>
      </c>
      <c r="G385" s="23">
        <f t="shared" si="5"/>
        <v>0.42424242424242425</v>
      </c>
    </row>
    <row r="386" spans="1:7" x14ac:dyDescent="0.25">
      <c r="A386" s="9" t="str">
        <f>'10'!A386</f>
        <v>Sharon City SD</v>
      </c>
      <c r="B386" s="10" t="str">
        <f>'10'!B386</f>
        <v>Mercer</v>
      </c>
      <c r="C386" s="97">
        <f>'10'!C386</f>
        <v>339</v>
      </c>
      <c r="D386" s="97">
        <f>'10'!D386</f>
        <v>511</v>
      </c>
      <c r="E386" s="97">
        <f>'10'!E386</f>
        <v>850</v>
      </c>
      <c r="F386" s="135">
        <v>0</v>
      </c>
      <c r="G386" s="23">
        <f t="shared" si="5"/>
        <v>0</v>
      </c>
    </row>
    <row r="387" spans="1:7" x14ac:dyDescent="0.25">
      <c r="A387" s="9" t="str">
        <f>'10'!A387</f>
        <v>Sharpsville Area SD</v>
      </c>
      <c r="B387" s="10" t="str">
        <f>'10'!B387</f>
        <v>Mercer</v>
      </c>
      <c r="C387" s="97">
        <f>'10'!C387</f>
        <v>253</v>
      </c>
      <c r="D387" s="97">
        <f>'10'!D387</f>
        <v>232</v>
      </c>
      <c r="E387" s="97">
        <f>'10'!E387</f>
        <v>485</v>
      </c>
      <c r="F387" s="135">
        <v>0</v>
      </c>
      <c r="G387" s="23">
        <f t="shared" si="5"/>
        <v>0</v>
      </c>
    </row>
    <row r="388" spans="1:7" x14ac:dyDescent="0.25">
      <c r="A388" s="9" t="str">
        <f>'10'!A388</f>
        <v>Shenandoah Valley SD</v>
      </c>
      <c r="B388" s="10" t="str">
        <f>'10'!B388</f>
        <v>Schuylkill</v>
      </c>
      <c r="C388" s="97">
        <f>'10'!C388</f>
        <v>282</v>
      </c>
      <c r="D388" s="97">
        <f>'10'!D388</f>
        <v>113</v>
      </c>
      <c r="E388" s="97">
        <f>'10'!E388</f>
        <v>395</v>
      </c>
      <c r="F388" s="135">
        <v>57</v>
      </c>
      <c r="G388" s="23">
        <f t="shared" ref="G388:G451" si="6">F388/D388</f>
        <v>0.50442477876106195</v>
      </c>
    </row>
    <row r="389" spans="1:7" x14ac:dyDescent="0.25">
      <c r="A389" s="9" t="str">
        <f>'10'!A389</f>
        <v>Shenango Area SD</v>
      </c>
      <c r="B389" s="10" t="str">
        <f>'10'!B389</f>
        <v>Lawrence</v>
      </c>
      <c r="C389" s="97">
        <f>'10'!C389</f>
        <v>239</v>
      </c>
      <c r="D389" s="97">
        <f>'10'!D389</f>
        <v>132</v>
      </c>
      <c r="E389" s="97">
        <f>'10'!E389</f>
        <v>371</v>
      </c>
      <c r="F389" s="135">
        <v>0</v>
      </c>
      <c r="G389" s="23">
        <f t="shared" si="6"/>
        <v>0</v>
      </c>
    </row>
    <row r="390" spans="1:7" x14ac:dyDescent="0.25">
      <c r="A390" s="9" t="str">
        <f>'10'!A390</f>
        <v>Shikellamy SD</v>
      </c>
      <c r="B390" s="10" t="str">
        <f>'10'!B390</f>
        <v>Northumberland</v>
      </c>
      <c r="C390" s="97">
        <f>'10'!C390</f>
        <v>732</v>
      </c>
      <c r="D390" s="97">
        <f>'10'!D390</f>
        <v>575</v>
      </c>
      <c r="E390" s="97">
        <f>'10'!E390</f>
        <v>1307</v>
      </c>
      <c r="F390" s="135">
        <v>0</v>
      </c>
      <c r="G390" s="23">
        <f t="shared" si="6"/>
        <v>0</v>
      </c>
    </row>
    <row r="391" spans="1:7" x14ac:dyDescent="0.25">
      <c r="A391" s="9" t="str">
        <f>'10'!A391</f>
        <v>Shippensburg Area SD</v>
      </c>
      <c r="B391" s="10" t="str">
        <f>'10'!B391</f>
        <v>Cumberland</v>
      </c>
      <c r="C391" s="97">
        <f>'10'!C391</f>
        <v>1126</v>
      </c>
      <c r="D391" s="97">
        <f>'10'!D391</f>
        <v>734</v>
      </c>
      <c r="E391" s="97">
        <f>'10'!E391</f>
        <v>1860</v>
      </c>
      <c r="F391" s="135">
        <v>0</v>
      </c>
      <c r="G391" s="23">
        <f t="shared" si="6"/>
        <v>0</v>
      </c>
    </row>
    <row r="392" spans="1:7" x14ac:dyDescent="0.25">
      <c r="A392" s="9" t="str">
        <f>'10'!A392</f>
        <v>Slippery Rock Area SD</v>
      </c>
      <c r="B392" s="10" t="str">
        <f>'10'!B392</f>
        <v>Butler</v>
      </c>
      <c r="C392" s="97">
        <f>'10'!C392</f>
        <v>453</v>
      </c>
      <c r="D392" s="97">
        <f>'10'!D392</f>
        <v>301</v>
      </c>
      <c r="E392" s="97">
        <f>'10'!E392</f>
        <v>754</v>
      </c>
      <c r="F392" s="135">
        <v>0</v>
      </c>
      <c r="G392" s="23">
        <f t="shared" si="6"/>
        <v>0</v>
      </c>
    </row>
    <row r="393" spans="1:7" x14ac:dyDescent="0.25">
      <c r="A393" s="9" t="str">
        <f>'10'!A393</f>
        <v>Smethport Area SD</v>
      </c>
      <c r="B393" s="10" t="str">
        <f>'10'!B393</f>
        <v>McKean</v>
      </c>
      <c r="C393" s="97">
        <f>'10'!C393</f>
        <v>139</v>
      </c>
      <c r="D393" s="97">
        <f>'10'!D393</f>
        <v>76</v>
      </c>
      <c r="E393" s="97">
        <f>'10'!E393</f>
        <v>215</v>
      </c>
      <c r="F393" s="135">
        <v>62</v>
      </c>
      <c r="G393" s="23">
        <f t="shared" si="6"/>
        <v>0.81578947368421051</v>
      </c>
    </row>
    <row r="394" spans="1:7" x14ac:dyDescent="0.25">
      <c r="A394" s="9" t="str">
        <f>'10'!A394</f>
        <v>Solanco SD</v>
      </c>
      <c r="B394" s="10" t="str">
        <f>'10'!B394</f>
        <v>Lancaster</v>
      </c>
      <c r="C394" s="97">
        <f>'10'!C394</f>
        <v>1615</v>
      </c>
      <c r="D394" s="97">
        <f>'10'!D394</f>
        <v>962</v>
      </c>
      <c r="E394" s="97">
        <f>'10'!E394</f>
        <v>2577</v>
      </c>
      <c r="F394" s="135">
        <v>0</v>
      </c>
      <c r="G394" s="23">
        <f t="shared" si="6"/>
        <v>0</v>
      </c>
    </row>
    <row r="395" spans="1:7" x14ac:dyDescent="0.25">
      <c r="A395" s="9" t="str">
        <f>'10'!A395</f>
        <v>Somerset Area SD</v>
      </c>
      <c r="B395" s="10" t="str">
        <f>'10'!B395</f>
        <v>Somerset</v>
      </c>
      <c r="C395" s="97">
        <f>'10'!C395</f>
        <v>586</v>
      </c>
      <c r="D395" s="97">
        <f>'10'!D395</f>
        <v>365</v>
      </c>
      <c r="E395" s="97">
        <f>'10'!E395</f>
        <v>951</v>
      </c>
      <c r="F395" s="135">
        <v>59</v>
      </c>
      <c r="G395" s="23">
        <f t="shared" si="6"/>
        <v>0.16164383561643836</v>
      </c>
    </row>
    <row r="396" spans="1:7" x14ac:dyDescent="0.25">
      <c r="A396" s="9" t="str">
        <f>'10'!A396</f>
        <v>Souderton Area SD</v>
      </c>
      <c r="B396" s="10" t="str">
        <f>'10'!B396</f>
        <v>Montgomery</v>
      </c>
      <c r="C396" s="97">
        <f>'10'!C396</f>
        <v>1339</v>
      </c>
      <c r="D396" s="97">
        <f>'10'!D396</f>
        <v>1103</v>
      </c>
      <c r="E396" s="97">
        <f>'10'!E396</f>
        <v>2442</v>
      </c>
      <c r="F396" s="135">
        <v>0</v>
      </c>
      <c r="G396" s="23">
        <f t="shared" si="6"/>
        <v>0</v>
      </c>
    </row>
    <row r="397" spans="1:7" x14ac:dyDescent="0.25">
      <c r="A397" s="9" t="str">
        <f>'10'!A397</f>
        <v>South Allegheny SD</v>
      </c>
      <c r="B397" s="10" t="str">
        <f>'10'!B397</f>
        <v>Allegheny</v>
      </c>
      <c r="C397" s="97">
        <f>'10'!C397</f>
        <v>340</v>
      </c>
      <c r="D397" s="97">
        <f>'10'!D397</f>
        <v>353</v>
      </c>
      <c r="E397" s="97">
        <f>'10'!E397</f>
        <v>693</v>
      </c>
      <c r="F397" s="135">
        <v>0</v>
      </c>
      <c r="G397" s="23">
        <f t="shared" si="6"/>
        <v>0</v>
      </c>
    </row>
    <row r="398" spans="1:7" x14ac:dyDescent="0.25">
      <c r="A398" s="9" t="str">
        <f>'10'!A398</f>
        <v>South Butler County SD</v>
      </c>
      <c r="B398" s="10" t="str">
        <f>'10'!B398</f>
        <v>Butler</v>
      </c>
      <c r="C398" s="97">
        <f>'10'!C398</f>
        <v>316</v>
      </c>
      <c r="D398" s="97">
        <f>'10'!D398</f>
        <v>236</v>
      </c>
      <c r="E398" s="97">
        <f>'10'!E398</f>
        <v>552</v>
      </c>
      <c r="F398" s="135">
        <v>0</v>
      </c>
      <c r="G398" s="23">
        <f t="shared" si="6"/>
        <v>0</v>
      </c>
    </row>
    <row r="399" spans="1:7" x14ac:dyDescent="0.25">
      <c r="A399" s="9" t="str">
        <f>'10'!A399</f>
        <v>South Eastern SD</v>
      </c>
      <c r="B399" s="10" t="str">
        <f>'10'!B399</f>
        <v>York</v>
      </c>
      <c r="C399" s="97">
        <f>'10'!C399</f>
        <v>622</v>
      </c>
      <c r="D399" s="97">
        <f>'10'!D399</f>
        <v>461</v>
      </c>
      <c r="E399" s="97">
        <f>'10'!E399</f>
        <v>1083</v>
      </c>
      <c r="F399" s="135">
        <v>27</v>
      </c>
      <c r="G399" s="23">
        <f t="shared" si="6"/>
        <v>5.8568329718004339E-2</v>
      </c>
    </row>
    <row r="400" spans="1:7" x14ac:dyDescent="0.25">
      <c r="A400" s="9" t="str">
        <f>'10'!A400</f>
        <v>South Fayette Township SD</v>
      </c>
      <c r="B400" s="10" t="str">
        <f>'10'!B400</f>
        <v>Allegheny</v>
      </c>
      <c r="C400" s="97">
        <f>'10'!C400</f>
        <v>338</v>
      </c>
      <c r="D400" s="97">
        <f>'10'!D400</f>
        <v>602</v>
      </c>
      <c r="E400" s="97">
        <f>'10'!E400</f>
        <v>940</v>
      </c>
      <c r="F400" s="135">
        <v>0</v>
      </c>
      <c r="G400" s="23">
        <f t="shared" si="6"/>
        <v>0</v>
      </c>
    </row>
    <row r="401" spans="1:7" x14ac:dyDescent="0.25">
      <c r="A401" s="9" t="str">
        <f>'10'!A401</f>
        <v>South Middleton SD</v>
      </c>
      <c r="B401" s="10" t="str">
        <f>'10'!B401</f>
        <v>Cumberland</v>
      </c>
      <c r="C401" s="97">
        <f>'10'!C401</f>
        <v>487</v>
      </c>
      <c r="D401" s="97">
        <f>'10'!D401</f>
        <v>289</v>
      </c>
      <c r="E401" s="97">
        <f>'10'!E401</f>
        <v>776</v>
      </c>
      <c r="F401" s="135">
        <v>0</v>
      </c>
      <c r="G401" s="23">
        <f t="shared" si="6"/>
        <v>0</v>
      </c>
    </row>
    <row r="402" spans="1:7" x14ac:dyDescent="0.25">
      <c r="A402" s="9" t="str">
        <f>'10'!A402</f>
        <v>South Park SD</v>
      </c>
      <c r="B402" s="10" t="str">
        <f>'10'!B402</f>
        <v>Allegheny</v>
      </c>
      <c r="C402" s="97">
        <f>'10'!C402</f>
        <v>368</v>
      </c>
      <c r="D402" s="97">
        <f>'10'!D402</f>
        <v>171</v>
      </c>
      <c r="E402" s="97">
        <f>'10'!E402</f>
        <v>539</v>
      </c>
      <c r="F402" s="135">
        <v>0</v>
      </c>
      <c r="G402" s="23">
        <f t="shared" si="6"/>
        <v>0</v>
      </c>
    </row>
    <row r="403" spans="1:7" x14ac:dyDescent="0.25">
      <c r="A403" s="9" t="str">
        <f>'10'!A403</f>
        <v>South Side Area SD</v>
      </c>
      <c r="B403" s="10" t="str">
        <f>'10'!B403</f>
        <v>Beaver</v>
      </c>
      <c r="C403" s="97">
        <f>'10'!C403</f>
        <v>141</v>
      </c>
      <c r="D403" s="97">
        <f>'10'!D403</f>
        <v>123</v>
      </c>
      <c r="E403" s="97">
        <f>'10'!E403</f>
        <v>264</v>
      </c>
      <c r="F403" s="135">
        <v>20</v>
      </c>
      <c r="G403" s="23">
        <f t="shared" si="6"/>
        <v>0.16260162601626016</v>
      </c>
    </row>
    <row r="404" spans="1:7" x14ac:dyDescent="0.25">
      <c r="A404" s="9" t="str">
        <f>'10'!A404</f>
        <v>South Western SD</v>
      </c>
      <c r="B404" s="10" t="str">
        <f>'10'!B404</f>
        <v>York</v>
      </c>
      <c r="C404" s="97">
        <f>'10'!C404</f>
        <v>963</v>
      </c>
      <c r="D404" s="97">
        <f>'10'!D404</f>
        <v>655</v>
      </c>
      <c r="E404" s="97">
        <f>'10'!E404</f>
        <v>1618</v>
      </c>
      <c r="F404" s="135">
        <v>0</v>
      </c>
      <c r="G404" s="23">
        <f t="shared" si="6"/>
        <v>0</v>
      </c>
    </row>
    <row r="405" spans="1:7" x14ac:dyDescent="0.25">
      <c r="A405" s="9" t="str">
        <f>'10'!A405</f>
        <v>South Williamsport Area SD</v>
      </c>
      <c r="B405" s="10" t="str">
        <f>'10'!B405</f>
        <v>Lycoming</v>
      </c>
      <c r="C405" s="97">
        <f>'10'!C405</f>
        <v>288</v>
      </c>
      <c r="D405" s="97">
        <f>'10'!D405</f>
        <v>194</v>
      </c>
      <c r="E405" s="97">
        <f>'10'!E405</f>
        <v>482</v>
      </c>
      <c r="F405" s="135">
        <v>0</v>
      </c>
      <c r="G405" s="23">
        <f t="shared" si="6"/>
        <v>0</v>
      </c>
    </row>
    <row r="406" spans="1:7" x14ac:dyDescent="0.25">
      <c r="A406" s="9" t="str">
        <f>'10'!A406</f>
        <v>Southeast Delco SD</v>
      </c>
      <c r="B406" s="10" t="str">
        <f>'10'!B406</f>
        <v>Delaware</v>
      </c>
      <c r="C406" s="97">
        <f>'10'!C406</f>
        <v>1396</v>
      </c>
      <c r="D406" s="97">
        <f>'10'!D406</f>
        <v>988</v>
      </c>
      <c r="E406" s="97">
        <f>'10'!E406</f>
        <v>2384</v>
      </c>
      <c r="F406" s="135">
        <v>0</v>
      </c>
      <c r="G406" s="23">
        <f t="shared" si="6"/>
        <v>0</v>
      </c>
    </row>
    <row r="407" spans="1:7" x14ac:dyDescent="0.25">
      <c r="A407" s="9" t="str">
        <f>'10'!A407</f>
        <v>Southeastern Greene SD</v>
      </c>
      <c r="B407" s="10" t="str">
        <f>'10'!B407</f>
        <v>Greene</v>
      </c>
      <c r="C407" s="97">
        <f>'10'!C407</f>
        <v>109</v>
      </c>
      <c r="D407" s="97">
        <f>'10'!D407</f>
        <v>98</v>
      </c>
      <c r="E407" s="97">
        <f>'10'!E407</f>
        <v>207</v>
      </c>
      <c r="F407" s="135">
        <v>0</v>
      </c>
      <c r="G407" s="23">
        <f t="shared" si="6"/>
        <v>0</v>
      </c>
    </row>
    <row r="408" spans="1:7" x14ac:dyDescent="0.25">
      <c r="A408" s="9" t="str">
        <f>'10'!A408</f>
        <v>Southern Columbia Area SD</v>
      </c>
      <c r="B408" s="10" t="str">
        <f>'10'!B408</f>
        <v>Columbia</v>
      </c>
      <c r="C408" s="97">
        <f>'10'!C408</f>
        <v>252</v>
      </c>
      <c r="D408" s="97">
        <f>'10'!D408</f>
        <v>157</v>
      </c>
      <c r="E408" s="97">
        <f>'10'!E408</f>
        <v>409</v>
      </c>
      <c r="F408" s="135">
        <v>0</v>
      </c>
      <c r="G408" s="23">
        <f t="shared" si="6"/>
        <v>0</v>
      </c>
    </row>
    <row r="409" spans="1:7" x14ac:dyDescent="0.25">
      <c r="A409" s="9" t="str">
        <f>'10'!A409</f>
        <v>Southern Fulton SD</v>
      </c>
      <c r="B409" s="10" t="str">
        <f>'10'!B409</f>
        <v>Fulton</v>
      </c>
      <c r="C409" s="97">
        <f>'10'!C409</f>
        <v>133</v>
      </c>
      <c r="D409" s="97">
        <f>'10'!D409</f>
        <v>76</v>
      </c>
      <c r="E409" s="97">
        <f>'10'!E409</f>
        <v>209</v>
      </c>
      <c r="F409" s="135">
        <v>0</v>
      </c>
      <c r="G409" s="23">
        <f t="shared" si="6"/>
        <v>0</v>
      </c>
    </row>
    <row r="410" spans="1:7" x14ac:dyDescent="0.25">
      <c r="A410" s="9" t="str">
        <f>'10'!A410</f>
        <v>Southern Huntingdon County SD</v>
      </c>
      <c r="B410" s="10" t="str">
        <f>'10'!B410</f>
        <v>Huntingdon</v>
      </c>
      <c r="C410" s="97">
        <f>'10'!C410</f>
        <v>235</v>
      </c>
      <c r="D410" s="97">
        <f>'10'!D410</f>
        <v>170</v>
      </c>
      <c r="E410" s="97">
        <f>'10'!E410</f>
        <v>405</v>
      </c>
      <c r="F410" s="135">
        <v>0</v>
      </c>
      <c r="G410" s="23">
        <f t="shared" si="6"/>
        <v>0</v>
      </c>
    </row>
    <row r="411" spans="1:7" x14ac:dyDescent="0.25">
      <c r="A411" s="9" t="str">
        <f>'10'!A411</f>
        <v>Southern Lehigh SD</v>
      </c>
      <c r="B411" s="10" t="str">
        <f>'10'!B411</f>
        <v>Lehigh</v>
      </c>
      <c r="C411" s="97">
        <f>'10'!C411</f>
        <v>444</v>
      </c>
      <c r="D411" s="97">
        <f>'10'!D411</f>
        <v>603</v>
      </c>
      <c r="E411" s="97">
        <f>'10'!E411</f>
        <v>1047</v>
      </c>
      <c r="F411" s="135">
        <v>0</v>
      </c>
      <c r="G411" s="23">
        <f t="shared" si="6"/>
        <v>0</v>
      </c>
    </row>
    <row r="412" spans="1:7" x14ac:dyDescent="0.25">
      <c r="A412" s="9" t="str">
        <f>'10'!A412</f>
        <v>Southern Tioga SD</v>
      </c>
      <c r="B412" s="10" t="str">
        <f>'10'!B412</f>
        <v>Tioga</v>
      </c>
      <c r="C412" s="97">
        <f>'10'!C412</f>
        <v>508</v>
      </c>
      <c r="D412" s="97">
        <f>'10'!D412</f>
        <v>305</v>
      </c>
      <c r="E412" s="97">
        <f>'10'!E412</f>
        <v>813</v>
      </c>
      <c r="F412" s="135">
        <v>0</v>
      </c>
      <c r="G412" s="23">
        <f t="shared" si="6"/>
        <v>0</v>
      </c>
    </row>
    <row r="413" spans="1:7" x14ac:dyDescent="0.25">
      <c r="A413" s="9" t="str">
        <f>'10'!A413</f>
        <v>Southern York County SD</v>
      </c>
      <c r="B413" s="10" t="str">
        <f>'10'!B413</f>
        <v>York</v>
      </c>
      <c r="C413" s="97">
        <f>'10'!C413</f>
        <v>642</v>
      </c>
      <c r="D413" s="97">
        <f>'10'!D413</f>
        <v>446</v>
      </c>
      <c r="E413" s="97">
        <f>'10'!E413</f>
        <v>1088</v>
      </c>
      <c r="F413" s="135">
        <v>0</v>
      </c>
      <c r="G413" s="23">
        <f t="shared" si="6"/>
        <v>0</v>
      </c>
    </row>
    <row r="414" spans="1:7" x14ac:dyDescent="0.25">
      <c r="A414" s="9" t="str">
        <f>'10'!A414</f>
        <v>Southmoreland SD</v>
      </c>
      <c r="B414" s="10" t="str">
        <f>'10'!B414</f>
        <v>Westmoreland</v>
      </c>
      <c r="C414" s="97">
        <f>'10'!C414</f>
        <v>349</v>
      </c>
      <c r="D414" s="97">
        <f>'10'!D414</f>
        <v>241</v>
      </c>
      <c r="E414" s="97">
        <f>'10'!E414</f>
        <v>590</v>
      </c>
      <c r="F414" s="135">
        <v>0</v>
      </c>
      <c r="G414" s="23">
        <f t="shared" si="6"/>
        <v>0</v>
      </c>
    </row>
    <row r="415" spans="1:7" x14ac:dyDescent="0.25">
      <c r="A415" s="9" t="str">
        <f>'10'!A415</f>
        <v>Spring Cove SD</v>
      </c>
      <c r="B415" s="10" t="str">
        <f>'10'!B415</f>
        <v>Blair</v>
      </c>
      <c r="C415" s="97">
        <f>'10'!C415</f>
        <v>500</v>
      </c>
      <c r="D415" s="97">
        <f>'10'!D415</f>
        <v>430</v>
      </c>
      <c r="E415" s="97">
        <f>'10'!E415</f>
        <v>930</v>
      </c>
      <c r="F415" s="135">
        <v>71</v>
      </c>
      <c r="G415" s="23">
        <f t="shared" si="6"/>
        <v>0.16511627906976745</v>
      </c>
    </row>
    <row r="416" spans="1:7" x14ac:dyDescent="0.25">
      <c r="A416" s="9" t="str">
        <f>'10'!A416</f>
        <v>Spring Grove Area SD</v>
      </c>
      <c r="B416" s="10" t="str">
        <f>'10'!B416</f>
        <v>York</v>
      </c>
      <c r="C416" s="97">
        <f>'10'!C416</f>
        <v>796</v>
      </c>
      <c r="D416" s="97">
        <f>'10'!D416</f>
        <v>467</v>
      </c>
      <c r="E416" s="97">
        <f>'10'!E416</f>
        <v>1263</v>
      </c>
      <c r="F416" s="135">
        <v>0</v>
      </c>
      <c r="G416" s="23">
        <f t="shared" si="6"/>
        <v>0</v>
      </c>
    </row>
    <row r="417" spans="1:7" x14ac:dyDescent="0.25">
      <c r="A417" s="9" t="str">
        <f>'10'!A417</f>
        <v>Springfield SD</v>
      </c>
      <c r="B417" s="10" t="str">
        <f>'10'!B417</f>
        <v>Delaware</v>
      </c>
      <c r="C417" s="97">
        <f>'10'!C417</f>
        <v>946</v>
      </c>
      <c r="D417" s="97">
        <f>'10'!D417</f>
        <v>502</v>
      </c>
      <c r="E417" s="97">
        <f>'10'!E417</f>
        <v>1448</v>
      </c>
      <c r="F417" s="135">
        <v>0</v>
      </c>
      <c r="G417" s="23">
        <f t="shared" si="6"/>
        <v>0</v>
      </c>
    </row>
    <row r="418" spans="1:7" x14ac:dyDescent="0.25">
      <c r="A418" s="9" t="str">
        <f>'10'!A418</f>
        <v>Springfield Township SD</v>
      </c>
      <c r="B418" s="10" t="str">
        <f>'10'!B418</f>
        <v>Montgomery</v>
      </c>
      <c r="C418" s="97">
        <f>'10'!C418</f>
        <v>696</v>
      </c>
      <c r="D418" s="97">
        <f>'10'!D418</f>
        <v>505</v>
      </c>
      <c r="E418" s="97">
        <f>'10'!E418</f>
        <v>1201</v>
      </c>
      <c r="F418" s="135">
        <v>0</v>
      </c>
      <c r="G418" s="23">
        <f t="shared" si="6"/>
        <v>0</v>
      </c>
    </row>
    <row r="419" spans="1:7" x14ac:dyDescent="0.25">
      <c r="A419" s="9" t="str">
        <f>'10'!A419</f>
        <v>Spring-Ford Area SD</v>
      </c>
      <c r="B419" s="10" t="str">
        <f>'10'!B419</f>
        <v>Montgomery</v>
      </c>
      <c r="C419" s="97">
        <f>'10'!C419</f>
        <v>1774</v>
      </c>
      <c r="D419" s="97">
        <f>'10'!D419</f>
        <v>1471</v>
      </c>
      <c r="E419" s="97">
        <f>'10'!E419</f>
        <v>3245</v>
      </c>
      <c r="F419" s="135">
        <v>0</v>
      </c>
      <c r="G419" s="23">
        <f t="shared" si="6"/>
        <v>0</v>
      </c>
    </row>
    <row r="420" spans="1:7" x14ac:dyDescent="0.25">
      <c r="A420" s="9" t="str">
        <f>'10'!A420</f>
        <v>St. Marys Area SD</v>
      </c>
      <c r="B420" s="10" t="str">
        <f>'10'!B420</f>
        <v>Elk</v>
      </c>
      <c r="C420" s="97">
        <f>'10'!C420</f>
        <v>490</v>
      </c>
      <c r="D420" s="97">
        <f>'10'!D420</f>
        <v>436</v>
      </c>
      <c r="E420" s="97">
        <f>'10'!E420</f>
        <v>926</v>
      </c>
      <c r="F420" s="135">
        <v>0</v>
      </c>
      <c r="G420" s="23">
        <f t="shared" si="6"/>
        <v>0</v>
      </c>
    </row>
    <row r="421" spans="1:7" x14ac:dyDescent="0.25">
      <c r="A421" s="9" t="str">
        <f>'10'!A421</f>
        <v>State College Area SD</v>
      </c>
      <c r="B421" s="10" t="str">
        <f>'10'!B421</f>
        <v>Centre</v>
      </c>
      <c r="C421" s="97">
        <f>'10'!C421</f>
        <v>2023</v>
      </c>
      <c r="D421" s="97">
        <f>'10'!D421</f>
        <v>1188</v>
      </c>
      <c r="E421" s="97">
        <f>'10'!E421</f>
        <v>3211</v>
      </c>
      <c r="F421" s="135">
        <v>0</v>
      </c>
      <c r="G421" s="23">
        <f t="shared" si="6"/>
        <v>0</v>
      </c>
    </row>
    <row r="422" spans="1:7" x14ac:dyDescent="0.25">
      <c r="A422" s="9" t="str">
        <f>'10'!A422</f>
        <v>Steel Valley SD</v>
      </c>
      <c r="B422" s="10" t="str">
        <f>'10'!B422</f>
        <v>Allegheny</v>
      </c>
      <c r="C422" s="97">
        <f>'10'!C422</f>
        <v>675</v>
      </c>
      <c r="D422" s="97">
        <f>'10'!D422</f>
        <v>268</v>
      </c>
      <c r="E422" s="97">
        <f>'10'!E422</f>
        <v>943</v>
      </c>
      <c r="F422" s="135">
        <v>0</v>
      </c>
      <c r="G422" s="23">
        <f t="shared" si="6"/>
        <v>0</v>
      </c>
    </row>
    <row r="423" spans="1:7" x14ac:dyDescent="0.25">
      <c r="A423" s="9" t="str">
        <f>'10'!A423</f>
        <v>Steelton-Highspire SD</v>
      </c>
      <c r="B423" s="10" t="str">
        <f>'10'!B423</f>
        <v>Dauphin</v>
      </c>
      <c r="C423" s="97">
        <f>'10'!C423</f>
        <v>394</v>
      </c>
      <c r="D423" s="97">
        <f>'10'!D423</f>
        <v>277</v>
      </c>
      <c r="E423" s="97">
        <f>'10'!E423</f>
        <v>671</v>
      </c>
      <c r="F423" s="135">
        <v>0</v>
      </c>
      <c r="G423" s="23">
        <f t="shared" si="6"/>
        <v>0</v>
      </c>
    </row>
    <row r="424" spans="1:7" x14ac:dyDescent="0.25">
      <c r="A424" s="9" t="str">
        <f>'10'!A424</f>
        <v>Sto-Rox SD</v>
      </c>
      <c r="B424" s="10" t="str">
        <f>'10'!B424</f>
        <v>Allegheny</v>
      </c>
      <c r="C424" s="97">
        <f>'10'!C424</f>
        <v>535</v>
      </c>
      <c r="D424" s="97">
        <f>'10'!D424</f>
        <v>432</v>
      </c>
      <c r="E424" s="97">
        <f>'10'!E424</f>
        <v>967</v>
      </c>
      <c r="F424" s="135">
        <v>0</v>
      </c>
      <c r="G424" s="23">
        <f t="shared" si="6"/>
        <v>0</v>
      </c>
    </row>
    <row r="425" spans="1:7" x14ac:dyDescent="0.25">
      <c r="A425" s="9" t="str">
        <f>'10'!A425</f>
        <v>Stroudsburg Area SD</v>
      </c>
      <c r="B425" s="10" t="str">
        <f>'10'!B425</f>
        <v>Monroe</v>
      </c>
      <c r="C425" s="97">
        <f>'10'!C425</f>
        <v>796</v>
      </c>
      <c r="D425" s="97">
        <f>'10'!D425</f>
        <v>772</v>
      </c>
      <c r="E425" s="97">
        <f>'10'!E425</f>
        <v>1568</v>
      </c>
      <c r="F425" s="135">
        <v>0</v>
      </c>
      <c r="G425" s="23">
        <f t="shared" si="6"/>
        <v>0</v>
      </c>
    </row>
    <row r="426" spans="1:7" x14ac:dyDescent="0.25">
      <c r="A426" s="9" t="str">
        <f>'10'!A426</f>
        <v>Sullivan County SD</v>
      </c>
      <c r="B426" s="10" t="str">
        <f>'10'!B426</f>
        <v>Sullivan</v>
      </c>
      <c r="C426" s="97">
        <f>'10'!C426</f>
        <v>127</v>
      </c>
      <c r="D426" s="97">
        <f>'10'!D426</f>
        <v>99</v>
      </c>
      <c r="E426" s="97">
        <f>'10'!E426</f>
        <v>226</v>
      </c>
      <c r="F426" s="135">
        <v>0</v>
      </c>
      <c r="G426" s="23">
        <f t="shared" si="6"/>
        <v>0</v>
      </c>
    </row>
    <row r="427" spans="1:7" x14ac:dyDescent="0.25">
      <c r="A427" s="9" t="str">
        <f>'10'!A427</f>
        <v>Susquehanna Community SD</v>
      </c>
      <c r="B427" s="10" t="str">
        <f>'10'!B427</f>
        <v>Susquehanna</v>
      </c>
      <c r="C427" s="97">
        <f>'10'!C427</f>
        <v>205</v>
      </c>
      <c r="D427" s="97">
        <f>'10'!D427</f>
        <v>118</v>
      </c>
      <c r="E427" s="97">
        <f>'10'!E427</f>
        <v>323</v>
      </c>
      <c r="F427" s="135">
        <v>55</v>
      </c>
      <c r="G427" s="23">
        <f t="shared" si="6"/>
        <v>0.46610169491525422</v>
      </c>
    </row>
    <row r="428" spans="1:7" x14ac:dyDescent="0.25">
      <c r="A428" s="9" t="str">
        <f>'10'!A428</f>
        <v>Susquehanna Township SD</v>
      </c>
      <c r="B428" s="10" t="str">
        <f>'10'!B428</f>
        <v>Dauphin</v>
      </c>
      <c r="C428" s="97">
        <f>'10'!C428</f>
        <v>800</v>
      </c>
      <c r="D428" s="97">
        <f>'10'!D428</f>
        <v>747</v>
      </c>
      <c r="E428" s="97">
        <f>'10'!E428</f>
        <v>1547</v>
      </c>
      <c r="F428" s="135">
        <v>0</v>
      </c>
      <c r="G428" s="23">
        <f t="shared" si="6"/>
        <v>0</v>
      </c>
    </row>
    <row r="429" spans="1:7" x14ac:dyDescent="0.25">
      <c r="A429" s="9" t="str">
        <f>'10'!A429</f>
        <v>Susquenita SD</v>
      </c>
      <c r="B429" s="10" t="str">
        <f>'10'!B429</f>
        <v>Perry</v>
      </c>
      <c r="C429" s="97">
        <f>'10'!C429</f>
        <v>473</v>
      </c>
      <c r="D429" s="97">
        <f>'10'!D429</f>
        <v>339</v>
      </c>
      <c r="E429" s="97">
        <f>'10'!E429</f>
        <v>812</v>
      </c>
      <c r="F429" s="135">
        <v>0</v>
      </c>
      <c r="G429" s="23">
        <f t="shared" si="6"/>
        <v>0</v>
      </c>
    </row>
    <row r="430" spans="1:7" x14ac:dyDescent="0.25">
      <c r="A430" s="9" t="str">
        <f>'10'!A430</f>
        <v>Tamaqua Area SD</v>
      </c>
      <c r="B430" s="10" t="str">
        <f>'10'!B430</f>
        <v>Schuylkill</v>
      </c>
      <c r="C430" s="97">
        <f>'10'!C430</f>
        <v>523</v>
      </c>
      <c r="D430" s="97">
        <f>'10'!D430</f>
        <v>369</v>
      </c>
      <c r="E430" s="97">
        <f>'10'!E430</f>
        <v>892</v>
      </c>
      <c r="F430" s="135">
        <v>0</v>
      </c>
      <c r="G430" s="23">
        <f t="shared" si="6"/>
        <v>0</v>
      </c>
    </row>
    <row r="431" spans="1:7" x14ac:dyDescent="0.25">
      <c r="A431" s="9" t="str">
        <f>'10'!A431</f>
        <v>Titusville Area SD</v>
      </c>
      <c r="B431" s="10" t="str">
        <f>'10'!B431</f>
        <v>Venango</v>
      </c>
      <c r="C431" s="97">
        <f>'10'!C431</f>
        <v>603</v>
      </c>
      <c r="D431" s="97">
        <f>'10'!D431</f>
        <v>324</v>
      </c>
      <c r="E431" s="97">
        <f>'10'!E431</f>
        <v>927</v>
      </c>
      <c r="F431" s="135">
        <v>109</v>
      </c>
      <c r="G431" s="23">
        <f t="shared" si="6"/>
        <v>0.33641975308641975</v>
      </c>
    </row>
    <row r="432" spans="1:7" x14ac:dyDescent="0.25">
      <c r="A432" s="9" t="str">
        <f>'10'!A432</f>
        <v>Towanda Area SD</v>
      </c>
      <c r="B432" s="10" t="str">
        <f>'10'!B432</f>
        <v>Bradford</v>
      </c>
      <c r="C432" s="97">
        <f>'10'!C432</f>
        <v>441</v>
      </c>
      <c r="D432" s="97">
        <f>'10'!D432</f>
        <v>251</v>
      </c>
      <c r="E432" s="97">
        <f>'10'!E432</f>
        <v>692</v>
      </c>
      <c r="F432" s="135">
        <v>78</v>
      </c>
      <c r="G432" s="23">
        <f t="shared" si="6"/>
        <v>0.31075697211155379</v>
      </c>
    </row>
    <row r="433" spans="1:7" x14ac:dyDescent="0.25">
      <c r="A433" s="9" t="str">
        <f>'10'!A433</f>
        <v>Tredyffrin-Easttown SD</v>
      </c>
      <c r="B433" s="10" t="str">
        <f>'10'!B433</f>
        <v>Chester</v>
      </c>
      <c r="C433" s="97">
        <f>'10'!C433</f>
        <v>1183</v>
      </c>
      <c r="D433" s="97">
        <f>'10'!D433</f>
        <v>738</v>
      </c>
      <c r="E433" s="97">
        <f>'10'!E433</f>
        <v>1921</v>
      </c>
      <c r="F433" s="135">
        <v>0</v>
      </c>
      <c r="G433" s="23">
        <f t="shared" si="6"/>
        <v>0</v>
      </c>
    </row>
    <row r="434" spans="1:7" x14ac:dyDescent="0.25">
      <c r="A434" s="9" t="str">
        <f>'10'!A434</f>
        <v>Trinity Area SD</v>
      </c>
      <c r="B434" s="10" t="str">
        <f>'10'!B434</f>
        <v>Washington</v>
      </c>
      <c r="C434" s="97">
        <f>'10'!C434</f>
        <v>627</v>
      </c>
      <c r="D434" s="97">
        <f>'10'!D434</f>
        <v>548</v>
      </c>
      <c r="E434" s="97">
        <f>'10'!E434</f>
        <v>1175</v>
      </c>
      <c r="F434" s="135">
        <v>0</v>
      </c>
      <c r="G434" s="23">
        <f t="shared" si="6"/>
        <v>0</v>
      </c>
    </row>
    <row r="435" spans="1:7" x14ac:dyDescent="0.25">
      <c r="A435" s="9" t="str">
        <f>'10'!A435</f>
        <v>Tri-Valley SD</v>
      </c>
      <c r="B435" s="10" t="str">
        <f>'10'!B435</f>
        <v>Schuylkill</v>
      </c>
      <c r="C435" s="97">
        <f>'10'!C435</f>
        <v>204</v>
      </c>
      <c r="D435" s="97">
        <f>'10'!D435</f>
        <v>155</v>
      </c>
      <c r="E435" s="97">
        <f>'10'!E435</f>
        <v>359</v>
      </c>
      <c r="F435" s="135">
        <v>0</v>
      </c>
      <c r="G435" s="23">
        <f t="shared" si="6"/>
        <v>0</v>
      </c>
    </row>
    <row r="436" spans="1:7" x14ac:dyDescent="0.25">
      <c r="A436" s="9" t="str">
        <f>'10'!A436</f>
        <v>Troy Area SD</v>
      </c>
      <c r="B436" s="10" t="str">
        <f>'10'!B436</f>
        <v>Bradford</v>
      </c>
      <c r="C436" s="97">
        <f>'10'!C436</f>
        <v>416</v>
      </c>
      <c r="D436" s="97">
        <f>'10'!D436</f>
        <v>249</v>
      </c>
      <c r="E436" s="97">
        <f>'10'!E436</f>
        <v>665</v>
      </c>
      <c r="F436" s="135">
        <v>0</v>
      </c>
      <c r="G436" s="23">
        <f t="shared" si="6"/>
        <v>0</v>
      </c>
    </row>
    <row r="437" spans="1:7" x14ac:dyDescent="0.25">
      <c r="A437" s="9" t="str">
        <f>'10'!A437</f>
        <v>Tulpehocken Area SD</v>
      </c>
      <c r="B437" s="10" t="str">
        <f>'10'!B437</f>
        <v>Berks</v>
      </c>
      <c r="C437" s="97">
        <f>'10'!C437</f>
        <v>548</v>
      </c>
      <c r="D437" s="97">
        <f>'10'!D437</f>
        <v>291</v>
      </c>
      <c r="E437" s="97">
        <f>'10'!E437</f>
        <v>839</v>
      </c>
      <c r="F437" s="135">
        <v>0</v>
      </c>
      <c r="G437" s="23">
        <f t="shared" si="6"/>
        <v>0</v>
      </c>
    </row>
    <row r="438" spans="1:7" x14ac:dyDescent="0.25">
      <c r="A438" s="9" t="str">
        <f>'10'!A438</f>
        <v>Tunkhannock Area SD</v>
      </c>
      <c r="B438" s="10" t="str">
        <f>'10'!B438</f>
        <v>Wyoming</v>
      </c>
      <c r="C438" s="97">
        <f>'10'!C438</f>
        <v>588</v>
      </c>
      <c r="D438" s="97">
        <f>'10'!D438</f>
        <v>370</v>
      </c>
      <c r="E438" s="97">
        <f>'10'!E438</f>
        <v>958</v>
      </c>
      <c r="F438" s="135">
        <v>0</v>
      </c>
      <c r="G438" s="23">
        <f t="shared" si="6"/>
        <v>0</v>
      </c>
    </row>
    <row r="439" spans="1:7" x14ac:dyDescent="0.25">
      <c r="A439" s="9" t="str">
        <f>'10'!A439</f>
        <v>Turkeyfoot Valley Area SD</v>
      </c>
      <c r="B439" s="10" t="str">
        <f>'10'!B439</f>
        <v>Somerset</v>
      </c>
      <c r="C439" s="97">
        <f>'10'!C439</f>
        <v>94</v>
      </c>
      <c r="D439" s="97">
        <f>'10'!D439</f>
        <v>56</v>
      </c>
      <c r="E439" s="97">
        <f>'10'!E439</f>
        <v>150</v>
      </c>
      <c r="F439" s="135">
        <v>16</v>
      </c>
      <c r="G439" s="23">
        <f t="shared" si="6"/>
        <v>0.2857142857142857</v>
      </c>
    </row>
    <row r="440" spans="1:7" x14ac:dyDescent="0.25">
      <c r="A440" s="9" t="str">
        <f>'10'!A440</f>
        <v>Tuscarora SD</v>
      </c>
      <c r="B440" s="10" t="str">
        <f>'10'!B440</f>
        <v>Franklin</v>
      </c>
      <c r="C440" s="97">
        <f>'10'!C440</f>
        <v>469</v>
      </c>
      <c r="D440" s="97">
        <f>'10'!D440</f>
        <v>411</v>
      </c>
      <c r="E440" s="97">
        <f>'10'!E440</f>
        <v>880</v>
      </c>
      <c r="F440" s="135">
        <v>0</v>
      </c>
      <c r="G440" s="23">
        <f t="shared" si="6"/>
        <v>0</v>
      </c>
    </row>
    <row r="441" spans="1:7" x14ac:dyDescent="0.25">
      <c r="A441" s="9" t="str">
        <f>'10'!A441</f>
        <v>Tussey Mountain SD</v>
      </c>
      <c r="B441" s="10" t="str">
        <f>'10'!B441</f>
        <v>Bedford</v>
      </c>
      <c r="C441" s="97">
        <f>'10'!C441</f>
        <v>200</v>
      </c>
      <c r="D441" s="97">
        <f>'10'!D441</f>
        <v>146</v>
      </c>
      <c r="E441" s="97">
        <f>'10'!E441</f>
        <v>346</v>
      </c>
      <c r="F441" s="135">
        <v>40</v>
      </c>
      <c r="G441" s="23">
        <f t="shared" si="6"/>
        <v>0.27397260273972601</v>
      </c>
    </row>
    <row r="442" spans="1:7" x14ac:dyDescent="0.25">
      <c r="A442" s="9" t="str">
        <f>'10'!A442</f>
        <v>Twin Valley SD</v>
      </c>
      <c r="B442" s="10" t="str">
        <f>'10'!B442</f>
        <v>Berks</v>
      </c>
      <c r="C442" s="97">
        <f>'10'!C442</f>
        <v>989</v>
      </c>
      <c r="D442" s="97">
        <f>'10'!D442</f>
        <v>649</v>
      </c>
      <c r="E442" s="97">
        <f>'10'!E442</f>
        <v>1638</v>
      </c>
      <c r="F442" s="135">
        <v>0</v>
      </c>
      <c r="G442" s="23">
        <f t="shared" si="6"/>
        <v>0</v>
      </c>
    </row>
    <row r="443" spans="1:7" x14ac:dyDescent="0.25">
      <c r="A443" s="9" t="str">
        <f>'10'!A443</f>
        <v>Tyrone Area SD</v>
      </c>
      <c r="B443" s="10" t="str">
        <f>'10'!B443</f>
        <v>Blair</v>
      </c>
      <c r="C443" s="97">
        <f>'10'!C443</f>
        <v>500</v>
      </c>
      <c r="D443" s="97">
        <f>'10'!D443</f>
        <v>338</v>
      </c>
      <c r="E443" s="97">
        <f>'10'!E443</f>
        <v>838</v>
      </c>
      <c r="F443" s="135">
        <v>174</v>
      </c>
      <c r="G443" s="23">
        <f t="shared" si="6"/>
        <v>0.51479289940828399</v>
      </c>
    </row>
    <row r="444" spans="1:7" x14ac:dyDescent="0.25">
      <c r="A444" s="9" t="str">
        <f>'10'!A444</f>
        <v>Union Area SD</v>
      </c>
      <c r="B444" s="10" t="str">
        <f>'10'!B444</f>
        <v>Lawrence</v>
      </c>
      <c r="C444" s="97">
        <f>'10'!C444</f>
        <v>262</v>
      </c>
      <c r="D444" s="97">
        <f>'10'!D444</f>
        <v>98</v>
      </c>
      <c r="E444" s="97">
        <f>'10'!E444</f>
        <v>360</v>
      </c>
      <c r="F444" s="135">
        <v>32</v>
      </c>
      <c r="G444" s="23">
        <f t="shared" si="6"/>
        <v>0.32653061224489793</v>
      </c>
    </row>
    <row r="445" spans="1:7" x14ac:dyDescent="0.25">
      <c r="A445" s="9" t="str">
        <f>'10'!A445</f>
        <v>Union City Area SD</v>
      </c>
      <c r="B445" s="10" t="str">
        <f>'10'!B445</f>
        <v>Erie</v>
      </c>
      <c r="C445" s="97">
        <f>'10'!C445</f>
        <v>274</v>
      </c>
      <c r="D445" s="97">
        <f>'10'!D445</f>
        <v>192</v>
      </c>
      <c r="E445" s="97">
        <f>'10'!E445</f>
        <v>466</v>
      </c>
      <c r="F445" s="135">
        <v>67</v>
      </c>
      <c r="G445" s="23">
        <f t="shared" si="6"/>
        <v>0.34895833333333331</v>
      </c>
    </row>
    <row r="446" spans="1:7" x14ac:dyDescent="0.25">
      <c r="A446" s="9" t="str">
        <f>'10'!A446</f>
        <v>Union SD</v>
      </c>
      <c r="B446" s="10" t="str">
        <f>'10'!B446</f>
        <v>Clarion</v>
      </c>
      <c r="C446" s="97">
        <f>'10'!C446</f>
        <v>164</v>
      </c>
      <c r="D446" s="97">
        <f>'10'!D446</f>
        <v>89</v>
      </c>
      <c r="E446" s="97">
        <f>'10'!E446</f>
        <v>253</v>
      </c>
      <c r="F446" s="135">
        <v>0</v>
      </c>
      <c r="G446" s="23">
        <f t="shared" si="6"/>
        <v>0</v>
      </c>
    </row>
    <row r="447" spans="1:7" x14ac:dyDescent="0.25">
      <c r="A447" s="9" t="str">
        <f>'10'!A447</f>
        <v>Uniontown Area SD</v>
      </c>
      <c r="B447" s="10" t="str">
        <f>'10'!B447</f>
        <v>Fayette</v>
      </c>
      <c r="C447" s="97">
        <f>'10'!C447</f>
        <v>771</v>
      </c>
      <c r="D447" s="97">
        <f>'10'!D447</f>
        <v>465</v>
      </c>
      <c r="E447" s="97">
        <f>'10'!E447</f>
        <v>1236</v>
      </c>
      <c r="F447" s="135">
        <v>0</v>
      </c>
      <c r="G447" s="23">
        <f t="shared" si="6"/>
        <v>0</v>
      </c>
    </row>
    <row r="448" spans="1:7" x14ac:dyDescent="0.25">
      <c r="A448" s="9" t="str">
        <f>'10'!A448</f>
        <v>Unionville-Chadds Ford SD</v>
      </c>
      <c r="B448" s="10" t="str">
        <f>'10'!B448</f>
        <v>Chester</v>
      </c>
      <c r="C448" s="97">
        <f>'10'!C448</f>
        <v>518</v>
      </c>
      <c r="D448" s="97">
        <f>'10'!D448</f>
        <v>525</v>
      </c>
      <c r="E448" s="97">
        <f>'10'!E448</f>
        <v>1043</v>
      </c>
      <c r="F448" s="135">
        <v>0</v>
      </c>
      <c r="G448" s="23">
        <f t="shared" si="6"/>
        <v>0</v>
      </c>
    </row>
    <row r="449" spans="1:7" x14ac:dyDescent="0.25">
      <c r="A449" s="9" t="str">
        <f>'10'!A449</f>
        <v>United SD</v>
      </c>
      <c r="B449" s="10" t="str">
        <f>'10'!B449</f>
        <v>Indiana</v>
      </c>
      <c r="C449" s="97">
        <f>'10'!C449</f>
        <v>273</v>
      </c>
      <c r="D449" s="97">
        <f>'10'!D449</f>
        <v>131</v>
      </c>
      <c r="E449" s="97">
        <f>'10'!E449</f>
        <v>404</v>
      </c>
      <c r="F449" s="135">
        <v>30</v>
      </c>
      <c r="G449" s="23">
        <f t="shared" si="6"/>
        <v>0.22900763358778625</v>
      </c>
    </row>
    <row r="450" spans="1:7" x14ac:dyDescent="0.25">
      <c r="A450" s="9" t="str">
        <f>'10'!A450</f>
        <v>Upper Adams SD</v>
      </c>
      <c r="B450" s="10" t="str">
        <f>'10'!B450</f>
        <v>Adams</v>
      </c>
      <c r="C450" s="97">
        <f>'10'!C450</f>
        <v>332</v>
      </c>
      <c r="D450" s="97">
        <f>'10'!D450</f>
        <v>227</v>
      </c>
      <c r="E450" s="97">
        <f>'10'!E450</f>
        <v>559</v>
      </c>
      <c r="F450" s="135">
        <v>0</v>
      </c>
      <c r="G450" s="23">
        <f t="shared" si="6"/>
        <v>0</v>
      </c>
    </row>
    <row r="451" spans="1:7" x14ac:dyDescent="0.25">
      <c r="A451" s="9" t="str">
        <f>'10'!A451</f>
        <v>Upper Darby SD</v>
      </c>
      <c r="B451" s="10" t="str">
        <f>'10'!B451</f>
        <v>Delaware</v>
      </c>
      <c r="C451" s="97">
        <f>'10'!C451</f>
        <v>4706</v>
      </c>
      <c r="D451" s="97">
        <f>'10'!D451</f>
        <v>2558</v>
      </c>
      <c r="E451" s="97">
        <f>'10'!E451</f>
        <v>7264</v>
      </c>
      <c r="F451" s="135">
        <v>0</v>
      </c>
      <c r="G451" s="23">
        <f t="shared" si="6"/>
        <v>0</v>
      </c>
    </row>
    <row r="452" spans="1:7" x14ac:dyDescent="0.25">
      <c r="A452" s="9" t="str">
        <f>'10'!A452</f>
        <v>Upper Dauphin Area SD</v>
      </c>
      <c r="B452" s="10" t="str">
        <f>'10'!B452</f>
        <v>Dauphin</v>
      </c>
      <c r="C452" s="97">
        <f>'10'!C452</f>
        <v>389</v>
      </c>
      <c r="D452" s="97">
        <f>'10'!D452</f>
        <v>302</v>
      </c>
      <c r="E452" s="97">
        <f>'10'!E452</f>
        <v>691</v>
      </c>
      <c r="F452" s="135">
        <v>0</v>
      </c>
      <c r="G452" s="23">
        <f t="shared" ref="G452:G503" si="7">F452/D452</f>
        <v>0</v>
      </c>
    </row>
    <row r="453" spans="1:7" x14ac:dyDescent="0.25">
      <c r="A453" s="9" t="str">
        <f>'10'!A453</f>
        <v>Upper Dublin SD</v>
      </c>
      <c r="B453" s="10" t="str">
        <f>'10'!B453</f>
        <v>Montgomery</v>
      </c>
      <c r="C453" s="97">
        <f>'10'!C453</f>
        <v>812</v>
      </c>
      <c r="D453" s="97">
        <f>'10'!D453</f>
        <v>539</v>
      </c>
      <c r="E453" s="97">
        <f>'10'!E453</f>
        <v>1351</v>
      </c>
      <c r="F453" s="135">
        <v>0</v>
      </c>
      <c r="G453" s="23">
        <f t="shared" si="7"/>
        <v>0</v>
      </c>
    </row>
    <row r="454" spans="1:7" x14ac:dyDescent="0.25">
      <c r="A454" s="9" t="str">
        <f>'10'!A454</f>
        <v>Upper Merion Area SD</v>
      </c>
      <c r="B454" s="10" t="str">
        <f>'10'!B454</f>
        <v>Montgomery</v>
      </c>
      <c r="C454" s="97">
        <f>'10'!C454</f>
        <v>1224</v>
      </c>
      <c r="D454" s="97">
        <f>'10'!D454</f>
        <v>831</v>
      </c>
      <c r="E454" s="97">
        <f>'10'!E454</f>
        <v>2055</v>
      </c>
      <c r="F454" s="135">
        <v>26</v>
      </c>
      <c r="G454" s="23">
        <f t="shared" si="7"/>
        <v>3.1287605294825514E-2</v>
      </c>
    </row>
    <row r="455" spans="1:7" x14ac:dyDescent="0.25">
      <c r="A455" s="9" t="str">
        <f>'10'!A455</f>
        <v>Upper Moreland Township SD</v>
      </c>
      <c r="B455" s="10" t="str">
        <f>'10'!B455</f>
        <v>Montgomery</v>
      </c>
      <c r="C455" s="97">
        <f>'10'!C455</f>
        <v>843</v>
      </c>
      <c r="D455" s="97">
        <f>'10'!D455</f>
        <v>495</v>
      </c>
      <c r="E455" s="97">
        <f>'10'!E455</f>
        <v>1338</v>
      </c>
      <c r="F455" s="135">
        <v>0</v>
      </c>
      <c r="G455" s="23">
        <f t="shared" si="7"/>
        <v>0</v>
      </c>
    </row>
    <row r="456" spans="1:7" x14ac:dyDescent="0.25">
      <c r="A456" s="9" t="str">
        <f>'10'!A456</f>
        <v>Upper Perkiomen SD</v>
      </c>
      <c r="B456" s="10" t="str">
        <f>'10'!B456</f>
        <v>Montgomery</v>
      </c>
      <c r="C456" s="97">
        <f>'10'!C456</f>
        <v>919</v>
      </c>
      <c r="D456" s="97">
        <f>'10'!D456</f>
        <v>582</v>
      </c>
      <c r="E456" s="97">
        <f>'10'!E456</f>
        <v>1501</v>
      </c>
      <c r="F456" s="135">
        <v>0</v>
      </c>
      <c r="G456" s="23">
        <f t="shared" si="7"/>
        <v>0</v>
      </c>
    </row>
    <row r="457" spans="1:7" x14ac:dyDescent="0.25">
      <c r="A457" s="9" t="str">
        <f>'10'!A457</f>
        <v>Upper Saint Clair SD</v>
      </c>
      <c r="B457" s="10" t="str">
        <f>'10'!B457</f>
        <v>Allegheny</v>
      </c>
      <c r="C457" s="97">
        <f>'10'!C457</f>
        <v>623</v>
      </c>
      <c r="D457" s="97">
        <f>'10'!D457</f>
        <v>527</v>
      </c>
      <c r="E457" s="97">
        <f>'10'!E457</f>
        <v>1150</v>
      </c>
      <c r="F457" s="135">
        <v>0</v>
      </c>
      <c r="G457" s="23">
        <f t="shared" si="7"/>
        <v>0</v>
      </c>
    </row>
    <row r="458" spans="1:7" x14ac:dyDescent="0.25">
      <c r="A458" s="9" t="str">
        <f>'10'!A458</f>
        <v>Valley Grove SD</v>
      </c>
      <c r="B458" s="10" t="str">
        <f>'10'!B458</f>
        <v>Venango</v>
      </c>
      <c r="C458" s="97">
        <f>'10'!C458</f>
        <v>227</v>
      </c>
      <c r="D458" s="97">
        <f>'10'!D458</f>
        <v>107</v>
      </c>
      <c r="E458" s="97">
        <f>'10'!E458</f>
        <v>334</v>
      </c>
      <c r="F458" s="135">
        <v>0</v>
      </c>
      <c r="G458" s="23">
        <f t="shared" si="7"/>
        <v>0</v>
      </c>
    </row>
    <row r="459" spans="1:7" x14ac:dyDescent="0.25">
      <c r="A459" s="9" t="str">
        <f>'10'!A459</f>
        <v>Valley View SD</v>
      </c>
      <c r="B459" s="10" t="str">
        <f>'10'!B459</f>
        <v>Lackawanna</v>
      </c>
      <c r="C459" s="97">
        <f>'10'!C459</f>
        <v>533</v>
      </c>
      <c r="D459" s="97">
        <f>'10'!D459</f>
        <v>317</v>
      </c>
      <c r="E459" s="97">
        <f>'10'!E459</f>
        <v>850</v>
      </c>
      <c r="F459" s="135">
        <v>0</v>
      </c>
      <c r="G459" s="23">
        <f t="shared" si="7"/>
        <v>0</v>
      </c>
    </row>
    <row r="460" spans="1:7" x14ac:dyDescent="0.25">
      <c r="A460" s="9" t="str">
        <f>'10'!A460</f>
        <v>Wallenpaupack Area SD</v>
      </c>
      <c r="B460" s="10" t="str">
        <f>'10'!B460</f>
        <v>Pike</v>
      </c>
      <c r="C460" s="97">
        <f>'10'!C460</f>
        <v>587</v>
      </c>
      <c r="D460" s="97">
        <f>'10'!D460</f>
        <v>417</v>
      </c>
      <c r="E460" s="97">
        <f>'10'!E460</f>
        <v>1004</v>
      </c>
      <c r="F460" s="135">
        <v>0</v>
      </c>
      <c r="G460" s="23">
        <f t="shared" si="7"/>
        <v>0</v>
      </c>
    </row>
    <row r="461" spans="1:7" x14ac:dyDescent="0.25">
      <c r="A461" s="9" t="str">
        <f>'10'!A461</f>
        <v>Wallingford-Swarthmore SD</v>
      </c>
      <c r="B461" s="10" t="str">
        <f>'10'!B461</f>
        <v>Delaware</v>
      </c>
      <c r="C461" s="97">
        <f>'10'!C461</f>
        <v>596</v>
      </c>
      <c r="D461" s="97">
        <f>'10'!D461</f>
        <v>533</v>
      </c>
      <c r="E461" s="97">
        <f>'10'!E461</f>
        <v>1129</v>
      </c>
      <c r="F461" s="135">
        <v>0</v>
      </c>
      <c r="G461" s="23">
        <f t="shared" si="7"/>
        <v>0</v>
      </c>
    </row>
    <row r="462" spans="1:7" x14ac:dyDescent="0.25">
      <c r="A462" s="9" t="str">
        <f>'10'!A462</f>
        <v>Warren County SD</v>
      </c>
      <c r="B462" s="10" t="str">
        <f>'10'!B462</f>
        <v>Warren</v>
      </c>
      <c r="C462" s="97">
        <f>'10'!C462</f>
        <v>1056</v>
      </c>
      <c r="D462" s="97">
        <f>'10'!D462</f>
        <v>810</v>
      </c>
      <c r="E462" s="97">
        <f>'10'!E462</f>
        <v>1866</v>
      </c>
      <c r="F462" s="135">
        <v>0</v>
      </c>
      <c r="G462" s="23">
        <f t="shared" si="7"/>
        <v>0</v>
      </c>
    </row>
    <row r="463" spans="1:7" x14ac:dyDescent="0.25">
      <c r="A463" s="9" t="str">
        <f>'10'!A463</f>
        <v>Warrior Run SD</v>
      </c>
      <c r="B463" s="10" t="str">
        <f>'10'!B463</f>
        <v>Northumberland</v>
      </c>
      <c r="C463" s="97">
        <f>'10'!C463</f>
        <v>561</v>
      </c>
      <c r="D463" s="97">
        <f>'10'!D463</f>
        <v>327</v>
      </c>
      <c r="E463" s="97">
        <f>'10'!E463</f>
        <v>888</v>
      </c>
      <c r="F463" s="135">
        <v>0</v>
      </c>
      <c r="G463" s="23">
        <f t="shared" si="7"/>
        <v>0</v>
      </c>
    </row>
    <row r="464" spans="1:7" x14ac:dyDescent="0.25">
      <c r="A464" s="9" t="str">
        <f>'10'!A464</f>
        <v>Warwick SD</v>
      </c>
      <c r="B464" s="10" t="str">
        <f>'10'!B464</f>
        <v>Lancaster</v>
      </c>
      <c r="C464" s="97">
        <f>'10'!C464</f>
        <v>1165</v>
      </c>
      <c r="D464" s="97">
        <f>'10'!D464</f>
        <v>781</v>
      </c>
      <c r="E464" s="97">
        <f>'10'!E464</f>
        <v>1946</v>
      </c>
      <c r="F464" s="135">
        <v>0</v>
      </c>
      <c r="G464" s="23">
        <f t="shared" si="7"/>
        <v>0</v>
      </c>
    </row>
    <row r="465" spans="1:7" x14ac:dyDescent="0.25">
      <c r="A465" s="9" t="str">
        <f>'10'!A465</f>
        <v>Washington SD</v>
      </c>
      <c r="B465" s="10" t="str">
        <f>'10'!B465</f>
        <v>Washington</v>
      </c>
      <c r="C465" s="97">
        <f>'10'!C465</f>
        <v>611</v>
      </c>
      <c r="D465" s="97">
        <f>'10'!D465</f>
        <v>361</v>
      </c>
      <c r="E465" s="97">
        <f>'10'!E465</f>
        <v>972</v>
      </c>
      <c r="F465" s="135">
        <v>0</v>
      </c>
      <c r="G465" s="23">
        <f t="shared" si="7"/>
        <v>0</v>
      </c>
    </row>
    <row r="466" spans="1:7" x14ac:dyDescent="0.25">
      <c r="A466" s="9" t="str">
        <f>'10'!A466</f>
        <v>Wattsburg Area SD</v>
      </c>
      <c r="B466" s="10" t="str">
        <f>'10'!B466</f>
        <v>Erie</v>
      </c>
      <c r="C466" s="97">
        <f>'10'!C466</f>
        <v>316</v>
      </c>
      <c r="D466" s="97">
        <f>'10'!D466</f>
        <v>218</v>
      </c>
      <c r="E466" s="97">
        <f>'10'!E466</f>
        <v>534</v>
      </c>
      <c r="F466" s="135">
        <v>0</v>
      </c>
      <c r="G466" s="23">
        <f t="shared" si="7"/>
        <v>0</v>
      </c>
    </row>
    <row r="467" spans="1:7" x14ac:dyDescent="0.25">
      <c r="A467" s="9" t="str">
        <f>'10'!A467</f>
        <v>Wayne Highlands SD</v>
      </c>
      <c r="B467" s="10" t="str">
        <f>'10'!B467</f>
        <v>Wayne</v>
      </c>
      <c r="C467" s="97">
        <f>'10'!C467</f>
        <v>527</v>
      </c>
      <c r="D467" s="97">
        <f>'10'!D467</f>
        <v>419</v>
      </c>
      <c r="E467" s="97">
        <f>'10'!E467</f>
        <v>946</v>
      </c>
      <c r="F467" s="135">
        <v>0</v>
      </c>
      <c r="G467" s="23">
        <f t="shared" si="7"/>
        <v>0</v>
      </c>
    </row>
    <row r="468" spans="1:7" x14ac:dyDescent="0.25">
      <c r="A468" s="9" t="str">
        <f>'10'!A468</f>
        <v>Waynesboro Area SD</v>
      </c>
      <c r="B468" s="10" t="str">
        <f>'10'!B468</f>
        <v>Franklin</v>
      </c>
      <c r="C468" s="97">
        <f>'10'!C468</f>
        <v>1200</v>
      </c>
      <c r="D468" s="97">
        <f>'10'!D468</f>
        <v>901</v>
      </c>
      <c r="E468" s="97">
        <f>'10'!E468</f>
        <v>2101</v>
      </c>
      <c r="F468" s="135">
        <v>0</v>
      </c>
      <c r="G468" s="23">
        <f t="shared" si="7"/>
        <v>0</v>
      </c>
    </row>
    <row r="469" spans="1:7" x14ac:dyDescent="0.25">
      <c r="A469" s="9" t="str">
        <f>'10'!A469</f>
        <v>Weatherly Area SD</v>
      </c>
      <c r="B469" s="10" t="str">
        <f>'10'!B469</f>
        <v>Carbon</v>
      </c>
      <c r="C469" s="97">
        <f>'10'!C469</f>
        <v>112</v>
      </c>
      <c r="D469" s="97">
        <f>'10'!D469</f>
        <v>91</v>
      </c>
      <c r="E469" s="97">
        <f>'10'!E469</f>
        <v>203</v>
      </c>
      <c r="F469" s="135">
        <v>0</v>
      </c>
      <c r="G469" s="23">
        <f t="shared" si="7"/>
        <v>0</v>
      </c>
    </row>
    <row r="470" spans="1:7" x14ac:dyDescent="0.25">
      <c r="A470" s="9" t="str">
        <f>'10'!A470</f>
        <v>Wellsboro Area SD</v>
      </c>
      <c r="B470" s="10" t="str">
        <f>'10'!B470</f>
        <v>Tioga</v>
      </c>
      <c r="C470" s="97">
        <f>'10'!C470</f>
        <v>502</v>
      </c>
      <c r="D470" s="97">
        <f>'10'!D470</f>
        <v>284</v>
      </c>
      <c r="E470" s="97">
        <f>'10'!E470</f>
        <v>786</v>
      </c>
      <c r="F470" s="135">
        <v>0</v>
      </c>
      <c r="G470" s="23">
        <f t="shared" si="7"/>
        <v>0</v>
      </c>
    </row>
    <row r="471" spans="1:7" x14ac:dyDescent="0.25">
      <c r="A471" s="9" t="str">
        <f>'10'!A471</f>
        <v>West Allegheny SD</v>
      </c>
      <c r="B471" s="10" t="str">
        <f>'10'!B471</f>
        <v>Allegheny</v>
      </c>
      <c r="C471" s="97">
        <f>'10'!C471</f>
        <v>850</v>
      </c>
      <c r="D471" s="97">
        <f>'10'!D471</f>
        <v>667</v>
      </c>
      <c r="E471" s="97">
        <f>'10'!E471</f>
        <v>1517</v>
      </c>
      <c r="F471" s="135">
        <v>0</v>
      </c>
      <c r="G471" s="23">
        <f t="shared" si="7"/>
        <v>0</v>
      </c>
    </row>
    <row r="472" spans="1:7" x14ac:dyDescent="0.25">
      <c r="A472" s="9" t="str">
        <f>'10'!A472</f>
        <v>West Branch Area SD</v>
      </c>
      <c r="B472" s="10" t="str">
        <f>'10'!B472</f>
        <v>Clearfield</v>
      </c>
      <c r="C472" s="97">
        <f>'10'!C472</f>
        <v>214</v>
      </c>
      <c r="D472" s="97">
        <f>'10'!D472</f>
        <v>155</v>
      </c>
      <c r="E472" s="97">
        <f>'10'!E472</f>
        <v>369</v>
      </c>
      <c r="F472" s="135">
        <v>0</v>
      </c>
      <c r="G472" s="23">
        <f t="shared" si="7"/>
        <v>0</v>
      </c>
    </row>
    <row r="473" spans="1:7" x14ac:dyDescent="0.25">
      <c r="A473" s="9" t="str">
        <f>'10'!A473</f>
        <v>West Chester Area SD</v>
      </c>
      <c r="B473" s="10" t="str">
        <f>'10'!B473</f>
        <v>Chester</v>
      </c>
      <c r="C473" s="97">
        <f>'10'!C473</f>
        <v>3032</v>
      </c>
      <c r="D473" s="97">
        <f>'10'!D473</f>
        <v>2459</v>
      </c>
      <c r="E473" s="97">
        <f>'10'!E473</f>
        <v>5491</v>
      </c>
      <c r="F473" s="135">
        <v>0</v>
      </c>
      <c r="G473" s="23">
        <f t="shared" si="7"/>
        <v>0</v>
      </c>
    </row>
    <row r="474" spans="1:7" x14ac:dyDescent="0.25">
      <c r="A474" s="9" t="str">
        <f>'10'!A474</f>
        <v>West Greene SD</v>
      </c>
      <c r="B474" s="10" t="str">
        <f>'10'!B474</f>
        <v>Greene</v>
      </c>
      <c r="C474" s="97">
        <f>'10'!C474</f>
        <v>135</v>
      </c>
      <c r="D474" s="97">
        <f>'10'!D474</f>
        <v>121</v>
      </c>
      <c r="E474" s="97">
        <f>'10'!E474</f>
        <v>256</v>
      </c>
      <c r="F474" s="135">
        <v>0</v>
      </c>
      <c r="G474" s="23">
        <f t="shared" si="7"/>
        <v>0</v>
      </c>
    </row>
    <row r="475" spans="1:7" x14ac:dyDescent="0.25">
      <c r="A475" s="9" t="str">
        <f>'10'!A475</f>
        <v>West Jefferson Hills SD</v>
      </c>
      <c r="B475" s="10" t="str">
        <f>'10'!B475</f>
        <v>Allegheny</v>
      </c>
      <c r="C475" s="97">
        <f>'10'!C475</f>
        <v>592</v>
      </c>
      <c r="D475" s="97">
        <f>'10'!D475</f>
        <v>408</v>
      </c>
      <c r="E475" s="97">
        <f>'10'!E475</f>
        <v>1000</v>
      </c>
      <c r="F475" s="135">
        <v>0</v>
      </c>
      <c r="G475" s="23">
        <f t="shared" si="7"/>
        <v>0</v>
      </c>
    </row>
    <row r="476" spans="1:7" x14ac:dyDescent="0.25">
      <c r="A476" s="9" t="str">
        <f>'10'!A476</f>
        <v>West Middlesex Area SD</v>
      </c>
      <c r="B476" s="10" t="str">
        <f>'10'!B476</f>
        <v>Mercer</v>
      </c>
      <c r="C476" s="97">
        <f>'10'!C476</f>
        <v>223</v>
      </c>
      <c r="D476" s="97">
        <f>'10'!D476</f>
        <v>159</v>
      </c>
      <c r="E476" s="97">
        <f>'10'!E476</f>
        <v>382</v>
      </c>
      <c r="F476" s="135">
        <v>0</v>
      </c>
      <c r="G476" s="23">
        <f t="shared" si="7"/>
        <v>0</v>
      </c>
    </row>
    <row r="477" spans="1:7" x14ac:dyDescent="0.25">
      <c r="A477" s="9" t="str">
        <f>'10'!A477</f>
        <v>West Mifflin Area SD</v>
      </c>
      <c r="B477" s="10" t="str">
        <f>'10'!B477</f>
        <v>Allegheny</v>
      </c>
      <c r="C477" s="97">
        <f>'10'!C477</f>
        <v>662</v>
      </c>
      <c r="D477" s="97">
        <f>'10'!D477</f>
        <v>267</v>
      </c>
      <c r="E477" s="97">
        <f>'10'!E477</f>
        <v>929</v>
      </c>
      <c r="F477" s="135">
        <v>41</v>
      </c>
      <c r="G477" s="23">
        <f t="shared" si="7"/>
        <v>0.15355805243445692</v>
      </c>
    </row>
    <row r="478" spans="1:7" x14ac:dyDescent="0.25">
      <c r="A478" s="9" t="str">
        <f>'10'!A478</f>
        <v>West Perry SD</v>
      </c>
      <c r="B478" s="10" t="str">
        <f>'10'!B478</f>
        <v>Perry</v>
      </c>
      <c r="C478" s="97">
        <f>'10'!C478</f>
        <v>682</v>
      </c>
      <c r="D478" s="97">
        <f>'10'!D478</f>
        <v>484</v>
      </c>
      <c r="E478" s="97">
        <f>'10'!E478</f>
        <v>1166</v>
      </c>
      <c r="F478" s="135">
        <v>0</v>
      </c>
      <c r="G478" s="23">
        <f t="shared" si="7"/>
        <v>0</v>
      </c>
    </row>
    <row r="479" spans="1:7" x14ac:dyDescent="0.25">
      <c r="A479" s="9" t="str">
        <f>'10'!A479</f>
        <v>West Shore SD</v>
      </c>
      <c r="B479" s="10" t="str">
        <f>'10'!B479</f>
        <v>York</v>
      </c>
      <c r="C479" s="97">
        <f>'10'!C479</f>
        <v>2108</v>
      </c>
      <c r="D479" s="97">
        <f>'10'!D479</f>
        <v>1226</v>
      </c>
      <c r="E479" s="97">
        <f>'10'!E479</f>
        <v>3334</v>
      </c>
      <c r="F479" s="135">
        <v>0</v>
      </c>
      <c r="G479" s="23">
        <f t="shared" si="7"/>
        <v>0</v>
      </c>
    </row>
    <row r="480" spans="1:7" x14ac:dyDescent="0.25">
      <c r="A480" s="9" t="str">
        <f>'10'!A480</f>
        <v>West York Area SD</v>
      </c>
      <c r="B480" s="10" t="str">
        <f>'10'!B480</f>
        <v>York</v>
      </c>
      <c r="C480" s="97">
        <f>'10'!C480</f>
        <v>814</v>
      </c>
      <c r="D480" s="97">
        <f>'10'!D480</f>
        <v>680</v>
      </c>
      <c r="E480" s="97">
        <f>'10'!E480</f>
        <v>1494</v>
      </c>
      <c r="F480" s="135">
        <v>0</v>
      </c>
      <c r="G480" s="23">
        <f t="shared" si="7"/>
        <v>0</v>
      </c>
    </row>
    <row r="481" spans="1:7" x14ac:dyDescent="0.25">
      <c r="A481" s="9" t="str">
        <f>'10'!A481</f>
        <v>Western Beaver County SD</v>
      </c>
      <c r="B481" s="10" t="str">
        <f>'10'!B481</f>
        <v>Beaver</v>
      </c>
      <c r="C481" s="97">
        <f>'10'!C481</f>
        <v>119</v>
      </c>
      <c r="D481" s="97">
        <f>'10'!D481</f>
        <v>51</v>
      </c>
      <c r="E481" s="97">
        <f>'10'!E481</f>
        <v>170</v>
      </c>
      <c r="F481" s="135">
        <v>43</v>
      </c>
      <c r="G481" s="23">
        <f t="shared" si="7"/>
        <v>0.84313725490196079</v>
      </c>
    </row>
    <row r="482" spans="1:7" x14ac:dyDescent="0.25">
      <c r="A482" s="9" t="str">
        <f>'10'!A482</f>
        <v>Western Wayne SD</v>
      </c>
      <c r="B482" s="10" t="str">
        <f>'10'!B482</f>
        <v>Wayne</v>
      </c>
      <c r="C482" s="97">
        <f>'10'!C482</f>
        <v>299</v>
      </c>
      <c r="D482" s="97">
        <f>'10'!D482</f>
        <v>293</v>
      </c>
      <c r="E482" s="97">
        <f>'10'!E482</f>
        <v>592</v>
      </c>
      <c r="F482" s="135">
        <v>105</v>
      </c>
      <c r="G482" s="23">
        <f t="shared" si="7"/>
        <v>0.35836177474402731</v>
      </c>
    </row>
    <row r="483" spans="1:7" x14ac:dyDescent="0.25">
      <c r="A483" s="9" t="str">
        <f>'10'!A483</f>
        <v>Westmont Hilltop SD</v>
      </c>
      <c r="B483" s="10" t="str">
        <f>'10'!B483</f>
        <v>Cambria</v>
      </c>
      <c r="C483" s="97">
        <f>'10'!C483</f>
        <v>292</v>
      </c>
      <c r="D483" s="97">
        <f>'10'!D483</f>
        <v>133</v>
      </c>
      <c r="E483" s="97">
        <f>'10'!E483</f>
        <v>425</v>
      </c>
      <c r="F483" s="135">
        <v>0</v>
      </c>
      <c r="G483" s="23">
        <f t="shared" si="7"/>
        <v>0</v>
      </c>
    </row>
    <row r="484" spans="1:7" x14ac:dyDescent="0.25">
      <c r="A484" s="9" t="str">
        <f>'10'!A484</f>
        <v>Whitehall-Coplay SD</v>
      </c>
      <c r="B484" s="10" t="str">
        <f>'10'!B484</f>
        <v>Lehigh</v>
      </c>
      <c r="C484" s="97">
        <f>'10'!C484</f>
        <v>847</v>
      </c>
      <c r="D484" s="97">
        <f>'10'!D484</f>
        <v>431</v>
      </c>
      <c r="E484" s="97">
        <f>'10'!E484</f>
        <v>1278</v>
      </c>
      <c r="F484" s="135">
        <v>0</v>
      </c>
      <c r="G484" s="23">
        <f t="shared" si="7"/>
        <v>0</v>
      </c>
    </row>
    <row r="485" spans="1:7" x14ac:dyDescent="0.25">
      <c r="A485" s="9" t="str">
        <f>'10'!A485</f>
        <v>Wilkes-Barre Area SD</v>
      </c>
      <c r="B485" s="10" t="str">
        <f>'10'!B485</f>
        <v>Luzerne</v>
      </c>
      <c r="C485" s="97">
        <f>'10'!C485</f>
        <v>2185</v>
      </c>
      <c r="D485" s="97">
        <f>'10'!D485</f>
        <v>1424</v>
      </c>
      <c r="E485" s="97">
        <f>'10'!E485</f>
        <v>3609</v>
      </c>
      <c r="F485" s="135">
        <v>0</v>
      </c>
      <c r="G485" s="23">
        <f t="shared" si="7"/>
        <v>0</v>
      </c>
    </row>
    <row r="486" spans="1:7" x14ac:dyDescent="0.25">
      <c r="A486" s="9" t="str">
        <f>'10'!A486</f>
        <v>Wilkinsburg Borough SD</v>
      </c>
      <c r="B486" s="10" t="str">
        <f>'10'!B486</f>
        <v>Allegheny</v>
      </c>
      <c r="C486" s="97">
        <f>'10'!C486</f>
        <v>573</v>
      </c>
      <c r="D486" s="97">
        <f>'10'!D486</f>
        <v>341</v>
      </c>
      <c r="E486" s="97">
        <f>'10'!E486</f>
        <v>914</v>
      </c>
      <c r="F486" s="135">
        <v>56</v>
      </c>
      <c r="G486" s="23">
        <f t="shared" si="7"/>
        <v>0.16422287390029325</v>
      </c>
    </row>
    <row r="487" spans="1:7" x14ac:dyDescent="0.25">
      <c r="A487" s="9" t="str">
        <f>'10'!A487</f>
        <v>William Penn SD</v>
      </c>
      <c r="B487" s="10" t="str">
        <f>'10'!B487</f>
        <v>Delaware</v>
      </c>
      <c r="C487" s="97">
        <f>'10'!C487</f>
        <v>1751</v>
      </c>
      <c r="D487" s="97">
        <f>'10'!D487</f>
        <v>1024</v>
      </c>
      <c r="E487" s="97">
        <f>'10'!E487</f>
        <v>2775</v>
      </c>
      <c r="F487" s="135">
        <v>0</v>
      </c>
      <c r="G487" s="23">
        <f t="shared" si="7"/>
        <v>0</v>
      </c>
    </row>
    <row r="488" spans="1:7" x14ac:dyDescent="0.25">
      <c r="A488" s="9" t="str">
        <f>'10'!A488</f>
        <v>Williams Valley SD</v>
      </c>
      <c r="B488" s="10" t="str">
        <f>'10'!B488</f>
        <v>Schuylkill</v>
      </c>
      <c r="C488" s="97">
        <f>'10'!C488</f>
        <v>196</v>
      </c>
      <c r="D488" s="97">
        <f>'10'!D488</f>
        <v>154</v>
      </c>
      <c r="E488" s="97">
        <f>'10'!E488</f>
        <v>350</v>
      </c>
      <c r="F488" s="135">
        <v>0</v>
      </c>
      <c r="G488" s="23">
        <f t="shared" si="7"/>
        <v>0</v>
      </c>
    </row>
    <row r="489" spans="1:7" x14ac:dyDescent="0.25">
      <c r="A489" s="9" t="str">
        <f>'10'!A489</f>
        <v>Williamsburg Community SD</v>
      </c>
      <c r="B489" s="10" t="str">
        <f>'10'!B489</f>
        <v>Blair</v>
      </c>
      <c r="C489" s="97">
        <f>'10'!C489</f>
        <v>127</v>
      </c>
      <c r="D489" s="97">
        <f>'10'!D489</f>
        <v>119</v>
      </c>
      <c r="E489" s="97">
        <f>'10'!E489</f>
        <v>246</v>
      </c>
      <c r="F489" s="135">
        <v>0</v>
      </c>
      <c r="G489" s="23">
        <f t="shared" si="7"/>
        <v>0</v>
      </c>
    </row>
    <row r="490" spans="1:7" x14ac:dyDescent="0.25">
      <c r="A490" s="9" t="str">
        <f>'10'!A490</f>
        <v>Williamsport Area SD</v>
      </c>
      <c r="B490" s="10" t="str">
        <f>'10'!B490</f>
        <v>Lycoming</v>
      </c>
      <c r="C490" s="97">
        <f>'10'!C490</f>
        <v>1313</v>
      </c>
      <c r="D490" s="97">
        <f>'10'!D490</f>
        <v>959</v>
      </c>
      <c r="E490" s="97">
        <f>'10'!E490</f>
        <v>2272</v>
      </c>
      <c r="F490" s="135">
        <v>0</v>
      </c>
      <c r="G490" s="23">
        <f t="shared" si="7"/>
        <v>0</v>
      </c>
    </row>
    <row r="491" spans="1:7" x14ac:dyDescent="0.25">
      <c r="A491" s="9" t="str">
        <f>'10'!A491</f>
        <v>Wilmington Area SD</v>
      </c>
      <c r="B491" s="10" t="str">
        <f>'10'!B491</f>
        <v>Lawrence</v>
      </c>
      <c r="C491" s="97">
        <f>'10'!C491</f>
        <v>328</v>
      </c>
      <c r="D491" s="97">
        <f>'10'!D491</f>
        <v>237</v>
      </c>
      <c r="E491" s="97">
        <f>'10'!E491</f>
        <v>565</v>
      </c>
      <c r="F491" s="135">
        <v>0</v>
      </c>
      <c r="G491" s="23">
        <f t="shared" si="7"/>
        <v>0</v>
      </c>
    </row>
    <row r="492" spans="1:7" x14ac:dyDescent="0.25">
      <c r="A492" s="9" t="str">
        <f>'10'!A492</f>
        <v>Wilson Area SD</v>
      </c>
      <c r="B492" s="10" t="str">
        <f>'10'!B492</f>
        <v>Northampton</v>
      </c>
      <c r="C492" s="97">
        <f>'10'!C492</f>
        <v>482</v>
      </c>
      <c r="D492" s="97">
        <f>'10'!D492</f>
        <v>290</v>
      </c>
      <c r="E492" s="97">
        <f>'10'!E492</f>
        <v>772</v>
      </c>
      <c r="F492" s="135">
        <v>0</v>
      </c>
      <c r="G492" s="23">
        <f t="shared" si="7"/>
        <v>0</v>
      </c>
    </row>
    <row r="493" spans="1:7" x14ac:dyDescent="0.25">
      <c r="A493" s="9" t="str">
        <f>'10'!A493</f>
        <v>Wilson SD</v>
      </c>
      <c r="B493" s="10" t="str">
        <f>'10'!B493</f>
        <v>Berks</v>
      </c>
      <c r="C493" s="97">
        <f>'10'!C493</f>
        <v>1272</v>
      </c>
      <c r="D493" s="97">
        <f>'10'!D493</f>
        <v>1074</v>
      </c>
      <c r="E493" s="97">
        <f>'10'!E493</f>
        <v>2346</v>
      </c>
      <c r="F493" s="135">
        <v>0</v>
      </c>
      <c r="G493" s="23">
        <f t="shared" si="7"/>
        <v>0</v>
      </c>
    </row>
    <row r="494" spans="1:7" x14ac:dyDescent="0.25">
      <c r="A494" s="9" t="str">
        <f>'10'!A494</f>
        <v>Windber Area SD</v>
      </c>
      <c r="B494" s="10" t="str">
        <f>'10'!B494</f>
        <v>Somerset</v>
      </c>
      <c r="C494" s="97">
        <f>'10'!C494</f>
        <v>303</v>
      </c>
      <c r="D494" s="97">
        <f>'10'!D494</f>
        <v>128</v>
      </c>
      <c r="E494" s="97">
        <f>'10'!E494</f>
        <v>431</v>
      </c>
      <c r="F494" s="135">
        <v>64</v>
      </c>
      <c r="G494" s="23">
        <f t="shared" si="7"/>
        <v>0.5</v>
      </c>
    </row>
    <row r="495" spans="1:7" x14ac:dyDescent="0.25">
      <c r="A495" s="9" t="str">
        <f>'10'!A495</f>
        <v>Wissahickon SD</v>
      </c>
      <c r="B495" s="10" t="str">
        <f>'10'!B495</f>
        <v>Montgomery</v>
      </c>
      <c r="C495" s="97">
        <f>'10'!C495</f>
        <v>999</v>
      </c>
      <c r="D495" s="97">
        <f>'10'!D495</f>
        <v>749</v>
      </c>
      <c r="E495" s="97">
        <f>'10'!E495</f>
        <v>1748</v>
      </c>
      <c r="F495" s="135">
        <v>0</v>
      </c>
      <c r="G495" s="23">
        <f t="shared" si="7"/>
        <v>0</v>
      </c>
    </row>
    <row r="496" spans="1:7" x14ac:dyDescent="0.25">
      <c r="A496" s="9" t="str">
        <f>'10'!A496</f>
        <v>Woodland Hills SD</v>
      </c>
      <c r="B496" s="10" t="str">
        <f>'10'!B496</f>
        <v>Allegheny</v>
      </c>
      <c r="C496" s="97">
        <f>'10'!C496</f>
        <v>1723</v>
      </c>
      <c r="D496" s="97">
        <f>'10'!D496</f>
        <v>1088</v>
      </c>
      <c r="E496" s="97">
        <f>'10'!E496</f>
        <v>2811</v>
      </c>
      <c r="F496" s="135">
        <v>0</v>
      </c>
      <c r="G496" s="23">
        <f t="shared" si="7"/>
        <v>0</v>
      </c>
    </row>
    <row r="497" spans="1:17" x14ac:dyDescent="0.25">
      <c r="A497" s="9" t="str">
        <f>'10'!A497</f>
        <v>Wyalusing Area SD</v>
      </c>
      <c r="B497" s="10" t="str">
        <f>'10'!B497</f>
        <v>Bradford</v>
      </c>
      <c r="C497" s="97">
        <f>'10'!C497</f>
        <v>331</v>
      </c>
      <c r="D497" s="97">
        <f>'10'!D497</f>
        <v>256</v>
      </c>
      <c r="E497" s="97">
        <f>'10'!E497</f>
        <v>587</v>
      </c>
      <c r="F497" s="135">
        <v>0</v>
      </c>
      <c r="G497" s="23">
        <f t="shared" si="7"/>
        <v>0</v>
      </c>
    </row>
    <row r="498" spans="1:17" x14ac:dyDescent="0.25">
      <c r="A498" s="9" t="str">
        <f>'10'!A498</f>
        <v>Wyoming Area SD</v>
      </c>
      <c r="B498" s="10" t="str">
        <f>'10'!B498</f>
        <v>Luzerne</v>
      </c>
      <c r="C498" s="97">
        <f>'10'!C498</f>
        <v>335</v>
      </c>
      <c r="D498" s="97">
        <f>'10'!D498</f>
        <v>439</v>
      </c>
      <c r="E498" s="97">
        <f>'10'!E498</f>
        <v>774</v>
      </c>
      <c r="F498" s="135">
        <v>0</v>
      </c>
      <c r="G498" s="23">
        <f t="shared" si="7"/>
        <v>0</v>
      </c>
    </row>
    <row r="499" spans="1:17" x14ac:dyDescent="0.25">
      <c r="A499" s="9" t="str">
        <f>'10'!A499</f>
        <v>Wyoming Valley West SD</v>
      </c>
      <c r="B499" s="10" t="str">
        <f>'10'!B499</f>
        <v>Luzerne</v>
      </c>
      <c r="C499" s="97">
        <f>'10'!C499</f>
        <v>1191</v>
      </c>
      <c r="D499" s="97">
        <f>'10'!D499</f>
        <v>948</v>
      </c>
      <c r="E499" s="97">
        <f>'10'!E499</f>
        <v>2139</v>
      </c>
      <c r="F499" s="135">
        <v>0</v>
      </c>
      <c r="G499" s="23">
        <f t="shared" si="7"/>
        <v>0</v>
      </c>
    </row>
    <row r="500" spans="1:17" x14ac:dyDescent="0.25">
      <c r="A500" s="9" t="str">
        <f>'10'!A500</f>
        <v>Wyomissing Area SD</v>
      </c>
      <c r="B500" s="10" t="str">
        <f>'10'!B500</f>
        <v>Berks</v>
      </c>
      <c r="C500" s="97">
        <f>'10'!C500</f>
        <v>441</v>
      </c>
      <c r="D500" s="97">
        <f>'10'!D500</f>
        <v>312</v>
      </c>
      <c r="E500" s="97">
        <f>'10'!E500</f>
        <v>753</v>
      </c>
      <c r="F500" s="135">
        <v>0</v>
      </c>
      <c r="G500" s="23">
        <f t="shared" si="7"/>
        <v>0</v>
      </c>
    </row>
    <row r="501" spans="1:17" x14ac:dyDescent="0.25">
      <c r="A501" s="9" t="str">
        <f>'10'!A501</f>
        <v>York City SD</v>
      </c>
      <c r="B501" s="10" t="str">
        <f>'10'!B501</f>
        <v>York</v>
      </c>
      <c r="C501" s="97">
        <f>'10'!C501</f>
        <v>2134</v>
      </c>
      <c r="D501" s="97">
        <f>'10'!D501</f>
        <v>1425</v>
      </c>
      <c r="E501" s="97">
        <f>'10'!E501</f>
        <v>3559</v>
      </c>
      <c r="F501" s="135">
        <v>224</v>
      </c>
      <c r="G501" s="23">
        <f t="shared" si="7"/>
        <v>0.15719298245614036</v>
      </c>
    </row>
    <row r="502" spans="1:17" x14ac:dyDescent="0.25">
      <c r="A502" s="9" t="str">
        <f>'10'!A502</f>
        <v>York Suburban SD</v>
      </c>
      <c r="B502" s="10" t="str">
        <f>'10'!B502</f>
        <v>York</v>
      </c>
      <c r="C502" s="97">
        <f>'10'!C502</f>
        <v>514</v>
      </c>
      <c r="D502" s="97">
        <f>'10'!D502</f>
        <v>403</v>
      </c>
      <c r="E502" s="97">
        <f>'10'!E502</f>
        <v>917</v>
      </c>
      <c r="F502" s="135">
        <v>0</v>
      </c>
      <c r="G502" s="23">
        <f t="shared" si="7"/>
        <v>0</v>
      </c>
    </row>
    <row r="503" spans="1:17" x14ac:dyDescent="0.25">
      <c r="A503" s="9" t="str">
        <f>'10'!A503</f>
        <v>Yough SD</v>
      </c>
      <c r="B503" s="10" t="str">
        <f>'10'!B503</f>
        <v>Westmoreland</v>
      </c>
      <c r="C503" s="97">
        <f>'10'!C503</f>
        <v>320</v>
      </c>
      <c r="D503" s="97">
        <f>'10'!D503</f>
        <v>261</v>
      </c>
      <c r="E503" s="97">
        <f>'10'!E503</f>
        <v>581</v>
      </c>
      <c r="F503" s="135">
        <v>0</v>
      </c>
      <c r="G503" s="23">
        <f t="shared" si="7"/>
        <v>0</v>
      </c>
    </row>
    <row r="504" spans="1:17" x14ac:dyDescent="0.25">
      <c r="A504" s="171" t="s">
        <v>528</v>
      </c>
      <c r="B504" s="183"/>
      <c r="C504" s="50">
        <f>'10'!C504</f>
        <v>418384</v>
      </c>
      <c r="D504" s="50">
        <f>'10'!D504</f>
        <v>299039</v>
      </c>
      <c r="E504" s="50">
        <f>'10'!E504</f>
        <v>717423</v>
      </c>
      <c r="F504" s="80">
        <f>SUM(F4:F503)</f>
        <v>8998</v>
      </c>
      <c r="G504" s="25">
        <f t="shared" ref="G504" si="8">F504/D504</f>
        <v>3.0089720738766517E-2</v>
      </c>
      <c r="H504" s="5"/>
      <c r="I504" s="5"/>
      <c r="J504" s="5"/>
      <c r="K504" s="5"/>
      <c r="L504" s="5"/>
      <c r="M504" s="5"/>
      <c r="N504" s="5"/>
      <c r="O504" s="5"/>
      <c r="P504" s="5"/>
    </row>
    <row r="505" spans="1:17" x14ac:dyDescent="0.25">
      <c r="A505" s="194" t="str">
        <f>'1'!A505</f>
        <v>* 2011-2015 American Community Survey</v>
      </c>
      <c r="B505" s="194"/>
      <c r="C505" s="194"/>
      <c r="D505" s="194"/>
      <c r="E505" s="194"/>
      <c r="F505" s="194"/>
      <c r="G505" s="194"/>
      <c r="H505" s="194"/>
      <c r="I505" s="194"/>
      <c r="J505" s="194"/>
      <c r="K505" s="194"/>
      <c r="L505" s="194"/>
      <c r="M505" s="194"/>
      <c r="N505" s="194"/>
      <c r="O505" s="194"/>
      <c r="P505" s="194"/>
      <c r="Q505" s="194"/>
    </row>
    <row r="506" spans="1:17" x14ac:dyDescent="0.25">
      <c r="A506" s="194" t="s">
        <v>899</v>
      </c>
      <c r="B506" s="194"/>
      <c r="C506" s="194"/>
      <c r="D506" s="194"/>
      <c r="E506" s="194"/>
      <c r="F506" s="194"/>
      <c r="G506" s="194"/>
      <c r="H506" s="194"/>
      <c r="I506" s="5"/>
      <c r="J506" s="5"/>
      <c r="K506" s="5"/>
      <c r="L506" s="5"/>
      <c r="M506" s="5"/>
      <c r="N506" s="5"/>
      <c r="O506" s="5"/>
      <c r="P506" s="5"/>
      <c r="Q506" s="5"/>
    </row>
    <row r="507" spans="1:17" x14ac:dyDescent="0.25">
      <c r="A507" s="194" t="s">
        <v>610</v>
      </c>
      <c r="B507" s="194"/>
      <c r="C507" s="194"/>
      <c r="D507" s="194"/>
      <c r="E507" s="194"/>
      <c r="F507" s="194"/>
      <c r="G507" s="194"/>
      <c r="H507" s="194"/>
      <c r="I507" s="5"/>
      <c r="J507" s="5"/>
      <c r="K507" s="5"/>
      <c r="L507" s="5"/>
      <c r="M507" s="5"/>
      <c r="N507" s="5"/>
      <c r="O507" s="5"/>
      <c r="P507" s="5"/>
      <c r="Q507" s="5"/>
    </row>
  </sheetData>
  <mergeCells count="7">
    <mergeCell ref="A1:H1"/>
    <mergeCell ref="A505:Q505"/>
    <mergeCell ref="A506:H506"/>
    <mergeCell ref="A507:H507"/>
    <mergeCell ref="A2:E2"/>
    <mergeCell ref="A504:B504"/>
    <mergeCell ref="F2:G2"/>
  </mergeCells>
  <pageMargins left="0.3" right="0.3" top="0.4" bottom="0.5" header="0.3" footer="0.3"/>
  <pageSetup orientation="portrait" verticalDpi="0" r:id="rId1"/>
  <headerFooter>
    <oddFooter>&amp;L&amp;8Prepared by:  Office of Child Development and Early Learning&amp;C&amp;8&amp;P&amp;R&amp;8Updated 11/1/2011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66FFFF"/>
  </sheetPr>
  <dimension ref="A1:S507"/>
  <sheetViews>
    <sheetView zoomScaleNormal="100" workbookViewId="0">
      <pane xSplit="2" ySplit="3" topLeftCell="C58" activePane="bottomRight" state="frozen"/>
      <selection activeCell="C504" sqref="C504:E504"/>
      <selection pane="topRight" activeCell="C504" sqref="C504:E504"/>
      <selection pane="bottomLeft" activeCell="C504" sqref="C504:E504"/>
      <selection pane="bottomRight" sqref="A1:P1"/>
    </sheetView>
  </sheetViews>
  <sheetFormatPr defaultRowHeight="15" x14ac:dyDescent="0.25"/>
  <cols>
    <col min="1" max="1" width="28.42578125" bestFit="1" customWidth="1"/>
    <col min="2" max="2" width="13.28515625" bestFit="1" customWidth="1"/>
    <col min="3" max="5" width="9.140625" style="94"/>
    <col min="6" max="6" width="23.5703125" bestFit="1" customWidth="1"/>
    <col min="7" max="7" width="23.28515625" bestFit="1" customWidth="1"/>
    <col min="8" max="8" width="11.140625" style="94" bestFit="1" customWidth="1"/>
    <col min="9" max="9" width="9" style="94" customWidth="1"/>
    <col min="10" max="16" width="9.140625" style="94"/>
    <col min="19" max="19" width="9.140625" style="20"/>
    <col min="20" max="20" width="10" customWidth="1"/>
  </cols>
  <sheetData>
    <row r="1" spans="1:16" x14ac:dyDescent="0.25">
      <c r="A1" s="175" t="str">
        <f>'Table of Contents'!B13&amp;": "&amp;'Table of Contents'!C13</f>
        <v>Tab 8: Early Intervention Reach Data</v>
      </c>
      <c r="B1" s="175"/>
      <c r="C1" s="175"/>
      <c r="D1" s="175"/>
      <c r="E1" s="175"/>
      <c r="F1" s="175"/>
      <c r="G1" s="175"/>
      <c r="H1" s="175"/>
      <c r="I1" s="175"/>
      <c r="J1" s="175"/>
      <c r="K1" s="175"/>
      <c r="L1" s="175"/>
      <c r="M1" s="175"/>
      <c r="N1" s="175"/>
      <c r="O1" s="175"/>
      <c r="P1" s="175"/>
    </row>
    <row r="2" spans="1:16" x14ac:dyDescent="0.25">
      <c r="A2" s="204" t="str">
        <f>'5'!A2:E2</f>
        <v>2015-16</v>
      </c>
      <c r="B2" s="205"/>
      <c r="C2" s="205"/>
      <c r="D2" s="205"/>
      <c r="E2" s="206"/>
      <c r="F2" s="207" t="s">
        <v>620</v>
      </c>
      <c r="G2" s="208"/>
      <c r="H2" s="208"/>
      <c r="I2" s="208"/>
      <c r="J2" s="208"/>
      <c r="K2" s="208"/>
      <c r="L2" s="208"/>
      <c r="M2" s="208"/>
      <c r="N2" s="208"/>
      <c r="O2" s="208"/>
      <c r="P2" s="209"/>
    </row>
    <row r="3" spans="1:16" ht="60" x14ac:dyDescent="0.25">
      <c r="A3" s="46" t="str">
        <f>'1'!A3</f>
        <v>School District</v>
      </c>
      <c r="B3" s="46" t="str">
        <f>'1'!B3</f>
        <v>County</v>
      </c>
      <c r="C3" s="84" t="str">
        <f>'[2]12'!C2</f>
        <v># of Children Ages 0-2*</v>
      </c>
      <c r="D3" s="84" t="str">
        <f>'[2]12'!D2</f>
        <v># of Children Ages 3-4*</v>
      </c>
      <c r="E3" s="84" t="str">
        <f>'[2]12'!E2</f>
        <v># of Children Under 5*</v>
      </c>
      <c r="F3" s="47" t="s">
        <v>645</v>
      </c>
      <c r="G3" s="47" t="s">
        <v>646</v>
      </c>
      <c r="H3" s="47" t="s">
        <v>621</v>
      </c>
      <c r="I3" s="47" t="s">
        <v>634</v>
      </c>
      <c r="J3" s="47" t="s">
        <v>656</v>
      </c>
      <c r="K3" s="47" t="s">
        <v>657</v>
      </c>
      <c r="L3" s="47" t="s">
        <v>609</v>
      </c>
      <c r="M3" s="47" t="s">
        <v>559</v>
      </c>
      <c r="N3" s="48" t="s">
        <v>622</v>
      </c>
      <c r="O3" s="48" t="s">
        <v>623</v>
      </c>
      <c r="P3" s="48" t="s">
        <v>624</v>
      </c>
    </row>
    <row r="4" spans="1:16" x14ac:dyDescent="0.25">
      <c r="A4" s="9" t="str">
        <f>'10'!A4</f>
        <v>Abington Heights SD</v>
      </c>
      <c r="B4" s="10" t="str">
        <f>'10'!B4</f>
        <v>Lackawanna</v>
      </c>
      <c r="C4" s="97">
        <f>'10'!C4</f>
        <v>636</v>
      </c>
      <c r="D4" s="97">
        <f>'10'!D4</f>
        <v>472</v>
      </c>
      <c r="E4" s="97">
        <f>'10'!E4</f>
        <v>1108</v>
      </c>
      <c r="F4" s="129" t="s">
        <v>900</v>
      </c>
      <c r="G4" s="129" t="s">
        <v>901</v>
      </c>
      <c r="H4" s="129">
        <v>2</v>
      </c>
      <c r="I4" s="135">
        <v>66</v>
      </c>
      <c r="J4" s="129">
        <v>32</v>
      </c>
      <c r="K4" s="129">
        <v>38</v>
      </c>
      <c r="L4" s="12">
        <f>I4+J4</f>
        <v>98</v>
      </c>
      <c r="M4" s="12">
        <f>I4+J4+K4</f>
        <v>136</v>
      </c>
      <c r="N4" s="23">
        <f t="shared" ref="N4" si="0">I4/C4</f>
        <v>0.10377358490566038</v>
      </c>
      <c r="O4" s="23">
        <f t="shared" ref="O4" si="1">J4/D4</f>
        <v>6.7796610169491525E-2</v>
      </c>
      <c r="P4" s="23">
        <f>L4/E4</f>
        <v>8.8447653429602882E-2</v>
      </c>
    </row>
    <row r="5" spans="1:16" x14ac:dyDescent="0.25">
      <c r="A5" s="9" t="str">
        <f>'10'!A5</f>
        <v>Abington SD</v>
      </c>
      <c r="B5" s="10" t="str">
        <f>'10'!B5</f>
        <v>Montgomery</v>
      </c>
      <c r="C5" s="97">
        <f>'10'!C5</f>
        <v>2058</v>
      </c>
      <c r="D5" s="97">
        <f>'10'!D5</f>
        <v>1313</v>
      </c>
      <c r="E5" s="97">
        <f>'10'!E5</f>
        <v>3371</v>
      </c>
      <c r="F5" s="129" t="s">
        <v>902</v>
      </c>
      <c r="G5" s="129" t="s">
        <v>549</v>
      </c>
      <c r="H5" s="129">
        <v>2</v>
      </c>
      <c r="I5" s="135">
        <v>170</v>
      </c>
      <c r="J5" s="129">
        <v>95</v>
      </c>
      <c r="K5" s="129">
        <v>109</v>
      </c>
      <c r="L5" s="12">
        <f t="shared" ref="L5:L68" si="2">I5+J5</f>
        <v>265</v>
      </c>
      <c r="M5" s="12">
        <f t="shared" ref="M5:M68" si="3">I5+J5+K5</f>
        <v>374</v>
      </c>
      <c r="N5" s="23">
        <f t="shared" ref="N5:N68" si="4">I5/C5</f>
        <v>8.2604470359572399E-2</v>
      </c>
      <c r="O5" s="23">
        <f t="shared" ref="O5:O68" si="5">J5/D5</f>
        <v>7.235338918507235E-2</v>
      </c>
      <c r="P5" s="23">
        <f t="shared" ref="P5:P68" si="6">L5/E5</f>
        <v>7.861168792643132E-2</v>
      </c>
    </row>
    <row r="6" spans="1:16" x14ac:dyDescent="0.25">
      <c r="A6" s="9" t="str">
        <f>'10'!A6</f>
        <v>Albert Gallatin Area SD</v>
      </c>
      <c r="B6" s="10" t="str">
        <f>'10'!B6</f>
        <v>Fayette</v>
      </c>
      <c r="C6" s="97">
        <f>'10'!C6</f>
        <v>718</v>
      </c>
      <c r="D6" s="97">
        <f>'10'!D6</f>
        <v>551</v>
      </c>
      <c r="E6" s="97">
        <f>'10'!E6</f>
        <v>1269</v>
      </c>
      <c r="F6" s="129" t="s">
        <v>903</v>
      </c>
      <c r="G6" s="129" t="s">
        <v>565</v>
      </c>
      <c r="H6" s="129">
        <v>2</v>
      </c>
      <c r="I6" s="135">
        <v>102</v>
      </c>
      <c r="J6" s="129">
        <v>47</v>
      </c>
      <c r="K6" s="129">
        <v>38</v>
      </c>
      <c r="L6" s="12">
        <f t="shared" si="2"/>
        <v>149</v>
      </c>
      <c r="M6" s="12">
        <f t="shared" si="3"/>
        <v>187</v>
      </c>
      <c r="N6" s="23">
        <f t="shared" si="4"/>
        <v>0.14206128133704735</v>
      </c>
      <c r="O6" s="23">
        <f t="shared" si="5"/>
        <v>8.5299455535390201E-2</v>
      </c>
      <c r="P6" s="23">
        <f t="shared" si="6"/>
        <v>0.11741528762805359</v>
      </c>
    </row>
    <row r="7" spans="1:16" x14ac:dyDescent="0.25">
      <c r="A7" s="9" t="str">
        <f>'10'!A7</f>
        <v>Aliquippa SD</v>
      </c>
      <c r="B7" s="10" t="str">
        <f>'10'!B7</f>
        <v>Beaver</v>
      </c>
      <c r="C7" s="97">
        <f>'10'!C7</f>
        <v>314</v>
      </c>
      <c r="D7" s="97">
        <f>'10'!D7</f>
        <v>266</v>
      </c>
      <c r="E7" s="97">
        <f>'10'!E7</f>
        <v>580</v>
      </c>
      <c r="F7" s="129" t="s">
        <v>904</v>
      </c>
      <c r="G7" s="129" t="s">
        <v>564</v>
      </c>
      <c r="H7" s="129">
        <v>2</v>
      </c>
      <c r="I7" s="135">
        <v>46</v>
      </c>
      <c r="J7" s="129">
        <v>19</v>
      </c>
      <c r="K7" s="129">
        <v>29</v>
      </c>
      <c r="L7" s="12">
        <f t="shared" si="2"/>
        <v>65</v>
      </c>
      <c r="M7" s="12">
        <f t="shared" si="3"/>
        <v>94</v>
      </c>
      <c r="N7" s="23">
        <f t="shared" si="4"/>
        <v>0.1464968152866242</v>
      </c>
      <c r="O7" s="23">
        <f t="shared" si="5"/>
        <v>7.1428571428571425E-2</v>
      </c>
      <c r="P7" s="23">
        <f t="shared" si="6"/>
        <v>0.11206896551724138</v>
      </c>
    </row>
    <row r="8" spans="1:16" x14ac:dyDescent="0.25">
      <c r="A8" s="9" t="str">
        <f>'10'!A8</f>
        <v>Allegheny Valley SD</v>
      </c>
      <c r="B8" s="10" t="str">
        <f>'10'!B8</f>
        <v>Allegheny</v>
      </c>
      <c r="C8" s="97">
        <f>'10'!C8</f>
        <v>300</v>
      </c>
      <c r="D8" s="97">
        <f>'10'!D8</f>
        <v>189</v>
      </c>
      <c r="E8" s="97">
        <f>'10'!E8</f>
        <v>489</v>
      </c>
      <c r="F8" s="129" t="s">
        <v>905</v>
      </c>
      <c r="G8" s="129" t="s">
        <v>538</v>
      </c>
      <c r="H8" s="129">
        <v>2</v>
      </c>
      <c r="I8" s="135">
        <v>27</v>
      </c>
      <c r="J8" s="129">
        <v>15</v>
      </c>
      <c r="K8" s="129">
        <v>13</v>
      </c>
      <c r="L8" s="12">
        <f t="shared" si="2"/>
        <v>42</v>
      </c>
      <c r="M8" s="12">
        <f t="shared" si="3"/>
        <v>55</v>
      </c>
      <c r="N8" s="23">
        <f t="shared" si="4"/>
        <v>0.09</v>
      </c>
      <c r="O8" s="23">
        <f t="shared" si="5"/>
        <v>7.9365079365079361E-2</v>
      </c>
      <c r="P8" s="23">
        <f t="shared" si="6"/>
        <v>8.5889570552147243E-2</v>
      </c>
    </row>
    <row r="9" spans="1:16" x14ac:dyDescent="0.25">
      <c r="A9" s="9" t="str">
        <f>'10'!A9</f>
        <v>Allegheny-Clarion Valley SD</v>
      </c>
      <c r="B9" s="10" t="str">
        <f>'10'!B9</f>
        <v>Clarion</v>
      </c>
      <c r="C9" s="97">
        <f>'10'!C9</f>
        <v>124</v>
      </c>
      <c r="D9" s="97">
        <f>'10'!D9</f>
        <v>118</v>
      </c>
      <c r="E9" s="97">
        <f>'10'!E9</f>
        <v>242</v>
      </c>
      <c r="F9" s="129" t="s">
        <v>906</v>
      </c>
      <c r="G9" s="129" t="s">
        <v>563</v>
      </c>
      <c r="H9" s="129">
        <v>2</v>
      </c>
      <c r="I9" s="135">
        <v>9</v>
      </c>
      <c r="J9" s="129">
        <v>11</v>
      </c>
      <c r="K9" s="129">
        <v>24</v>
      </c>
      <c r="L9" s="12">
        <f t="shared" si="2"/>
        <v>20</v>
      </c>
      <c r="M9" s="12">
        <f t="shared" si="3"/>
        <v>44</v>
      </c>
      <c r="N9" s="23">
        <f t="shared" si="4"/>
        <v>7.2580645161290328E-2</v>
      </c>
      <c r="O9" s="23">
        <f t="shared" si="5"/>
        <v>9.3220338983050849E-2</v>
      </c>
      <c r="P9" s="23">
        <f t="shared" si="6"/>
        <v>8.2644628099173556E-2</v>
      </c>
    </row>
    <row r="10" spans="1:16" x14ac:dyDescent="0.25">
      <c r="A10" s="9" t="str">
        <f>'10'!A10</f>
        <v>Allentown City SD</v>
      </c>
      <c r="B10" s="10" t="str">
        <f>'10'!B10</f>
        <v>Lehigh</v>
      </c>
      <c r="C10" s="97">
        <f>'10'!C10</f>
        <v>5546</v>
      </c>
      <c r="D10" s="97">
        <f>'10'!D10</f>
        <v>3471</v>
      </c>
      <c r="E10" s="97">
        <f>'10'!E10</f>
        <v>9017</v>
      </c>
      <c r="F10" s="129" t="s">
        <v>907</v>
      </c>
      <c r="G10" s="129" t="s">
        <v>536</v>
      </c>
      <c r="H10" s="129">
        <v>2</v>
      </c>
      <c r="I10" s="135">
        <v>784</v>
      </c>
      <c r="J10" s="129">
        <v>306</v>
      </c>
      <c r="K10" s="129">
        <v>391</v>
      </c>
      <c r="L10" s="12">
        <f t="shared" si="2"/>
        <v>1090</v>
      </c>
      <c r="M10" s="12">
        <f t="shared" si="3"/>
        <v>1481</v>
      </c>
      <c r="N10" s="23">
        <f t="shared" si="4"/>
        <v>0.14136314460872701</v>
      </c>
      <c r="O10" s="23">
        <f t="shared" si="5"/>
        <v>8.8159031979256702E-2</v>
      </c>
      <c r="P10" s="23">
        <f t="shared" si="6"/>
        <v>0.12088277697682157</v>
      </c>
    </row>
    <row r="11" spans="1:16" x14ac:dyDescent="0.25">
      <c r="A11" s="9" t="str">
        <f>'10'!A11</f>
        <v>Altoona Area SD</v>
      </c>
      <c r="B11" s="10" t="str">
        <f>'10'!B11</f>
        <v>Blair</v>
      </c>
      <c r="C11" s="97">
        <f>'10'!C11</f>
        <v>1950</v>
      </c>
      <c r="D11" s="97">
        <f>'10'!D11</f>
        <v>1480</v>
      </c>
      <c r="E11" s="97">
        <f>'10'!E11</f>
        <v>3430</v>
      </c>
      <c r="F11" s="129" t="s">
        <v>908</v>
      </c>
      <c r="G11" s="129" t="s">
        <v>537</v>
      </c>
      <c r="H11" s="129">
        <v>2</v>
      </c>
      <c r="I11" s="135">
        <v>241</v>
      </c>
      <c r="J11" s="129">
        <v>204</v>
      </c>
      <c r="K11" s="129">
        <v>221</v>
      </c>
      <c r="L11" s="12">
        <f t="shared" si="2"/>
        <v>445</v>
      </c>
      <c r="M11" s="12">
        <f t="shared" si="3"/>
        <v>666</v>
      </c>
      <c r="N11" s="23">
        <f t="shared" si="4"/>
        <v>0.12358974358974359</v>
      </c>
      <c r="O11" s="23">
        <f t="shared" si="5"/>
        <v>0.13783783783783785</v>
      </c>
      <c r="P11" s="23">
        <f t="shared" si="6"/>
        <v>0.12973760932944606</v>
      </c>
    </row>
    <row r="12" spans="1:16" x14ac:dyDescent="0.25">
      <c r="A12" s="9" t="str">
        <f>'10'!A12</f>
        <v>Ambridge Area SD</v>
      </c>
      <c r="B12" s="10" t="str">
        <f>'10'!B12</f>
        <v>Beaver</v>
      </c>
      <c r="C12" s="97">
        <f>'10'!C12</f>
        <v>614</v>
      </c>
      <c r="D12" s="97">
        <f>'10'!D12</f>
        <v>464</v>
      </c>
      <c r="E12" s="97">
        <f>'10'!E12</f>
        <v>1078</v>
      </c>
      <c r="F12" s="129" t="s">
        <v>904</v>
      </c>
      <c r="G12" s="129" t="s">
        <v>564</v>
      </c>
      <c r="H12" s="129">
        <v>2</v>
      </c>
      <c r="I12" s="135">
        <v>88</v>
      </c>
      <c r="J12" s="129">
        <v>52</v>
      </c>
      <c r="K12" s="129">
        <v>55</v>
      </c>
      <c r="L12" s="12">
        <f t="shared" si="2"/>
        <v>140</v>
      </c>
      <c r="M12" s="12">
        <f t="shared" si="3"/>
        <v>195</v>
      </c>
      <c r="N12" s="23">
        <f t="shared" si="4"/>
        <v>0.14332247557003258</v>
      </c>
      <c r="O12" s="23">
        <f t="shared" si="5"/>
        <v>0.11206896551724138</v>
      </c>
      <c r="P12" s="23">
        <f t="shared" si="6"/>
        <v>0.12987012987012986</v>
      </c>
    </row>
    <row r="13" spans="1:16" x14ac:dyDescent="0.25">
      <c r="A13" s="9" t="str">
        <f>'10'!A13</f>
        <v>Annville-Cleona SD</v>
      </c>
      <c r="B13" s="10" t="str">
        <f>'10'!B13</f>
        <v>Lebanon</v>
      </c>
      <c r="C13" s="97">
        <f>'10'!C13</f>
        <v>325</v>
      </c>
      <c r="D13" s="97">
        <f>'10'!D13</f>
        <v>209</v>
      </c>
      <c r="E13" s="97">
        <f>'10'!E13</f>
        <v>534</v>
      </c>
      <c r="F13" s="129" t="s">
        <v>909</v>
      </c>
      <c r="G13" s="129" t="s">
        <v>547</v>
      </c>
      <c r="H13" s="129">
        <v>2</v>
      </c>
      <c r="I13" s="135">
        <v>12</v>
      </c>
      <c r="J13" s="129">
        <v>18</v>
      </c>
      <c r="K13" s="129">
        <v>20</v>
      </c>
      <c r="L13" s="12">
        <f t="shared" si="2"/>
        <v>30</v>
      </c>
      <c r="M13" s="12">
        <f t="shared" si="3"/>
        <v>50</v>
      </c>
      <c r="N13" s="23">
        <f t="shared" si="4"/>
        <v>3.6923076923076927E-2</v>
      </c>
      <c r="O13" s="23">
        <f t="shared" si="5"/>
        <v>8.6124401913875603E-2</v>
      </c>
      <c r="P13" s="23">
        <f t="shared" si="6"/>
        <v>5.6179775280898875E-2</v>
      </c>
    </row>
    <row r="14" spans="1:16" x14ac:dyDescent="0.25">
      <c r="A14" s="9" t="str">
        <f>'10'!A14</f>
        <v>Antietam SD</v>
      </c>
      <c r="B14" s="10" t="str">
        <f>'10'!B14</f>
        <v>Berks</v>
      </c>
      <c r="C14" s="97">
        <f>'10'!C14</f>
        <v>321</v>
      </c>
      <c r="D14" s="97">
        <f>'10'!D14</f>
        <v>299</v>
      </c>
      <c r="E14" s="97">
        <f>'10'!E14</f>
        <v>620</v>
      </c>
      <c r="F14" s="129" t="s">
        <v>910</v>
      </c>
      <c r="G14" s="129" t="s">
        <v>551</v>
      </c>
      <c r="H14" s="129">
        <v>2</v>
      </c>
      <c r="I14" s="135">
        <v>41</v>
      </c>
      <c r="J14" s="129">
        <v>28</v>
      </c>
      <c r="K14" s="129">
        <v>25</v>
      </c>
      <c r="L14" s="12">
        <f t="shared" si="2"/>
        <v>69</v>
      </c>
      <c r="M14" s="12">
        <f t="shared" si="3"/>
        <v>94</v>
      </c>
      <c r="N14" s="23">
        <f t="shared" si="4"/>
        <v>0.1277258566978193</v>
      </c>
      <c r="O14" s="23">
        <f t="shared" si="5"/>
        <v>9.3645484949832769E-2</v>
      </c>
      <c r="P14" s="23">
        <f t="shared" si="6"/>
        <v>0.11129032258064517</v>
      </c>
    </row>
    <row r="15" spans="1:16" x14ac:dyDescent="0.25">
      <c r="A15" s="9" t="str">
        <f>'10'!A15</f>
        <v>Apollo-Ridge SD</v>
      </c>
      <c r="B15" s="10" t="str">
        <f>'10'!B15</f>
        <v>Armstrong</v>
      </c>
      <c r="C15" s="97">
        <f>'10'!C15</f>
        <v>239</v>
      </c>
      <c r="D15" s="97">
        <f>'10'!D15</f>
        <v>172</v>
      </c>
      <c r="E15" s="97">
        <f>'10'!E15</f>
        <v>411</v>
      </c>
      <c r="F15" s="129" t="s">
        <v>911</v>
      </c>
      <c r="G15" s="129" t="s">
        <v>566</v>
      </c>
      <c r="H15" s="129">
        <v>2</v>
      </c>
      <c r="I15" s="135">
        <v>34</v>
      </c>
      <c r="J15" s="129">
        <v>21</v>
      </c>
      <c r="K15" s="129">
        <v>25</v>
      </c>
      <c r="L15" s="12">
        <f t="shared" si="2"/>
        <v>55</v>
      </c>
      <c r="M15" s="12">
        <f t="shared" si="3"/>
        <v>80</v>
      </c>
      <c r="N15" s="23">
        <f t="shared" si="4"/>
        <v>0.14225941422594143</v>
      </c>
      <c r="O15" s="23">
        <f t="shared" si="5"/>
        <v>0.12209302325581395</v>
      </c>
      <c r="P15" s="23">
        <f t="shared" si="6"/>
        <v>0.13381995133819952</v>
      </c>
    </row>
    <row r="16" spans="1:16" x14ac:dyDescent="0.25">
      <c r="A16" s="9" t="str">
        <f>'10'!A16</f>
        <v>Armstrong SD</v>
      </c>
      <c r="B16" s="10" t="str">
        <f>'10'!B16</f>
        <v>Armstrong</v>
      </c>
      <c r="C16" s="97">
        <f>'10'!C16</f>
        <v>1315</v>
      </c>
      <c r="D16" s="97">
        <f>'10'!D16</f>
        <v>990</v>
      </c>
      <c r="E16" s="97">
        <f>'10'!E16</f>
        <v>2305</v>
      </c>
      <c r="F16" s="129" t="s">
        <v>911</v>
      </c>
      <c r="G16" s="129" t="s">
        <v>566</v>
      </c>
      <c r="H16" s="129">
        <v>2</v>
      </c>
      <c r="I16" s="135">
        <v>142</v>
      </c>
      <c r="J16" s="129">
        <v>76</v>
      </c>
      <c r="K16" s="129">
        <v>111</v>
      </c>
      <c r="L16" s="12">
        <f t="shared" si="2"/>
        <v>218</v>
      </c>
      <c r="M16" s="12">
        <f t="shared" si="3"/>
        <v>329</v>
      </c>
      <c r="N16" s="23">
        <f t="shared" si="4"/>
        <v>0.10798479087452471</v>
      </c>
      <c r="O16" s="23">
        <f t="shared" si="5"/>
        <v>7.6767676767676762E-2</v>
      </c>
      <c r="P16" s="23">
        <f t="shared" si="6"/>
        <v>9.4577006507592196E-2</v>
      </c>
    </row>
    <row r="17" spans="1:16" x14ac:dyDescent="0.25">
      <c r="A17" s="9" t="str">
        <f>'10'!A17</f>
        <v>Athens Area SD</v>
      </c>
      <c r="B17" s="10" t="str">
        <f>'10'!B17</f>
        <v>Bradford</v>
      </c>
      <c r="C17" s="97">
        <f>'10'!C17</f>
        <v>440</v>
      </c>
      <c r="D17" s="97">
        <f>'10'!D17</f>
        <v>353</v>
      </c>
      <c r="E17" s="97">
        <f>'10'!E17</f>
        <v>793</v>
      </c>
      <c r="F17" s="129" t="s">
        <v>912</v>
      </c>
      <c r="G17" s="129" t="s">
        <v>567</v>
      </c>
      <c r="H17" s="129">
        <v>2</v>
      </c>
      <c r="I17" s="135">
        <v>58</v>
      </c>
      <c r="J17" s="129">
        <v>35</v>
      </c>
      <c r="K17" s="129">
        <v>25</v>
      </c>
      <c r="L17" s="12">
        <f t="shared" si="2"/>
        <v>93</v>
      </c>
      <c r="M17" s="12">
        <f t="shared" si="3"/>
        <v>118</v>
      </c>
      <c r="N17" s="23">
        <f t="shared" si="4"/>
        <v>0.13181818181818181</v>
      </c>
      <c r="O17" s="23">
        <f t="shared" si="5"/>
        <v>9.9150141643059492E-2</v>
      </c>
      <c r="P17" s="23">
        <f t="shared" si="6"/>
        <v>0.11727616645649433</v>
      </c>
    </row>
    <row r="18" spans="1:16" x14ac:dyDescent="0.25">
      <c r="A18" s="9" t="str">
        <f>'10'!A18</f>
        <v>Austin Area SD</v>
      </c>
      <c r="B18" s="10" t="str">
        <f>'10'!B18</f>
        <v>Potter</v>
      </c>
      <c r="C18" s="97">
        <f>'10'!C18</f>
        <v>46</v>
      </c>
      <c r="D18" s="97">
        <f>'10'!D18</f>
        <v>18</v>
      </c>
      <c r="E18" s="97">
        <f>'10'!E18</f>
        <v>64</v>
      </c>
      <c r="F18" s="129" t="s">
        <v>913</v>
      </c>
      <c r="G18" s="129" t="s">
        <v>568</v>
      </c>
      <c r="H18" s="129">
        <v>2</v>
      </c>
      <c r="I18" s="135">
        <v>7</v>
      </c>
      <c r="J18" s="129">
        <v>3</v>
      </c>
      <c r="K18" s="129">
        <v>11</v>
      </c>
      <c r="L18" s="12">
        <f t="shared" si="2"/>
        <v>10</v>
      </c>
      <c r="M18" s="12">
        <f t="shared" si="3"/>
        <v>21</v>
      </c>
      <c r="N18" s="23">
        <f t="shared" si="4"/>
        <v>0.15217391304347827</v>
      </c>
      <c r="O18" s="23">
        <f t="shared" si="5"/>
        <v>0.16666666666666666</v>
      </c>
      <c r="P18" s="23">
        <f t="shared" si="6"/>
        <v>0.15625</v>
      </c>
    </row>
    <row r="19" spans="1:16" x14ac:dyDescent="0.25">
      <c r="A19" s="9" t="str">
        <f>'10'!A19</f>
        <v>Avella Area SD</v>
      </c>
      <c r="B19" s="10" t="str">
        <f>'10'!B19</f>
        <v>Washington</v>
      </c>
      <c r="C19" s="97">
        <f>'10'!C19</f>
        <v>97</v>
      </c>
      <c r="D19" s="97">
        <f>'10'!D19</f>
        <v>48</v>
      </c>
      <c r="E19" s="97">
        <f>'10'!E19</f>
        <v>145</v>
      </c>
      <c r="F19" s="129" t="s">
        <v>903</v>
      </c>
      <c r="G19" s="129" t="s">
        <v>569</v>
      </c>
      <c r="H19" s="129">
        <v>2</v>
      </c>
      <c r="I19" s="135">
        <v>5</v>
      </c>
      <c r="J19" s="129">
        <v>7</v>
      </c>
      <c r="K19" s="129">
        <v>0</v>
      </c>
      <c r="L19" s="12">
        <f t="shared" si="2"/>
        <v>12</v>
      </c>
      <c r="M19" s="12">
        <f t="shared" si="3"/>
        <v>12</v>
      </c>
      <c r="N19" s="23">
        <f t="shared" si="4"/>
        <v>5.1546391752577317E-2</v>
      </c>
      <c r="O19" s="23">
        <f t="shared" si="5"/>
        <v>0.14583333333333334</v>
      </c>
      <c r="P19" s="23">
        <f t="shared" si="6"/>
        <v>8.2758620689655171E-2</v>
      </c>
    </row>
    <row r="20" spans="1:16" x14ac:dyDescent="0.25">
      <c r="A20" s="9" t="str">
        <f>'10'!A20</f>
        <v>Avon Grove SD</v>
      </c>
      <c r="B20" s="10" t="str">
        <f>'10'!B20</f>
        <v>Chester</v>
      </c>
      <c r="C20" s="97">
        <f>'10'!C20</f>
        <v>1267</v>
      </c>
      <c r="D20" s="97">
        <f>'10'!D20</f>
        <v>774</v>
      </c>
      <c r="E20" s="97">
        <f>'10'!E20</f>
        <v>2041</v>
      </c>
      <c r="F20" s="129" t="s">
        <v>914</v>
      </c>
      <c r="G20" s="129" t="s">
        <v>540</v>
      </c>
      <c r="H20" s="129">
        <v>2</v>
      </c>
      <c r="I20" s="135">
        <v>56</v>
      </c>
      <c r="J20" s="129">
        <v>87</v>
      </c>
      <c r="K20" s="129">
        <v>80</v>
      </c>
      <c r="L20" s="12">
        <f t="shared" si="2"/>
        <v>143</v>
      </c>
      <c r="M20" s="12">
        <f t="shared" si="3"/>
        <v>223</v>
      </c>
      <c r="N20" s="23">
        <f t="shared" si="4"/>
        <v>4.4198895027624308E-2</v>
      </c>
      <c r="O20" s="23">
        <f t="shared" si="5"/>
        <v>0.1124031007751938</v>
      </c>
      <c r="P20" s="23">
        <f t="shared" si="6"/>
        <v>7.0063694267515922E-2</v>
      </c>
    </row>
    <row r="21" spans="1:16" x14ac:dyDescent="0.25">
      <c r="A21" s="9" t="str">
        <f>'10'!A21</f>
        <v>Avonworth SD</v>
      </c>
      <c r="B21" s="10" t="str">
        <f>'10'!B21</f>
        <v>Allegheny</v>
      </c>
      <c r="C21" s="97">
        <f>'10'!C21</f>
        <v>435</v>
      </c>
      <c r="D21" s="97">
        <f>'10'!D21</f>
        <v>343</v>
      </c>
      <c r="E21" s="97">
        <f>'10'!E21</f>
        <v>778</v>
      </c>
      <c r="F21" s="129" t="s">
        <v>905</v>
      </c>
      <c r="G21" s="129" t="s">
        <v>538</v>
      </c>
      <c r="H21" s="129">
        <v>2</v>
      </c>
      <c r="I21" s="135">
        <v>30</v>
      </c>
      <c r="J21" s="129">
        <v>21</v>
      </c>
      <c r="K21" s="129">
        <v>19</v>
      </c>
      <c r="L21" s="12">
        <f t="shared" si="2"/>
        <v>51</v>
      </c>
      <c r="M21" s="12">
        <f t="shared" si="3"/>
        <v>70</v>
      </c>
      <c r="N21" s="23">
        <f t="shared" si="4"/>
        <v>6.8965517241379309E-2</v>
      </c>
      <c r="O21" s="23">
        <f t="shared" si="5"/>
        <v>6.1224489795918366E-2</v>
      </c>
      <c r="P21" s="23">
        <f t="shared" si="6"/>
        <v>6.5552699228791769E-2</v>
      </c>
    </row>
    <row r="22" spans="1:16" x14ac:dyDescent="0.25">
      <c r="A22" s="9" t="str">
        <f>'10'!A22</f>
        <v>Bald Eagle Area SD</v>
      </c>
      <c r="B22" s="10" t="str">
        <f>'10'!B22</f>
        <v>Centre</v>
      </c>
      <c r="C22" s="97">
        <f>'10'!C22</f>
        <v>353</v>
      </c>
      <c r="D22" s="97">
        <f>'10'!D22</f>
        <v>241</v>
      </c>
      <c r="E22" s="97">
        <f>'10'!E22</f>
        <v>594</v>
      </c>
      <c r="F22" s="129" t="s">
        <v>915</v>
      </c>
      <c r="G22" s="129" t="s">
        <v>553</v>
      </c>
      <c r="H22" s="129">
        <v>2</v>
      </c>
      <c r="I22" s="135">
        <v>20</v>
      </c>
      <c r="J22" s="129">
        <v>20</v>
      </c>
      <c r="K22" s="129">
        <v>38</v>
      </c>
      <c r="L22" s="12">
        <f t="shared" si="2"/>
        <v>40</v>
      </c>
      <c r="M22" s="12">
        <f t="shared" si="3"/>
        <v>78</v>
      </c>
      <c r="N22" s="23">
        <f t="shared" si="4"/>
        <v>5.6657223796033995E-2</v>
      </c>
      <c r="O22" s="23">
        <f t="shared" si="5"/>
        <v>8.2987551867219914E-2</v>
      </c>
      <c r="P22" s="23">
        <f t="shared" si="6"/>
        <v>6.7340067340067339E-2</v>
      </c>
    </row>
    <row r="23" spans="1:16" x14ac:dyDescent="0.25">
      <c r="A23" s="9" t="str">
        <f>'10'!A23</f>
        <v>Baldwin-Whitehall SD</v>
      </c>
      <c r="B23" s="10" t="str">
        <f>'10'!B23</f>
        <v>Allegheny</v>
      </c>
      <c r="C23" s="97">
        <f>'10'!C23</f>
        <v>1399</v>
      </c>
      <c r="D23" s="97">
        <f>'10'!D23</f>
        <v>748</v>
      </c>
      <c r="E23" s="97">
        <f>'10'!E23</f>
        <v>2147</v>
      </c>
      <c r="F23" s="129" t="s">
        <v>905</v>
      </c>
      <c r="G23" s="129" t="s">
        <v>538</v>
      </c>
      <c r="H23" s="129">
        <v>2</v>
      </c>
      <c r="I23" s="135">
        <v>178</v>
      </c>
      <c r="J23" s="129">
        <v>65</v>
      </c>
      <c r="K23" s="129">
        <v>59</v>
      </c>
      <c r="L23" s="12">
        <f t="shared" si="2"/>
        <v>243</v>
      </c>
      <c r="M23" s="12">
        <f t="shared" si="3"/>
        <v>302</v>
      </c>
      <c r="N23" s="23">
        <f t="shared" si="4"/>
        <v>0.1272337383845604</v>
      </c>
      <c r="O23" s="23">
        <f t="shared" si="5"/>
        <v>8.6898395721925134E-2</v>
      </c>
      <c r="P23" s="23">
        <f t="shared" si="6"/>
        <v>0.11318118304611086</v>
      </c>
    </row>
    <row r="24" spans="1:16" x14ac:dyDescent="0.25">
      <c r="A24" s="9" t="str">
        <f>'10'!A24</f>
        <v>Bangor Area SD</v>
      </c>
      <c r="B24" s="10" t="str">
        <f>'10'!B24</f>
        <v>Northampton</v>
      </c>
      <c r="C24" s="97">
        <f>'10'!C24</f>
        <v>628</v>
      </c>
      <c r="D24" s="97">
        <f>'10'!D24</f>
        <v>474</v>
      </c>
      <c r="E24" s="97">
        <f>'10'!E24</f>
        <v>1102</v>
      </c>
      <c r="F24" s="129" t="s">
        <v>916</v>
      </c>
      <c r="G24" s="129" t="s">
        <v>539</v>
      </c>
      <c r="H24" s="129">
        <v>2</v>
      </c>
      <c r="I24" s="135">
        <v>48</v>
      </c>
      <c r="J24" s="129">
        <v>28</v>
      </c>
      <c r="K24" s="129">
        <v>43</v>
      </c>
      <c r="L24" s="12">
        <f t="shared" si="2"/>
        <v>76</v>
      </c>
      <c r="M24" s="12">
        <f t="shared" si="3"/>
        <v>119</v>
      </c>
      <c r="N24" s="23">
        <f t="shared" si="4"/>
        <v>7.6433121019108277E-2</v>
      </c>
      <c r="O24" s="23">
        <f t="shared" si="5"/>
        <v>5.9071729957805907E-2</v>
      </c>
      <c r="P24" s="23">
        <f t="shared" si="6"/>
        <v>6.8965517241379309E-2</v>
      </c>
    </row>
    <row r="25" spans="1:16" x14ac:dyDescent="0.25">
      <c r="A25" s="9" t="str">
        <f>'10'!A25</f>
        <v>Beaver Area SD</v>
      </c>
      <c r="B25" s="10" t="str">
        <f>'10'!B25</f>
        <v>Beaver</v>
      </c>
      <c r="C25" s="97">
        <f>'10'!C25</f>
        <v>445</v>
      </c>
      <c r="D25" s="97">
        <f>'10'!D25</f>
        <v>305</v>
      </c>
      <c r="E25" s="97">
        <f>'10'!E25</f>
        <v>750</v>
      </c>
      <c r="F25" s="129" t="s">
        <v>904</v>
      </c>
      <c r="G25" s="129" t="s">
        <v>564</v>
      </c>
      <c r="H25" s="129">
        <v>2</v>
      </c>
      <c r="I25" s="135">
        <v>62</v>
      </c>
      <c r="J25" s="129">
        <v>26</v>
      </c>
      <c r="K25" s="129">
        <v>36</v>
      </c>
      <c r="L25" s="12">
        <f t="shared" si="2"/>
        <v>88</v>
      </c>
      <c r="M25" s="12">
        <f t="shared" si="3"/>
        <v>124</v>
      </c>
      <c r="N25" s="23">
        <f t="shared" si="4"/>
        <v>0.1393258426966292</v>
      </c>
      <c r="O25" s="23">
        <f t="shared" si="5"/>
        <v>8.5245901639344257E-2</v>
      </c>
      <c r="P25" s="23">
        <f t="shared" si="6"/>
        <v>0.11733333333333333</v>
      </c>
    </row>
    <row r="26" spans="1:16" x14ac:dyDescent="0.25">
      <c r="A26" s="9" t="str">
        <f>'10'!A26</f>
        <v>Bedford Area SD</v>
      </c>
      <c r="B26" s="10" t="str">
        <f>'10'!B26</f>
        <v>Bedford</v>
      </c>
      <c r="C26" s="97">
        <f>'10'!C26</f>
        <v>441</v>
      </c>
      <c r="D26" s="97">
        <f>'10'!D26</f>
        <v>275</v>
      </c>
      <c r="E26" s="97">
        <f>'10'!E26</f>
        <v>716</v>
      </c>
      <c r="F26" s="129" t="s">
        <v>917</v>
      </c>
      <c r="G26" s="129" t="s">
        <v>570</v>
      </c>
      <c r="H26" s="129">
        <v>2</v>
      </c>
      <c r="I26" s="135">
        <v>20</v>
      </c>
      <c r="J26" s="129">
        <v>17</v>
      </c>
      <c r="K26" s="129">
        <v>26</v>
      </c>
      <c r="L26" s="12">
        <f t="shared" si="2"/>
        <v>37</v>
      </c>
      <c r="M26" s="12">
        <f t="shared" si="3"/>
        <v>63</v>
      </c>
      <c r="N26" s="23">
        <f t="shared" si="4"/>
        <v>4.5351473922902494E-2</v>
      </c>
      <c r="O26" s="23">
        <f t="shared" si="5"/>
        <v>6.1818181818181821E-2</v>
      </c>
      <c r="P26" s="23">
        <f t="shared" si="6"/>
        <v>5.1675977653631286E-2</v>
      </c>
    </row>
    <row r="27" spans="1:16" x14ac:dyDescent="0.25">
      <c r="A27" s="9" t="str">
        <f>'10'!A27</f>
        <v>Belle Vernon Area SD</v>
      </c>
      <c r="B27" s="10" t="str">
        <f>'10'!B27</f>
        <v>Westmoreland</v>
      </c>
      <c r="C27" s="97">
        <f>'10'!C27</f>
        <v>473</v>
      </c>
      <c r="D27" s="97">
        <f>'10'!D27</f>
        <v>341</v>
      </c>
      <c r="E27" s="97">
        <f>'10'!E27</f>
        <v>814</v>
      </c>
      <c r="F27" s="129" t="s">
        <v>918</v>
      </c>
      <c r="G27" s="129" t="s">
        <v>571</v>
      </c>
      <c r="H27" s="129">
        <v>2</v>
      </c>
      <c r="I27" s="135">
        <v>60</v>
      </c>
      <c r="J27" s="129">
        <v>34</v>
      </c>
      <c r="K27" s="129">
        <v>42</v>
      </c>
      <c r="L27" s="12">
        <f t="shared" si="2"/>
        <v>94</v>
      </c>
      <c r="M27" s="12">
        <f t="shared" si="3"/>
        <v>136</v>
      </c>
      <c r="N27" s="23">
        <f t="shared" si="4"/>
        <v>0.12684989429175475</v>
      </c>
      <c r="O27" s="23">
        <f t="shared" si="5"/>
        <v>9.9706744868035185E-2</v>
      </c>
      <c r="P27" s="23">
        <f t="shared" si="6"/>
        <v>0.11547911547911548</v>
      </c>
    </row>
    <row r="28" spans="1:16" x14ac:dyDescent="0.25">
      <c r="A28" s="9" t="str">
        <f>'10'!A28</f>
        <v>Bellefonte Area SD</v>
      </c>
      <c r="B28" s="10" t="str">
        <f>'10'!B28</f>
        <v>Centre</v>
      </c>
      <c r="C28" s="97">
        <f>'10'!C28</f>
        <v>1015</v>
      </c>
      <c r="D28" s="97">
        <f>'10'!D28</f>
        <v>521</v>
      </c>
      <c r="E28" s="97">
        <f>'10'!E28</f>
        <v>1536</v>
      </c>
      <c r="F28" s="129" t="s">
        <v>915</v>
      </c>
      <c r="G28" s="129" t="s">
        <v>553</v>
      </c>
      <c r="H28" s="129">
        <v>2</v>
      </c>
      <c r="I28" s="135">
        <v>67</v>
      </c>
      <c r="J28" s="129">
        <v>40</v>
      </c>
      <c r="K28" s="129">
        <v>49</v>
      </c>
      <c r="L28" s="12">
        <f t="shared" si="2"/>
        <v>107</v>
      </c>
      <c r="M28" s="12">
        <f t="shared" si="3"/>
        <v>156</v>
      </c>
      <c r="N28" s="23">
        <f t="shared" si="4"/>
        <v>6.6009852216748766E-2</v>
      </c>
      <c r="O28" s="23">
        <f t="shared" si="5"/>
        <v>7.6775431861804216E-2</v>
      </c>
      <c r="P28" s="23">
        <f t="shared" si="6"/>
        <v>6.9661458333333329E-2</v>
      </c>
    </row>
    <row r="29" spans="1:16" x14ac:dyDescent="0.25">
      <c r="A29" s="9" t="str">
        <f>'10'!A29</f>
        <v>Bellwood-Antis SD</v>
      </c>
      <c r="B29" s="10" t="str">
        <f>'10'!B29</f>
        <v>Blair</v>
      </c>
      <c r="C29" s="97">
        <f>'10'!C29</f>
        <v>251</v>
      </c>
      <c r="D29" s="97">
        <f>'10'!D29</f>
        <v>193</v>
      </c>
      <c r="E29" s="97">
        <f>'10'!E29</f>
        <v>444</v>
      </c>
      <c r="F29" s="129" t="s">
        <v>917</v>
      </c>
      <c r="G29" s="129" t="s">
        <v>537</v>
      </c>
      <c r="H29" s="129">
        <v>2</v>
      </c>
      <c r="I29" s="135">
        <v>16</v>
      </c>
      <c r="J29" s="129">
        <v>11</v>
      </c>
      <c r="K29" s="129">
        <v>23</v>
      </c>
      <c r="L29" s="12">
        <f t="shared" si="2"/>
        <v>27</v>
      </c>
      <c r="M29" s="12">
        <f t="shared" si="3"/>
        <v>50</v>
      </c>
      <c r="N29" s="23">
        <f t="shared" si="4"/>
        <v>6.3745019920318724E-2</v>
      </c>
      <c r="O29" s="23">
        <f t="shared" si="5"/>
        <v>5.6994818652849742E-2</v>
      </c>
      <c r="P29" s="23">
        <f t="shared" si="6"/>
        <v>6.0810810810810814E-2</v>
      </c>
    </row>
    <row r="30" spans="1:16" x14ac:dyDescent="0.25">
      <c r="A30" s="9" t="str">
        <f>'10'!A30</f>
        <v>Bensalem Township SD</v>
      </c>
      <c r="B30" s="10" t="str">
        <f>'10'!B30</f>
        <v>Bucks</v>
      </c>
      <c r="C30" s="97">
        <f>'10'!C30</f>
        <v>2072</v>
      </c>
      <c r="D30" s="97">
        <f>'10'!D30</f>
        <v>1308</v>
      </c>
      <c r="E30" s="97">
        <f>'10'!E30</f>
        <v>3380</v>
      </c>
      <c r="F30" s="129" t="s">
        <v>919</v>
      </c>
      <c r="G30" s="129" t="s">
        <v>572</v>
      </c>
      <c r="H30" s="129">
        <v>2</v>
      </c>
      <c r="I30" s="135">
        <v>183</v>
      </c>
      <c r="J30" s="129">
        <v>115</v>
      </c>
      <c r="K30" s="129">
        <v>167</v>
      </c>
      <c r="L30" s="12">
        <f t="shared" si="2"/>
        <v>298</v>
      </c>
      <c r="M30" s="12">
        <f t="shared" si="3"/>
        <v>465</v>
      </c>
      <c r="N30" s="23">
        <f t="shared" si="4"/>
        <v>8.8320463320463324E-2</v>
      </c>
      <c r="O30" s="23">
        <f t="shared" si="5"/>
        <v>8.7920489296636081E-2</v>
      </c>
      <c r="P30" s="23">
        <f t="shared" si="6"/>
        <v>8.8165680473372782E-2</v>
      </c>
    </row>
    <row r="31" spans="1:16" x14ac:dyDescent="0.25">
      <c r="A31" s="9" t="str">
        <f>'10'!A31</f>
        <v>Benton Area SD</v>
      </c>
      <c r="B31" s="10" t="str">
        <f>'10'!B31</f>
        <v>Columbia</v>
      </c>
      <c r="C31" s="97">
        <f>'10'!C31</f>
        <v>100</v>
      </c>
      <c r="D31" s="97">
        <f>'10'!D31</f>
        <v>86</v>
      </c>
      <c r="E31" s="97">
        <f>'10'!E31</f>
        <v>186</v>
      </c>
      <c r="F31" s="129" t="s">
        <v>920</v>
      </c>
      <c r="G31" s="129" t="s">
        <v>921</v>
      </c>
      <c r="H31" s="129">
        <v>2</v>
      </c>
      <c r="I31" s="135">
        <v>11</v>
      </c>
      <c r="J31" s="129">
        <v>8</v>
      </c>
      <c r="K31" s="129">
        <v>13</v>
      </c>
      <c r="L31" s="12">
        <f t="shared" si="2"/>
        <v>19</v>
      </c>
      <c r="M31" s="12">
        <f t="shared" si="3"/>
        <v>32</v>
      </c>
      <c r="N31" s="23">
        <f t="shared" si="4"/>
        <v>0.11</v>
      </c>
      <c r="O31" s="23">
        <f t="shared" si="5"/>
        <v>9.3023255813953487E-2</v>
      </c>
      <c r="P31" s="23">
        <f t="shared" si="6"/>
        <v>0.10215053763440861</v>
      </c>
    </row>
    <row r="32" spans="1:16" x14ac:dyDescent="0.25">
      <c r="A32" s="9" t="str">
        <f>'10'!A32</f>
        <v>Bentworth SD</v>
      </c>
      <c r="B32" s="10" t="str">
        <f>'10'!B32</f>
        <v>Washington</v>
      </c>
      <c r="C32" s="97">
        <f>'10'!C32</f>
        <v>229</v>
      </c>
      <c r="D32" s="97">
        <f>'10'!D32</f>
        <v>175</v>
      </c>
      <c r="E32" s="97">
        <f>'10'!E32</f>
        <v>404</v>
      </c>
      <c r="F32" s="129" t="s">
        <v>903</v>
      </c>
      <c r="G32" s="129" t="s">
        <v>569</v>
      </c>
      <c r="H32" s="129">
        <v>2</v>
      </c>
      <c r="I32" s="135">
        <v>41</v>
      </c>
      <c r="J32" s="129">
        <v>18</v>
      </c>
      <c r="K32" s="129">
        <v>14</v>
      </c>
      <c r="L32" s="12">
        <f t="shared" si="2"/>
        <v>59</v>
      </c>
      <c r="M32" s="12">
        <f t="shared" si="3"/>
        <v>73</v>
      </c>
      <c r="N32" s="23">
        <f t="shared" si="4"/>
        <v>0.17903930131004367</v>
      </c>
      <c r="O32" s="23">
        <f t="shared" si="5"/>
        <v>0.10285714285714286</v>
      </c>
      <c r="P32" s="23">
        <f t="shared" si="6"/>
        <v>0.14603960396039603</v>
      </c>
    </row>
    <row r="33" spans="1:16" x14ac:dyDescent="0.25">
      <c r="A33" s="9" t="str">
        <f>'10'!A33</f>
        <v>Berlin Brothersvalley SD</v>
      </c>
      <c r="B33" s="10" t="str">
        <f>'10'!B33</f>
        <v>Somerset</v>
      </c>
      <c r="C33" s="97">
        <f>'10'!C33</f>
        <v>128</v>
      </c>
      <c r="D33" s="97">
        <f>'10'!D33</f>
        <v>83</v>
      </c>
      <c r="E33" s="97">
        <f>'10'!E33</f>
        <v>211</v>
      </c>
      <c r="F33" s="129" t="s">
        <v>917</v>
      </c>
      <c r="G33" s="129" t="s">
        <v>574</v>
      </c>
      <c r="H33" s="129">
        <v>2</v>
      </c>
      <c r="I33" s="135">
        <v>16</v>
      </c>
      <c r="J33" s="129">
        <v>8</v>
      </c>
      <c r="K33" s="129">
        <v>11</v>
      </c>
      <c r="L33" s="12">
        <f t="shared" si="2"/>
        <v>24</v>
      </c>
      <c r="M33" s="12">
        <f t="shared" si="3"/>
        <v>35</v>
      </c>
      <c r="N33" s="23">
        <f t="shared" si="4"/>
        <v>0.125</v>
      </c>
      <c r="O33" s="23">
        <f t="shared" si="5"/>
        <v>9.6385542168674704E-2</v>
      </c>
      <c r="P33" s="23">
        <f t="shared" si="6"/>
        <v>0.11374407582938388</v>
      </c>
    </row>
    <row r="34" spans="1:16" x14ac:dyDescent="0.25">
      <c r="A34" s="9" t="str">
        <f>'10'!A34</f>
        <v>Bermudian Springs SD</v>
      </c>
      <c r="B34" s="10" t="str">
        <f>'10'!B34</f>
        <v>Adams</v>
      </c>
      <c r="C34" s="97">
        <f>'10'!C34</f>
        <v>347</v>
      </c>
      <c r="D34" s="97">
        <f>'10'!D34</f>
        <v>367</v>
      </c>
      <c r="E34" s="97">
        <f>'10'!E34</f>
        <v>714</v>
      </c>
      <c r="F34" s="129" t="s">
        <v>922</v>
      </c>
      <c r="G34" s="129" t="s">
        <v>923</v>
      </c>
      <c r="H34" s="129">
        <v>2</v>
      </c>
      <c r="I34" s="135">
        <v>28</v>
      </c>
      <c r="J34" s="129">
        <v>18</v>
      </c>
      <c r="K34" s="129">
        <v>21</v>
      </c>
      <c r="L34" s="12">
        <f t="shared" si="2"/>
        <v>46</v>
      </c>
      <c r="M34" s="12">
        <f t="shared" si="3"/>
        <v>67</v>
      </c>
      <c r="N34" s="23">
        <f t="shared" si="4"/>
        <v>8.069164265129683E-2</v>
      </c>
      <c r="O34" s="23">
        <f t="shared" si="5"/>
        <v>4.9046321525885561E-2</v>
      </c>
      <c r="P34" s="23">
        <f t="shared" si="6"/>
        <v>6.4425770308123242E-2</v>
      </c>
    </row>
    <row r="35" spans="1:16" x14ac:dyDescent="0.25">
      <c r="A35" s="9" t="str">
        <f>'10'!A35</f>
        <v>Berwick Area SD</v>
      </c>
      <c r="B35" s="10" t="str">
        <f>'10'!B35</f>
        <v>Columbia</v>
      </c>
      <c r="C35" s="97">
        <f>'10'!C35</f>
        <v>668</v>
      </c>
      <c r="D35" s="97">
        <f>'10'!D35</f>
        <v>405</v>
      </c>
      <c r="E35" s="97">
        <f>'10'!E35</f>
        <v>1073</v>
      </c>
      <c r="F35" s="129" t="s">
        <v>920</v>
      </c>
      <c r="G35" s="129" t="s">
        <v>921</v>
      </c>
      <c r="H35" s="129">
        <v>2</v>
      </c>
      <c r="I35" s="135">
        <v>42</v>
      </c>
      <c r="J35" s="129">
        <v>41</v>
      </c>
      <c r="K35" s="129">
        <v>63</v>
      </c>
      <c r="L35" s="12">
        <f t="shared" si="2"/>
        <v>83</v>
      </c>
      <c r="M35" s="12">
        <f t="shared" si="3"/>
        <v>146</v>
      </c>
      <c r="N35" s="23">
        <f t="shared" si="4"/>
        <v>6.2874251497005984E-2</v>
      </c>
      <c r="O35" s="23">
        <f t="shared" si="5"/>
        <v>0.10123456790123457</v>
      </c>
      <c r="P35" s="23">
        <f t="shared" si="6"/>
        <v>7.7353215284249766E-2</v>
      </c>
    </row>
    <row r="36" spans="1:16" x14ac:dyDescent="0.25">
      <c r="A36" s="9" t="str">
        <f>'10'!A36</f>
        <v>Bethel Park SD</v>
      </c>
      <c r="B36" s="10" t="str">
        <f>'10'!B36</f>
        <v>Allegheny</v>
      </c>
      <c r="C36" s="97">
        <f>'10'!C36</f>
        <v>825</v>
      </c>
      <c r="D36" s="97">
        <f>'10'!D36</f>
        <v>657</v>
      </c>
      <c r="E36" s="97">
        <f>'10'!E36</f>
        <v>1482</v>
      </c>
      <c r="F36" s="129" t="s">
        <v>905</v>
      </c>
      <c r="G36" s="129" t="s">
        <v>538</v>
      </c>
      <c r="H36" s="129">
        <v>2</v>
      </c>
      <c r="I36" s="135">
        <v>101</v>
      </c>
      <c r="J36" s="129">
        <v>49</v>
      </c>
      <c r="K36" s="129">
        <v>50</v>
      </c>
      <c r="L36" s="12">
        <f t="shared" si="2"/>
        <v>150</v>
      </c>
      <c r="M36" s="12">
        <f t="shared" si="3"/>
        <v>200</v>
      </c>
      <c r="N36" s="23">
        <f t="shared" si="4"/>
        <v>0.12242424242424242</v>
      </c>
      <c r="O36" s="23">
        <f t="shared" si="5"/>
        <v>7.4581430745814303E-2</v>
      </c>
      <c r="P36" s="23">
        <f t="shared" si="6"/>
        <v>0.10121457489878542</v>
      </c>
    </row>
    <row r="37" spans="1:16" x14ac:dyDescent="0.25">
      <c r="A37" s="9" t="str">
        <f>'10'!A37</f>
        <v>Bethlehem Area SD</v>
      </c>
      <c r="B37" s="10" t="str">
        <f>'10'!B37</f>
        <v>Northampton</v>
      </c>
      <c r="C37" s="97">
        <f>'10'!C37</f>
        <v>3698</v>
      </c>
      <c r="D37" s="97">
        <f>'10'!D37</f>
        <v>2244</v>
      </c>
      <c r="E37" s="97">
        <f>'10'!E37</f>
        <v>5942</v>
      </c>
      <c r="F37" s="129" t="s">
        <v>916</v>
      </c>
      <c r="G37" s="129" t="s">
        <v>539</v>
      </c>
      <c r="H37" s="129">
        <v>2</v>
      </c>
      <c r="I37" s="135">
        <v>381</v>
      </c>
      <c r="J37" s="129">
        <v>246</v>
      </c>
      <c r="K37" s="129">
        <v>205</v>
      </c>
      <c r="L37" s="12">
        <f t="shared" si="2"/>
        <v>627</v>
      </c>
      <c r="M37" s="12">
        <f t="shared" si="3"/>
        <v>832</v>
      </c>
      <c r="N37" s="23">
        <f t="shared" si="4"/>
        <v>0.10302866414277988</v>
      </c>
      <c r="O37" s="23">
        <f t="shared" si="5"/>
        <v>0.10962566844919786</v>
      </c>
      <c r="P37" s="23">
        <f t="shared" si="6"/>
        <v>0.10552002692696062</v>
      </c>
    </row>
    <row r="38" spans="1:16" x14ac:dyDescent="0.25">
      <c r="A38" s="9" t="str">
        <f>'10'!A38</f>
        <v>Bethlehem-Center SD</v>
      </c>
      <c r="B38" s="10" t="str">
        <f>'10'!B38</f>
        <v>Washington</v>
      </c>
      <c r="C38" s="97">
        <f>'10'!C38</f>
        <v>239</v>
      </c>
      <c r="D38" s="97">
        <f>'10'!D38</f>
        <v>202</v>
      </c>
      <c r="E38" s="97">
        <f>'10'!E38</f>
        <v>441</v>
      </c>
      <c r="F38" s="129" t="s">
        <v>903</v>
      </c>
      <c r="G38" s="129" t="s">
        <v>569</v>
      </c>
      <c r="H38" s="129">
        <v>2</v>
      </c>
      <c r="I38" s="135">
        <v>27</v>
      </c>
      <c r="J38" s="129">
        <v>16</v>
      </c>
      <c r="K38" s="129">
        <v>25</v>
      </c>
      <c r="L38" s="12">
        <f t="shared" si="2"/>
        <v>43</v>
      </c>
      <c r="M38" s="12">
        <f t="shared" si="3"/>
        <v>68</v>
      </c>
      <c r="N38" s="23">
        <f t="shared" si="4"/>
        <v>0.11297071129707113</v>
      </c>
      <c r="O38" s="23">
        <f t="shared" si="5"/>
        <v>7.9207920792079209E-2</v>
      </c>
      <c r="P38" s="23">
        <f t="shared" si="6"/>
        <v>9.7505668934240369E-2</v>
      </c>
    </row>
    <row r="39" spans="1:16" x14ac:dyDescent="0.25">
      <c r="A39" s="9" t="str">
        <f>'10'!A39</f>
        <v>Big Beaver Falls Area SD</v>
      </c>
      <c r="B39" s="10" t="str">
        <f>'10'!B39</f>
        <v>Beaver</v>
      </c>
      <c r="C39" s="97">
        <f>'10'!C39</f>
        <v>433</v>
      </c>
      <c r="D39" s="97">
        <f>'10'!D39</f>
        <v>454</v>
      </c>
      <c r="E39" s="97">
        <f>'10'!E39</f>
        <v>887</v>
      </c>
      <c r="F39" s="129" t="s">
        <v>904</v>
      </c>
      <c r="G39" s="129" t="s">
        <v>564</v>
      </c>
      <c r="H39" s="129">
        <v>2</v>
      </c>
      <c r="I39" s="135">
        <v>53</v>
      </c>
      <c r="J39" s="129">
        <v>41</v>
      </c>
      <c r="K39" s="129">
        <v>30</v>
      </c>
      <c r="L39" s="12">
        <f t="shared" si="2"/>
        <v>94</v>
      </c>
      <c r="M39" s="12">
        <f t="shared" si="3"/>
        <v>124</v>
      </c>
      <c r="N39" s="23">
        <f t="shared" si="4"/>
        <v>0.12240184757505773</v>
      </c>
      <c r="O39" s="23">
        <f t="shared" si="5"/>
        <v>9.0308370044052858E-2</v>
      </c>
      <c r="P39" s="23">
        <f t="shared" si="6"/>
        <v>0.10597519729425028</v>
      </c>
    </row>
    <row r="40" spans="1:16" x14ac:dyDescent="0.25">
      <c r="A40" s="9" t="str">
        <f>'10'!A40</f>
        <v>Big Spring SD</v>
      </c>
      <c r="B40" s="10" t="str">
        <f>'10'!B40</f>
        <v>Cumberland</v>
      </c>
      <c r="C40" s="97">
        <f>'10'!C40</f>
        <v>788</v>
      </c>
      <c r="D40" s="97">
        <f>'10'!D40</f>
        <v>537</v>
      </c>
      <c r="E40" s="97">
        <f>'10'!E40</f>
        <v>1325</v>
      </c>
      <c r="F40" s="129" t="s">
        <v>924</v>
      </c>
      <c r="G40" s="129" t="s">
        <v>925</v>
      </c>
      <c r="H40" s="129">
        <v>2</v>
      </c>
      <c r="I40" s="135">
        <v>27</v>
      </c>
      <c r="J40" s="129">
        <v>18</v>
      </c>
      <c r="K40" s="129">
        <v>21</v>
      </c>
      <c r="L40" s="12">
        <f t="shared" si="2"/>
        <v>45</v>
      </c>
      <c r="M40" s="12">
        <f t="shared" si="3"/>
        <v>66</v>
      </c>
      <c r="N40" s="23">
        <f t="shared" si="4"/>
        <v>3.4263959390862943E-2</v>
      </c>
      <c r="O40" s="23">
        <f t="shared" si="5"/>
        <v>3.3519553072625698E-2</v>
      </c>
      <c r="P40" s="23">
        <f t="shared" si="6"/>
        <v>3.3962264150943396E-2</v>
      </c>
    </row>
    <row r="41" spans="1:16" x14ac:dyDescent="0.25">
      <c r="A41" s="9" t="str">
        <f>'10'!A41</f>
        <v>Blackhawk SD</v>
      </c>
      <c r="B41" s="10" t="str">
        <f>'10'!B41</f>
        <v>Beaver</v>
      </c>
      <c r="C41" s="97">
        <f>'10'!C41</f>
        <v>469</v>
      </c>
      <c r="D41" s="97">
        <f>'10'!D41</f>
        <v>279</v>
      </c>
      <c r="E41" s="97">
        <f>'10'!E41</f>
        <v>748</v>
      </c>
      <c r="F41" s="129" t="s">
        <v>904</v>
      </c>
      <c r="G41" s="129" t="s">
        <v>564</v>
      </c>
      <c r="H41" s="129">
        <v>2</v>
      </c>
      <c r="I41" s="135">
        <v>48</v>
      </c>
      <c r="J41" s="129">
        <v>32</v>
      </c>
      <c r="K41" s="129">
        <v>46</v>
      </c>
      <c r="L41" s="12">
        <f t="shared" si="2"/>
        <v>80</v>
      </c>
      <c r="M41" s="12">
        <f t="shared" si="3"/>
        <v>126</v>
      </c>
      <c r="N41" s="23">
        <f t="shared" si="4"/>
        <v>0.1023454157782516</v>
      </c>
      <c r="O41" s="23">
        <f t="shared" si="5"/>
        <v>0.11469534050179211</v>
      </c>
      <c r="P41" s="23">
        <f t="shared" si="6"/>
        <v>0.10695187165775401</v>
      </c>
    </row>
    <row r="42" spans="1:16" x14ac:dyDescent="0.25">
      <c r="A42" s="9" t="str">
        <f>'10'!A42</f>
        <v>Blacklick Valley SD</v>
      </c>
      <c r="B42" s="10" t="str">
        <f>'10'!B42</f>
        <v>Cambria</v>
      </c>
      <c r="C42" s="97">
        <f>'10'!C42</f>
        <v>206</v>
      </c>
      <c r="D42" s="97">
        <f>'10'!D42</f>
        <v>114</v>
      </c>
      <c r="E42" s="97">
        <f>'10'!E42</f>
        <v>320</v>
      </c>
      <c r="F42" s="129" t="s">
        <v>917</v>
      </c>
      <c r="G42" s="129" t="s">
        <v>545</v>
      </c>
      <c r="H42" s="129">
        <v>2</v>
      </c>
      <c r="I42" s="135">
        <v>15</v>
      </c>
      <c r="J42" s="129">
        <v>5</v>
      </c>
      <c r="K42" s="129">
        <v>17</v>
      </c>
      <c r="L42" s="12">
        <f t="shared" si="2"/>
        <v>20</v>
      </c>
      <c r="M42" s="12">
        <f t="shared" si="3"/>
        <v>37</v>
      </c>
      <c r="N42" s="23">
        <f t="shared" si="4"/>
        <v>7.281553398058252E-2</v>
      </c>
      <c r="O42" s="23">
        <f t="shared" si="5"/>
        <v>4.3859649122807015E-2</v>
      </c>
      <c r="P42" s="23">
        <f t="shared" si="6"/>
        <v>6.25E-2</v>
      </c>
    </row>
    <row r="43" spans="1:16" x14ac:dyDescent="0.25">
      <c r="A43" s="9" t="str">
        <f>'10'!A43</f>
        <v>Blairsville-Saltsburg SD</v>
      </c>
      <c r="B43" s="10" t="str">
        <f>'10'!B43</f>
        <v>Indiana</v>
      </c>
      <c r="C43" s="97">
        <f>'10'!C43</f>
        <v>452</v>
      </c>
      <c r="D43" s="97">
        <f>'10'!D43</f>
        <v>319</v>
      </c>
      <c r="E43" s="97">
        <f>'10'!E43</f>
        <v>771</v>
      </c>
      <c r="F43" s="129" t="s">
        <v>911</v>
      </c>
      <c r="G43" s="129" t="s">
        <v>577</v>
      </c>
      <c r="H43" s="129">
        <v>2</v>
      </c>
      <c r="I43" s="135">
        <v>38</v>
      </c>
      <c r="J43" s="129">
        <v>32</v>
      </c>
      <c r="K43" s="129">
        <v>40</v>
      </c>
      <c r="L43" s="12">
        <f t="shared" si="2"/>
        <v>70</v>
      </c>
      <c r="M43" s="12">
        <f t="shared" si="3"/>
        <v>110</v>
      </c>
      <c r="N43" s="23">
        <f t="shared" si="4"/>
        <v>8.4070796460176997E-2</v>
      </c>
      <c r="O43" s="23">
        <f t="shared" si="5"/>
        <v>0.10031347962382445</v>
      </c>
      <c r="P43" s="23">
        <f t="shared" si="6"/>
        <v>9.0791180285343706E-2</v>
      </c>
    </row>
    <row r="44" spans="1:16" x14ac:dyDescent="0.25">
      <c r="A44" s="9" t="str">
        <f>'10'!A44</f>
        <v>Bloomsburg Area SD</v>
      </c>
      <c r="B44" s="10" t="str">
        <f>'10'!B44</f>
        <v>Columbia</v>
      </c>
      <c r="C44" s="97">
        <f>'10'!C44</f>
        <v>620</v>
      </c>
      <c r="D44" s="97">
        <f>'10'!D44</f>
        <v>269</v>
      </c>
      <c r="E44" s="97">
        <f>'10'!E44</f>
        <v>889</v>
      </c>
      <c r="F44" s="129" t="s">
        <v>920</v>
      </c>
      <c r="G44" s="129" t="s">
        <v>921</v>
      </c>
      <c r="H44" s="129">
        <v>2</v>
      </c>
      <c r="I44" s="135">
        <v>28</v>
      </c>
      <c r="J44" s="129">
        <v>20</v>
      </c>
      <c r="K44" s="129">
        <v>24</v>
      </c>
      <c r="L44" s="12">
        <f t="shared" si="2"/>
        <v>48</v>
      </c>
      <c r="M44" s="12">
        <f t="shared" si="3"/>
        <v>72</v>
      </c>
      <c r="N44" s="23">
        <f t="shared" si="4"/>
        <v>4.5161290322580643E-2</v>
      </c>
      <c r="O44" s="23">
        <f t="shared" si="5"/>
        <v>7.434944237918216E-2</v>
      </c>
      <c r="P44" s="23">
        <f t="shared" si="6"/>
        <v>5.3993250843644543E-2</v>
      </c>
    </row>
    <row r="45" spans="1:16" x14ac:dyDescent="0.25">
      <c r="A45" s="9" t="str">
        <f>'10'!A45</f>
        <v>Blue Mountain SD</v>
      </c>
      <c r="B45" s="10" t="str">
        <f>'10'!B45</f>
        <v>Schuylkill</v>
      </c>
      <c r="C45" s="97">
        <f>'10'!C45</f>
        <v>452</v>
      </c>
      <c r="D45" s="97">
        <f>'10'!D45</f>
        <v>458</v>
      </c>
      <c r="E45" s="97">
        <f>'10'!E45</f>
        <v>910</v>
      </c>
      <c r="F45" s="129" t="s">
        <v>926</v>
      </c>
      <c r="G45" s="129" t="s">
        <v>578</v>
      </c>
      <c r="H45" s="129">
        <v>2</v>
      </c>
      <c r="I45" s="135">
        <v>39</v>
      </c>
      <c r="J45" s="129">
        <v>36</v>
      </c>
      <c r="K45" s="129">
        <v>29</v>
      </c>
      <c r="L45" s="12">
        <f t="shared" si="2"/>
        <v>75</v>
      </c>
      <c r="M45" s="12">
        <f t="shared" si="3"/>
        <v>104</v>
      </c>
      <c r="N45" s="23">
        <f t="shared" si="4"/>
        <v>8.628318584070796E-2</v>
      </c>
      <c r="O45" s="23">
        <f t="shared" si="5"/>
        <v>7.8602620087336247E-2</v>
      </c>
      <c r="P45" s="23">
        <f t="shared" si="6"/>
        <v>8.2417582417582416E-2</v>
      </c>
    </row>
    <row r="46" spans="1:16" x14ac:dyDescent="0.25">
      <c r="A46" s="9" t="str">
        <f>'10'!A46</f>
        <v>Blue Ridge SD</v>
      </c>
      <c r="B46" s="10" t="str">
        <f>'10'!B46</f>
        <v>Susquehanna</v>
      </c>
      <c r="C46" s="97">
        <f>'10'!C46</f>
        <v>257</v>
      </c>
      <c r="D46" s="97">
        <f>'10'!D46</f>
        <v>106</v>
      </c>
      <c r="E46" s="97">
        <f>'10'!E46</f>
        <v>363</v>
      </c>
      <c r="F46" s="129" t="s">
        <v>900</v>
      </c>
      <c r="G46" s="129" t="s">
        <v>901</v>
      </c>
      <c r="H46" s="129">
        <v>2</v>
      </c>
      <c r="I46" s="135">
        <v>19</v>
      </c>
      <c r="J46" s="129">
        <v>17</v>
      </c>
      <c r="K46" s="129">
        <v>17</v>
      </c>
      <c r="L46" s="12">
        <f t="shared" si="2"/>
        <v>36</v>
      </c>
      <c r="M46" s="12">
        <f t="shared" si="3"/>
        <v>53</v>
      </c>
      <c r="N46" s="23">
        <f t="shared" si="4"/>
        <v>7.3929961089494164E-2</v>
      </c>
      <c r="O46" s="23">
        <f t="shared" si="5"/>
        <v>0.16037735849056603</v>
      </c>
      <c r="P46" s="23">
        <f t="shared" si="6"/>
        <v>9.9173553719008267E-2</v>
      </c>
    </row>
    <row r="47" spans="1:16" x14ac:dyDescent="0.25">
      <c r="A47" s="9" t="str">
        <f>'10'!A47</f>
        <v>Boyertown Area SD</v>
      </c>
      <c r="B47" s="10" t="str">
        <f>'10'!B47</f>
        <v>Berks</v>
      </c>
      <c r="C47" s="97">
        <f>'10'!C47</f>
        <v>1489</v>
      </c>
      <c r="D47" s="97">
        <f>'10'!D47</f>
        <v>879</v>
      </c>
      <c r="E47" s="97">
        <f>'10'!E47</f>
        <v>2368</v>
      </c>
      <c r="F47" s="129" t="s">
        <v>910</v>
      </c>
      <c r="G47" s="129" t="s">
        <v>551</v>
      </c>
      <c r="H47" s="129">
        <v>2</v>
      </c>
      <c r="I47" s="135">
        <v>144</v>
      </c>
      <c r="J47" s="129">
        <v>81</v>
      </c>
      <c r="K47" s="129">
        <v>88</v>
      </c>
      <c r="L47" s="12">
        <f t="shared" si="2"/>
        <v>225</v>
      </c>
      <c r="M47" s="12">
        <f t="shared" si="3"/>
        <v>313</v>
      </c>
      <c r="N47" s="23">
        <f t="shared" si="4"/>
        <v>9.6709200805910001E-2</v>
      </c>
      <c r="O47" s="23">
        <f t="shared" si="5"/>
        <v>9.2150170648464161E-2</v>
      </c>
      <c r="P47" s="23">
        <f t="shared" si="6"/>
        <v>9.5016891891891886E-2</v>
      </c>
    </row>
    <row r="48" spans="1:16" x14ac:dyDescent="0.25">
      <c r="A48" s="9" t="str">
        <f>'10'!A48</f>
        <v>Bradford Area SD</v>
      </c>
      <c r="B48" s="10" t="str">
        <f>'10'!B48</f>
        <v>McKean</v>
      </c>
      <c r="C48" s="97">
        <f>'10'!C48</f>
        <v>606</v>
      </c>
      <c r="D48" s="97">
        <f>'10'!D48</f>
        <v>493</v>
      </c>
      <c r="E48" s="97">
        <f>'10'!E48</f>
        <v>1099</v>
      </c>
      <c r="F48" s="129" t="s">
        <v>913</v>
      </c>
      <c r="G48" s="129" t="s">
        <v>580</v>
      </c>
      <c r="H48" s="129">
        <v>2</v>
      </c>
      <c r="I48" s="135">
        <v>108</v>
      </c>
      <c r="J48" s="129">
        <v>49</v>
      </c>
      <c r="K48" s="129">
        <v>61</v>
      </c>
      <c r="L48" s="12">
        <f t="shared" si="2"/>
        <v>157</v>
      </c>
      <c r="M48" s="12">
        <f t="shared" si="3"/>
        <v>218</v>
      </c>
      <c r="N48" s="23">
        <f t="shared" si="4"/>
        <v>0.17821782178217821</v>
      </c>
      <c r="O48" s="23">
        <f t="shared" si="5"/>
        <v>9.9391480730223122E-2</v>
      </c>
      <c r="P48" s="23">
        <f t="shared" si="6"/>
        <v>0.14285714285714285</v>
      </c>
    </row>
    <row r="49" spans="1:16" x14ac:dyDescent="0.25">
      <c r="A49" s="9" t="str">
        <f>'10'!A49</f>
        <v>Brandywine Heights Area SD</v>
      </c>
      <c r="B49" s="10" t="str">
        <f>'10'!B49</f>
        <v>Berks</v>
      </c>
      <c r="C49" s="97">
        <f>'10'!C49</f>
        <v>335</v>
      </c>
      <c r="D49" s="97">
        <f>'10'!D49</f>
        <v>255</v>
      </c>
      <c r="E49" s="97">
        <f>'10'!E49</f>
        <v>590</v>
      </c>
      <c r="F49" s="129" t="s">
        <v>910</v>
      </c>
      <c r="G49" s="129" t="s">
        <v>551</v>
      </c>
      <c r="H49" s="129">
        <v>2</v>
      </c>
      <c r="I49" s="135">
        <v>39</v>
      </c>
      <c r="J49" s="129">
        <v>14</v>
      </c>
      <c r="K49" s="129">
        <v>23</v>
      </c>
      <c r="L49" s="12">
        <f t="shared" si="2"/>
        <v>53</v>
      </c>
      <c r="M49" s="12">
        <f t="shared" si="3"/>
        <v>76</v>
      </c>
      <c r="N49" s="23">
        <f t="shared" si="4"/>
        <v>0.11641791044776119</v>
      </c>
      <c r="O49" s="23">
        <f t="shared" si="5"/>
        <v>5.4901960784313725E-2</v>
      </c>
      <c r="P49" s="23">
        <f t="shared" si="6"/>
        <v>8.9830508474576271E-2</v>
      </c>
    </row>
    <row r="50" spans="1:16" x14ac:dyDescent="0.25">
      <c r="A50" s="9" t="str">
        <f>'10'!A50</f>
        <v>Brentwood Borough SD</v>
      </c>
      <c r="B50" s="10" t="str">
        <f>'10'!B50</f>
        <v>Allegheny</v>
      </c>
      <c r="C50" s="97">
        <f>'10'!C50</f>
        <v>270</v>
      </c>
      <c r="D50" s="97">
        <f>'10'!D50</f>
        <v>165</v>
      </c>
      <c r="E50" s="97">
        <f>'10'!E50</f>
        <v>435</v>
      </c>
      <c r="F50" s="129" t="s">
        <v>905</v>
      </c>
      <c r="G50" s="129" t="s">
        <v>538</v>
      </c>
      <c r="H50" s="129">
        <v>2</v>
      </c>
      <c r="I50" s="135">
        <v>43</v>
      </c>
      <c r="J50" s="129">
        <v>26</v>
      </c>
      <c r="K50" s="129">
        <v>27</v>
      </c>
      <c r="L50" s="12">
        <f t="shared" si="2"/>
        <v>69</v>
      </c>
      <c r="M50" s="12">
        <f t="shared" si="3"/>
        <v>96</v>
      </c>
      <c r="N50" s="23">
        <f t="shared" si="4"/>
        <v>0.15925925925925927</v>
      </c>
      <c r="O50" s="23">
        <f t="shared" si="5"/>
        <v>0.15757575757575756</v>
      </c>
      <c r="P50" s="23">
        <f t="shared" si="6"/>
        <v>0.15862068965517243</v>
      </c>
    </row>
    <row r="51" spans="1:16" x14ac:dyDescent="0.25">
      <c r="A51" s="9" t="str">
        <f>'10'!A51</f>
        <v>Bristol Borough SD</v>
      </c>
      <c r="B51" s="10" t="str">
        <f>'10'!B51</f>
        <v>Bucks</v>
      </c>
      <c r="C51" s="97">
        <f>'10'!C51</f>
        <v>199</v>
      </c>
      <c r="D51" s="97">
        <f>'10'!D51</f>
        <v>288</v>
      </c>
      <c r="E51" s="97">
        <f>'10'!E51</f>
        <v>487</v>
      </c>
      <c r="F51" s="129" t="s">
        <v>919</v>
      </c>
      <c r="G51" s="129" t="s">
        <v>572</v>
      </c>
      <c r="H51" s="129">
        <v>2</v>
      </c>
      <c r="I51" s="135">
        <v>28</v>
      </c>
      <c r="J51" s="129">
        <v>18</v>
      </c>
      <c r="K51" s="129">
        <v>29</v>
      </c>
      <c r="L51" s="12">
        <f t="shared" si="2"/>
        <v>46</v>
      </c>
      <c r="M51" s="12">
        <f t="shared" si="3"/>
        <v>75</v>
      </c>
      <c r="N51" s="23">
        <f t="shared" si="4"/>
        <v>0.1407035175879397</v>
      </c>
      <c r="O51" s="23">
        <f t="shared" si="5"/>
        <v>6.25E-2</v>
      </c>
      <c r="P51" s="23">
        <f t="shared" si="6"/>
        <v>9.4455852156057493E-2</v>
      </c>
    </row>
    <row r="52" spans="1:16" x14ac:dyDescent="0.25">
      <c r="A52" s="9" t="str">
        <f>'10'!A52</f>
        <v>Bristol Township SD</v>
      </c>
      <c r="B52" s="10" t="str">
        <f>'10'!B52</f>
        <v>Bucks</v>
      </c>
      <c r="C52" s="97">
        <f>'10'!C52</f>
        <v>2072</v>
      </c>
      <c r="D52" s="97">
        <f>'10'!D52</f>
        <v>1203</v>
      </c>
      <c r="E52" s="97">
        <f>'10'!E52</f>
        <v>3275</v>
      </c>
      <c r="F52" s="129" t="s">
        <v>919</v>
      </c>
      <c r="G52" s="129" t="s">
        <v>572</v>
      </c>
      <c r="H52" s="129">
        <v>2</v>
      </c>
      <c r="I52" s="135">
        <v>163</v>
      </c>
      <c r="J52" s="129">
        <v>110</v>
      </c>
      <c r="K52" s="129">
        <v>163</v>
      </c>
      <c r="L52" s="12">
        <f t="shared" si="2"/>
        <v>273</v>
      </c>
      <c r="M52" s="12">
        <f t="shared" si="3"/>
        <v>436</v>
      </c>
      <c r="N52" s="23">
        <f t="shared" si="4"/>
        <v>7.8667953667953663E-2</v>
      </c>
      <c r="O52" s="23">
        <f t="shared" si="5"/>
        <v>9.1438071487946804E-2</v>
      </c>
      <c r="P52" s="23">
        <f t="shared" si="6"/>
        <v>8.33587786259542E-2</v>
      </c>
    </row>
    <row r="53" spans="1:16" x14ac:dyDescent="0.25">
      <c r="A53" s="9" t="str">
        <f>'10'!A53</f>
        <v>Brockway Area SD</v>
      </c>
      <c r="B53" s="10" t="str">
        <f>'10'!B53</f>
        <v>Jefferson</v>
      </c>
      <c r="C53" s="97">
        <f>'10'!C53</f>
        <v>278</v>
      </c>
      <c r="D53" s="97">
        <f>'10'!D53</f>
        <v>173</v>
      </c>
      <c r="E53" s="97">
        <f>'10'!E53</f>
        <v>451</v>
      </c>
      <c r="F53" s="129" t="s">
        <v>906</v>
      </c>
      <c r="G53" s="129" t="s">
        <v>927</v>
      </c>
      <c r="H53" s="129">
        <v>2</v>
      </c>
      <c r="I53" s="135">
        <v>22</v>
      </c>
      <c r="J53" s="129">
        <v>18</v>
      </c>
      <c r="K53" s="129">
        <v>16</v>
      </c>
      <c r="L53" s="12">
        <f t="shared" si="2"/>
        <v>40</v>
      </c>
      <c r="M53" s="12">
        <f t="shared" si="3"/>
        <v>56</v>
      </c>
      <c r="N53" s="23">
        <f t="shared" si="4"/>
        <v>7.9136690647482008E-2</v>
      </c>
      <c r="O53" s="23">
        <f t="shared" si="5"/>
        <v>0.10404624277456648</v>
      </c>
      <c r="P53" s="23">
        <f t="shared" si="6"/>
        <v>8.8691796008869186E-2</v>
      </c>
    </row>
    <row r="54" spans="1:16" x14ac:dyDescent="0.25">
      <c r="A54" s="9" t="str">
        <f>'10'!A54</f>
        <v>Brookville Area SD</v>
      </c>
      <c r="B54" s="10" t="str">
        <f>'10'!B54</f>
        <v>Jefferson</v>
      </c>
      <c r="C54" s="97">
        <f>'10'!C54</f>
        <v>315</v>
      </c>
      <c r="D54" s="97">
        <f>'10'!D54</f>
        <v>242</v>
      </c>
      <c r="E54" s="97">
        <f>'10'!E54</f>
        <v>557</v>
      </c>
      <c r="F54" s="129" t="s">
        <v>906</v>
      </c>
      <c r="G54" s="129" t="s">
        <v>927</v>
      </c>
      <c r="H54" s="129">
        <v>2</v>
      </c>
      <c r="I54" s="135">
        <v>25</v>
      </c>
      <c r="J54" s="129">
        <v>22</v>
      </c>
      <c r="K54" s="129">
        <v>39</v>
      </c>
      <c r="L54" s="12">
        <f t="shared" si="2"/>
        <v>47</v>
      </c>
      <c r="M54" s="12">
        <f t="shared" si="3"/>
        <v>86</v>
      </c>
      <c r="N54" s="23">
        <f t="shared" si="4"/>
        <v>7.9365079365079361E-2</v>
      </c>
      <c r="O54" s="23">
        <f t="shared" si="5"/>
        <v>9.0909090909090912E-2</v>
      </c>
      <c r="P54" s="23">
        <f t="shared" si="6"/>
        <v>8.4380610412926396E-2</v>
      </c>
    </row>
    <row r="55" spans="1:16" x14ac:dyDescent="0.25">
      <c r="A55" s="9" t="str">
        <f>'10'!A55</f>
        <v>Brownsville Area SD</v>
      </c>
      <c r="B55" s="10" t="str">
        <f>'10'!B55</f>
        <v>Fayette</v>
      </c>
      <c r="C55" s="97">
        <f>'10'!C55</f>
        <v>456</v>
      </c>
      <c r="D55" s="97">
        <f>'10'!D55</f>
        <v>264</v>
      </c>
      <c r="E55" s="97">
        <f>'10'!E55</f>
        <v>720</v>
      </c>
      <c r="F55" s="129" t="s">
        <v>903</v>
      </c>
      <c r="G55" s="129" t="s">
        <v>565</v>
      </c>
      <c r="H55" s="129">
        <v>2</v>
      </c>
      <c r="I55" s="135">
        <v>52</v>
      </c>
      <c r="J55" s="129">
        <v>26</v>
      </c>
      <c r="K55" s="129">
        <v>34</v>
      </c>
      <c r="L55" s="12">
        <f t="shared" si="2"/>
        <v>78</v>
      </c>
      <c r="M55" s="12">
        <f t="shared" si="3"/>
        <v>112</v>
      </c>
      <c r="N55" s="23">
        <f t="shared" si="4"/>
        <v>0.11403508771929824</v>
      </c>
      <c r="O55" s="23">
        <f t="shared" si="5"/>
        <v>9.8484848484848481E-2</v>
      </c>
      <c r="P55" s="23">
        <f t="shared" si="6"/>
        <v>0.10833333333333334</v>
      </c>
    </row>
    <row r="56" spans="1:16" x14ac:dyDescent="0.25">
      <c r="A56" s="9" t="str">
        <f>'10'!A56</f>
        <v>Bryn Athyn SD</v>
      </c>
      <c r="B56" s="10" t="str">
        <f>'10'!B56</f>
        <v>Montgomery</v>
      </c>
      <c r="C56" s="97">
        <f>'10'!C56</f>
        <v>26</v>
      </c>
      <c r="D56" s="97">
        <f>'10'!D56</f>
        <v>37</v>
      </c>
      <c r="E56" s="97">
        <f>'10'!E56</f>
        <v>63</v>
      </c>
      <c r="F56" s="129" t="s">
        <v>902</v>
      </c>
      <c r="G56" s="129" t="s">
        <v>549</v>
      </c>
      <c r="H56" s="129">
        <v>2</v>
      </c>
      <c r="I56" s="135">
        <v>1</v>
      </c>
      <c r="J56" s="129">
        <v>0</v>
      </c>
      <c r="K56" s="129">
        <v>0</v>
      </c>
      <c r="L56" s="12">
        <f t="shared" si="2"/>
        <v>1</v>
      </c>
      <c r="M56" s="12">
        <f t="shared" si="3"/>
        <v>1</v>
      </c>
      <c r="N56" s="23">
        <f t="shared" si="4"/>
        <v>3.8461538461538464E-2</v>
      </c>
      <c r="O56" s="23">
        <f t="shared" si="5"/>
        <v>0</v>
      </c>
      <c r="P56" s="23">
        <f t="shared" si="6"/>
        <v>1.5873015873015872E-2</v>
      </c>
    </row>
    <row r="57" spans="1:16" x14ac:dyDescent="0.25">
      <c r="A57" s="9" t="str">
        <f>'10'!A57</f>
        <v>Burgettstown Area SD</v>
      </c>
      <c r="B57" s="10" t="str">
        <f>'10'!B57</f>
        <v>Washington</v>
      </c>
      <c r="C57" s="97">
        <f>'10'!C57</f>
        <v>213</v>
      </c>
      <c r="D57" s="97">
        <f>'10'!D57</f>
        <v>193</v>
      </c>
      <c r="E57" s="97">
        <f>'10'!E57</f>
        <v>406</v>
      </c>
      <c r="F57" s="129" t="s">
        <v>903</v>
      </c>
      <c r="G57" s="129" t="s">
        <v>569</v>
      </c>
      <c r="H57" s="129">
        <v>2</v>
      </c>
      <c r="I57" s="135">
        <v>23</v>
      </c>
      <c r="J57" s="129">
        <v>11</v>
      </c>
      <c r="K57" s="129">
        <v>18</v>
      </c>
      <c r="L57" s="12">
        <f t="shared" si="2"/>
        <v>34</v>
      </c>
      <c r="M57" s="12">
        <f t="shared" si="3"/>
        <v>52</v>
      </c>
      <c r="N57" s="23">
        <f t="shared" si="4"/>
        <v>0.107981220657277</v>
      </c>
      <c r="O57" s="23">
        <f t="shared" si="5"/>
        <v>5.6994818652849742E-2</v>
      </c>
      <c r="P57" s="23">
        <f t="shared" si="6"/>
        <v>8.3743842364532015E-2</v>
      </c>
    </row>
    <row r="58" spans="1:16" x14ac:dyDescent="0.25">
      <c r="A58" s="9" t="str">
        <f>'10'!A58</f>
        <v>Burrell SD</v>
      </c>
      <c r="B58" s="10" t="str">
        <f>'10'!B58</f>
        <v>Westmoreland</v>
      </c>
      <c r="C58" s="97">
        <f>'10'!C58</f>
        <v>338</v>
      </c>
      <c r="D58" s="97">
        <f>'10'!D58</f>
        <v>205</v>
      </c>
      <c r="E58" s="97">
        <f>'10'!E58</f>
        <v>543</v>
      </c>
      <c r="F58" s="129" t="s">
        <v>918</v>
      </c>
      <c r="G58" s="129" t="s">
        <v>571</v>
      </c>
      <c r="H58" s="129">
        <v>2</v>
      </c>
      <c r="I58" s="135">
        <v>25</v>
      </c>
      <c r="J58" s="129">
        <v>24</v>
      </c>
      <c r="K58" s="129">
        <v>25</v>
      </c>
      <c r="L58" s="12">
        <f t="shared" si="2"/>
        <v>49</v>
      </c>
      <c r="M58" s="12">
        <f t="shared" si="3"/>
        <v>74</v>
      </c>
      <c r="N58" s="23">
        <f t="shared" si="4"/>
        <v>7.3964497041420121E-2</v>
      </c>
      <c r="O58" s="23">
        <f t="shared" si="5"/>
        <v>0.11707317073170732</v>
      </c>
      <c r="P58" s="23">
        <f t="shared" si="6"/>
        <v>9.0239410681399637E-2</v>
      </c>
    </row>
    <row r="59" spans="1:16" x14ac:dyDescent="0.25">
      <c r="A59" s="9" t="str">
        <f>'10'!A59</f>
        <v>Butler Area SD</v>
      </c>
      <c r="B59" s="10" t="str">
        <f>'10'!B59</f>
        <v>Butler</v>
      </c>
      <c r="C59" s="97">
        <f>'10'!C59</f>
        <v>1768</v>
      </c>
      <c r="D59" s="97">
        <f>'10'!D59</f>
        <v>1453</v>
      </c>
      <c r="E59" s="97">
        <f>'10'!E59</f>
        <v>3221</v>
      </c>
      <c r="F59" s="129" t="s">
        <v>928</v>
      </c>
      <c r="G59" s="129" t="s">
        <v>582</v>
      </c>
      <c r="H59" s="129">
        <v>2</v>
      </c>
      <c r="I59" s="135">
        <v>203</v>
      </c>
      <c r="J59" s="129">
        <v>105</v>
      </c>
      <c r="K59" s="129">
        <v>115</v>
      </c>
      <c r="L59" s="12">
        <f t="shared" si="2"/>
        <v>308</v>
      </c>
      <c r="M59" s="12">
        <f t="shared" si="3"/>
        <v>423</v>
      </c>
      <c r="N59" s="23">
        <f t="shared" si="4"/>
        <v>0.11481900452488687</v>
      </c>
      <c r="O59" s="23">
        <f t="shared" si="5"/>
        <v>7.2264280798348249E-2</v>
      </c>
      <c r="P59" s="23">
        <f t="shared" si="6"/>
        <v>9.5622477491462285E-2</v>
      </c>
    </row>
    <row r="60" spans="1:16" x14ac:dyDescent="0.25">
      <c r="A60" s="9" t="str">
        <f>'10'!A60</f>
        <v>California Area SD</v>
      </c>
      <c r="B60" s="10" t="str">
        <f>'10'!B60</f>
        <v>Washington</v>
      </c>
      <c r="C60" s="97">
        <f>'10'!C60</f>
        <v>192</v>
      </c>
      <c r="D60" s="97">
        <f>'10'!D60</f>
        <v>131</v>
      </c>
      <c r="E60" s="97">
        <f>'10'!E60</f>
        <v>323</v>
      </c>
      <c r="F60" s="129" t="s">
        <v>903</v>
      </c>
      <c r="G60" s="129" t="s">
        <v>569</v>
      </c>
      <c r="H60" s="129">
        <v>2</v>
      </c>
      <c r="I60" s="135">
        <v>26</v>
      </c>
      <c r="J60" s="129">
        <v>9</v>
      </c>
      <c r="K60" s="129">
        <v>6</v>
      </c>
      <c r="L60" s="12">
        <f t="shared" si="2"/>
        <v>35</v>
      </c>
      <c r="M60" s="12">
        <f t="shared" si="3"/>
        <v>41</v>
      </c>
      <c r="N60" s="23">
        <f t="shared" si="4"/>
        <v>0.13541666666666666</v>
      </c>
      <c r="O60" s="23">
        <f t="shared" si="5"/>
        <v>6.8702290076335881E-2</v>
      </c>
      <c r="P60" s="23">
        <f t="shared" si="6"/>
        <v>0.10835913312693499</v>
      </c>
    </row>
    <row r="61" spans="1:16" x14ac:dyDescent="0.25">
      <c r="A61" s="9" t="str">
        <f>'10'!A61</f>
        <v>Cambria Heights SD</v>
      </c>
      <c r="B61" s="10" t="str">
        <f>'10'!B61</f>
        <v>Cambria</v>
      </c>
      <c r="C61" s="97">
        <f>'10'!C61</f>
        <v>255</v>
      </c>
      <c r="D61" s="97">
        <f>'10'!D61</f>
        <v>239</v>
      </c>
      <c r="E61" s="97">
        <f>'10'!E61</f>
        <v>494</v>
      </c>
      <c r="F61" s="129" t="s">
        <v>917</v>
      </c>
      <c r="G61" s="129" t="s">
        <v>545</v>
      </c>
      <c r="H61" s="129">
        <v>2</v>
      </c>
      <c r="I61" s="135">
        <v>18</v>
      </c>
      <c r="J61" s="129">
        <v>16</v>
      </c>
      <c r="K61" s="129">
        <v>25</v>
      </c>
      <c r="L61" s="12">
        <f t="shared" si="2"/>
        <v>34</v>
      </c>
      <c r="M61" s="12">
        <f t="shared" si="3"/>
        <v>59</v>
      </c>
      <c r="N61" s="23">
        <f t="shared" si="4"/>
        <v>7.0588235294117646E-2</v>
      </c>
      <c r="O61" s="23">
        <f t="shared" si="5"/>
        <v>6.6945606694560664E-2</v>
      </c>
      <c r="P61" s="23">
        <f t="shared" si="6"/>
        <v>6.8825910931174086E-2</v>
      </c>
    </row>
    <row r="62" spans="1:16" x14ac:dyDescent="0.25">
      <c r="A62" s="9" t="str">
        <f>'10'!A62</f>
        <v>Cameron County SD</v>
      </c>
      <c r="B62" s="10" t="str">
        <f>'10'!B62</f>
        <v>Cameron</v>
      </c>
      <c r="C62" s="97">
        <f>'10'!C62</f>
        <v>83</v>
      </c>
      <c r="D62" s="97">
        <f>'10'!D62</f>
        <v>128</v>
      </c>
      <c r="E62" s="97">
        <f>'10'!E62</f>
        <v>211</v>
      </c>
      <c r="F62" s="129" t="s">
        <v>913</v>
      </c>
      <c r="G62" s="129" t="s">
        <v>583</v>
      </c>
      <c r="H62" s="129">
        <v>2</v>
      </c>
      <c r="I62" s="135">
        <v>20</v>
      </c>
      <c r="J62" s="129">
        <v>16</v>
      </c>
      <c r="K62" s="129">
        <v>19</v>
      </c>
      <c r="L62" s="12">
        <f t="shared" si="2"/>
        <v>36</v>
      </c>
      <c r="M62" s="12">
        <f t="shared" si="3"/>
        <v>55</v>
      </c>
      <c r="N62" s="23">
        <f t="shared" si="4"/>
        <v>0.24096385542168675</v>
      </c>
      <c r="O62" s="23">
        <f t="shared" si="5"/>
        <v>0.125</v>
      </c>
      <c r="P62" s="23">
        <f t="shared" si="6"/>
        <v>0.17061611374407584</v>
      </c>
    </row>
    <row r="63" spans="1:16" x14ac:dyDescent="0.25">
      <c r="A63" s="9" t="str">
        <f>'10'!A63</f>
        <v>Camp Hill SD</v>
      </c>
      <c r="B63" s="10" t="str">
        <f>'10'!B63</f>
        <v>Cumberland</v>
      </c>
      <c r="C63" s="97">
        <f>'10'!C63</f>
        <v>125</v>
      </c>
      <c r="D63" s="97">
        <f>'10'!D63</f>
        <v>222</v>
      </c>
      <c r="E63" s="97">
        <f>'10'!E63</f>
        <v>347</v>
      </c>
      <c r="F63" s="129" t="s">
        <v>924</v>
      </c>
      <c r="G63" s="129" t="s">
        <v>925</v>
      </c>
      <c r="H63" s="129">
        <v>2</v>
      </c>
      <c r="I63" s="135">
        <v>26</v>
      </c>
      <c r="J63" s="129">
        <v>10</v>
      </c>
      <c r="K63" s="129">
        <v>11</v>
      </c>
      <c r="L63" s="12">
        <f t="shared" si="2"/>
        <v>36</v>
      </c>
      <c r="M63" s="12">
        <f t="shared" si="3"/>
        <v>47</v>
      </c>
      <c r="N63" s="23">
        <f t="shared" si="4"/>
        <v>0.20799999999999999</v>
      </c>
      <c r="O63" s="23">
        <f t="shared" si="5"/>
        <v>4.5045045045045043E-2</v>
      </c>
      <c r="P63" s="23">
        <f t="shared" si="6"/>
        <v>0.1037463976945245</v>
      </c>
    </row>
    <row r="64" spans="1:16" x14ac:dyDescent="0.25">
      <c r="A64" s="9" t="str">
        <f>'10'!A64</f>
        <v>Canon-McMillan SD</v>
      </c>
      <c r="B64" s="10" t="str">
        <f>'10'!B64</f>
        <v>Washington</v>
      </c>
      <c r="C64" s="97">
        <f>'10'!C64</f>
        <v>1184</v>
      </c>
      <c r="D64" s="97">
        <f>'10'!D64</f>
        <v>919</v>
      </c>
      <c r="E64" s="97">
        <f>'10'!E64</f>
        <v>2103</v>
      </c>
      <c r="F64" s="129" t="s">
        <v>903</v>
      </c>
      <c r="G64" s="129" t="s">
        <v>569</v>
      </c>
      <c r="H64" s="129">
        <v>2</v>
      </c>
      <c r="I64" s="135">
        <v>142</v>
      </c>
      <c r="J64" s="129">
        <v>55</v>
      </c>
      <c r="K64" s="129">
        <v>48</v>
      </c>
      <c r="L64" s="12">
        <f t="shared" si="2"/>
        <v>197</v>
      </c>
      <c r="M64" s="12">
        <f t="shared" si="3"/>
        <v>245</v>
      </c>
      <c r="N64" s="23">
        <f t="shared" si="4"/>
        <v>0.11993243243243243</v>
      </c>
      <c r="O64" s="23">
        <f t="shared" si="5"/>
        <v>5.9847660500544068E-2</v>
      </c>
      <c r="P64" s="23">
        <f t="shared" si="6"/>
        <v>9.3675701378982401E-2</v>
      </c>
    </row>
    <row r="65" spans="1:16" x14ac:dyDescent="0.25">
      <c r="A65" s="9" t="str">
        <f>'10'!A65</f>
        <v>Canton Area SD</v>
      </c>
      <c r="B65" s="10" t="str">
        <f>'10'!B65</f>
        <v>Bradford</v>
      </c>
      <c r="C65" s="97">
        <f>'10'!C65</f>
        <v>299</v>
      </c>
      <c r="D65" s="97">
        <f>'10'!D65</f>
        <v>145</v>
      </c>
      <c r="E65" s="97">
        <f>'10'!E65</f>
        <v>444</v>
      </c>
      <c r="F65" s="129" t="s">
        <v>912</v>
      </c>
      <c r="G65" s="129" t="s">
        <v>567</v>
      </c>
      <c r="H65" s="129">
        <v>2</v>
      </c>
      <c r="I65" s="135">
        <v>19</v>
      </c>
      <c r="J65" s="129">
        <v>18</v>
      </c>
      <c r="K65" s="129">
        <v>11</v>
      </c>
      <c r="L65" s="12">
        <f t="shared" si="2"/>
        <v>37</v>
      </c>
      <c r="M65" s="12">
        <f t="shared" si="3"/>
        <v>48</v>
      </c>
      <c r="N65" s="23">
        <f t="shared" si="4"/>
        <v>6.354515050167224E-2</v>
      </c>
      <c r="O65" s="23">
        <f t="shared" si="5"/>
        <v>0.12413793103448276</v>
      </c>
      <c r="P65" s="23">
        <f t="shared" si="6"/>
        <v>8.3333333333333329E-2</v>
      </c>
    </row>
    <row r="66" spans="1:16" x14ac:dyDescent="0.25">
      <c r="A66" s="9" t="str">
        <f>'10'!A66</f>
        <v>Carbondale Area SD</v>
      </c>
      <c r="B66" s="10" t="str">
        <f>'10'!B66</f>
        <v>Lackawanna</v>
      </c>
      <c r="C66" s="97">
        <f>'10'!C66</f>
        <v>280</v>
      </c>
      <c r="D66" s="97">
        <f>'10'!D66</f>
        <v>268</v>
      </c>
      <c r="E66" s="97">
        <f>'10'!E66</f>
        <v>548</v>
      </c>
      <c r="F66" s="129" t="s">
        <v>900</v>
      </c>
      <c r="G66" s="129" t="s">
        <v>901</v>
      </c>
      <c r="H66" s="129">
        <v>2</v>
      </c>
      <c r="I66" s="135">
        <v>41</v>
      </c>
      <c r="J66" s="129">
        <v>31</v>
      </c>
      <c r="K66" s="129">
        <v>45</v>
      </c>
      <c r="L66" s="12">
        <f t="shared" si="2"/>
        <v>72</v>
      </c>
      <c r="M66" s="12">
        <f t="shared" si="3"/>
        <v>117</v>
      </c>
      <c r="N66" s="23">
        <f t="shared" si="4"/>
        <v>0.14642857142857144</v>
      </c>
      <c r="O66" s="23">
        <f t="shared" si="5"/>
        <v>0.11567164179104478</v>
      </c>
      <c r="P66" s="23">
        <f t="shared" si="6"/>
        <v>0.13138686131386862</v>
      </c>
    </row>
    <row r="67" spans="1:16" x14ac:dyDescent="0.25">
      <c r="A67" s="9" t="str">
        <f>'10'!A67</f>
        <v>Carlisle Area SD</v>
      </c>
      <c r="B67" s="10" t="str">
        <f>'10'!B67</f>
        <v>Cumberland</v>
      </c>
      <c r="C67" s="97">
        <f>'10'!C67</f>
        <v>1216</v>
      </c>
      <c r="D67" s="97">
        <f>'10'!D67</f>
        <v>943</v>
      </c>
      <c r="E67" s="97">
        <f>'10'!E67</f>
        <v>2159</v>
      </c>
      <c r="F67" s="129" t="s">
        <v>924</v>
      </c>
      <c r="G67" s="129" t="s">
        <v>925</v>
      </c>
      <c r="H67" s="129">
        <v>2</v>
      </c>
      <c r="I67" s="135">
        <v>102</v>
      </c>
      <c r="J67" s="129">
        <v>50</v>
      </c>
      <c r="K67" s="129">
        <v>76</v>
      </c>
      <c r="L67" s="12">
        <f t="shared" si="2"/>
        <v>152</v>
      </c>
      <c r="M67" s="12">
        <f t="shared" si="3"/>
        <v>228</v>
      </c>
      <c r="N67" s="23">
        <f t="shared" si="4"/>
        <v>8.3881578947368418E-2</v>
      </c>
      <c r="O67" s="23">
        <f t="shared" si="5"/>
        <v>5.3022269353128315E-2</v>
      </c>
      <c r="P67" s="23">
        <f t="shared" si="6"/>
        <v>7.0402964335340434E-2</v>
      </c>
    </row>
    <row r="68" spans="1:16" x14ac:dyDescent="0.25">
      <c r="A68" s="9" t="str">
        <f>'10'!A68</f>
        <v>Carlynton SD</v>
      </c>
      <c r="B68" s="10" t="str">
        <f>'10'!B68</f>
        <v>Allegheny</v>
      </c>
      <c r="C68" s="97">
        <f>'10'!C68</f>
        <v>785</v>
      </c>
      <c r="D68" s="97">
        <f>'10'!D68</f>
        <v>267</v>
      </c>
      <c r="E68" s="97">
        <f>'10'!E68</f>
        <v>1052</v>
      </c>
      <c r="F68" s="129" t="s">
        <v>905</v>
      </c>
      <c r="G68" s="129" t="s">
        <v>538</v>
      </c>
      <c r="H68" s="129">
        <v>2</v>
      </c>
      <c r="I68" s="135">
        <v>64</v>
      </c>
      <c r="J68" s="129">
        <v>29</v>
      </c>
      <c r="K68" s="129">
        <v>42</v>
      </c>
      <c r="L68" s="12">
        <f t="shared" si="2"/>
        <v>93</v>
      </c>
      <c r="M68" s="12">
        <f t="shared" si="3"/>
        <v>135</v>
      </c>
      <c r="N68" s="23">
        <f t="shared" si="4"/>
        <v>8.1528662420382161E-2</v>
      </c>
      <c r="O68" s="23">
        <f t="shared" si="5"/>
        <v>0.10861423220973783</v>
      </c>
      <c r="P68" s="23">
        <f t="shared" si="6"/>
        <v>8.8403041825095063E-2</v>
      </c>
    </row>
    <row r="69" spans="1:16" x14ac:dyDescent="0.25">
      <c r="A69" s="9" t="str">
        <f>'10'!A69</f>
        <v>Carmichaels Area SD</v>
      </c>
      <c r="B69" s="10" t="str">
        <f>'10'!B69</f>
        <v>Greene</v>
      </c>
      <c r="C69" s="97">
        <f>'10'!C69</f>
        <v>233</v>
      </c>
      <c r="D69" s="97">
        <f>'10'!D69</f>
        <v>302</v>
      </c>
      <c r="E69" s="97">
        <f>'10'!E69</f>
        <v>535</v>
      </c>
      <c r="F69" s="129" t="s">
        <v>903</v>
      </c>
      <c r="G69" s="129" t="s">
        <v>584</v>
      </c>
      <c r="H69" s="129">
        <v>2</v>
      </c>
      <c r="I69" s="135">
        <v>46</v>
      </c>
      <c r="J69" s="129">
        <v>20</v>
      </c>
      <c r="K69" s="129">
        <v>19</v>
      </c>
      <c r="L69" s="12">
        <f t="shared" ref="L69:L132" si="7">I69+J69</f>
        <v>66</v>
      </c>
      <c r="M69" s="12">
        <f t="shared" ref="M69:M132" si="8">I69+J69+K69</f>
        <v>85</v>
      </c>
      <c r="N69" s="23">
        <f t="shared" ref="N69:N132" si="9">I69/C69</f>
        <v>0.19742489270386265</v>
      </c>
      <c r="O69" s="23">
        <f t="shared" ref="O69:O132" si="10">J69/D69</f>
        <v>6.6225165562913912E-2</v>
      </c>
      <c r="P69" s="23">
        <f t="shared" ref="P69:P132" si="11">L69/E69</f>
        <v>0.12336448598130841</v>
      </c>
    </row>
    <row r="70" spans="1:16" x14ac:dyDescent="0.25">
      <c r="A70" s="9" t="str">
        <f>'10'!A70</f>
        <v>Catasauqua Area SD</v>
      </c>
      <c r="B70" s="10" t="str">
        <f>'10'!B70</f>
        <v>Lehigh</v>
      </c>
      <c r="C70" s="97">
        <f>'10'!C70</f>
        <v>417</v>
      </c>
      <c r="D70" s="97">
        <f>'10'!D70</f>
        <v>245</v>
      </c>
      <c r="E70" s="97">
        <f>'10'!E70</f>
        <v>662</v>
      </c>
      <c r="F70" s="129" t="s">
        <v>907</v>
      </c>
      <c r="G70" s="129" t="s">
        <v>536</v>
      </c>
      <c r="H70" s="129">
        <v>2</v>
      </c>
      <c r="I70" s="135">
        <v>51</v>
      </c>
      <c r="J70" s="129">
        <v>21</v>
      </c>
      <c r="K70" s="129">
        <v>19</v>
      </c>
      <c r="L70" s="12">
        <f t="shared" si="7"/>
        <v>72</v>
      </c>
      <c r="M70" s="12">
        <f t="shared" si="8"/>
        <v>91</v>
      </c>
      <c r="N70" s="23">
        <f t="shared" si="9"/>
        <v>0.1223021582733813</v>
      </c>
      <c r="O70" s="23">
        <f t="shared" si="10"/>
        <v>8.5714285714285715E-2</v>
      </c>
      <c r="P70" s="23">
        <f t="shared" si="11"/>
        <v>0.10876132930513595</v>
      </c>
    </row>
    <row r="71" spans="1:16" x14ac:dyDescent="0.25">
      <c r="A71" s="9" t="str">
        <f>'10'!A71</f>
        <v>Centennial SD</v>
      </c>
      <c r="B71" s="10" t="str">
        <f>'10'!B71</f>
        <v>Bucks</v>
      </c>
      <c r="C71" s="97">
        <f>'10'!C71</f>
        <v>1451</v>
      </c>
      <c r="D71" s="97">
        <f>'10'!D71</f>
        <v>1106</v>
      </c>
      <c r="E71" s="97">
        <f>'10'!E71</f>
        <v>2557</v>
      </c>
      <c r="F71" s="129" t="s">
        <v>919</v>
      </c>
      <c r="G71" s="129" t="s">
        <v>572</v>
      </c>
      <c r="H71" s="129">
        <v>2</v>
      </c>
      <c r="I71" s="135">
        <v>101</v>
      </c>
      <c r="J71" s="129">
        <v>75</v>
      </c>
      <c r="K71" s="129">
        <v>93</v>
      </c>
      <c r="L71" s="12">
        <f t="shared" si="7"/>
        <v>176</v>
      </c>
      <c r="M71" s="12">
        <f t="shared" si="8"/>
        <v>269</v>
      </c>
      <c r="N71" s="23">
        <f t="shared" si="9"/>
        <v>6.9607167470709858E-2</v>
      </c>
      <c r="O71" s="23">
        <f t="shared" si="10"/>
        <v>6.7811934900542492E-2</v>
      </c>
      <c r="P71" s="23">
        <f t="shared" si="11"/>
        <v>6.8830660930778262E-2</v>
      </c>
    </row>
    <row r="72" spans="1:16" x14ac:dyDescent="0.25">
      <c r="A72" s="9" t="str">
        <f>'10'!A72</f>
        <v>Central Valley SD</v>
      </c>
      <c r="B72" s="10" t="str">
        <f>'10'!B72</f>
        <v>Beaver</v>
      </c>
      <c r="C72" s="97">
        <f>'10'!C72</f>
        <v>350</v>
      </c>
      <c r="D72" s="97">
        <f>'10'!D72</f>
        <v>428</v>
      </c>
      <c r="E72" s="97">
        <f>'10'!E72</f>
        <v>778</v>
      </c>
      <c r="F72" s="129" t="s">
        <v>904</v>
      </c>
      <c r="G72" s="129" t="s">
        <v>564</v>
      </c>
      <c r="H72" s="129">
        <v>2</v>
      </c>
      <c r="I72" s="135">
        <v>63</v>
      </c>
      <c r="J72" s="129">
        <v>35</v>
      </c>
      <c r="K72" s="129">
        <v>54</v>
      </c>
      <c r="L72" s="12">
        <f t="shared" si="7"/>
        <v>98</v>
      </c>
      <c r="M72" s="12">
        <f t="shared" si="8"/>
        <v>152</v>
      </c>
      <c r="N72" s="23">
        <f t="shared" si="9"/>
        <v>0.18</v>
      </c>
      <c r="O72" s="23">
        <f t="shared" si="10"/>
        <v>8.1775700934579434E-2</v>
      </c>
      <c r="P72" s="23">
        <f t="shared" si="11"/>
        <v>0.12596401028277635</v>
      </c>
    </row>
    <row r="73" spans="1:16" x14ac:dyDescent="0.25">
      <c r="A73" s="9" t="str">
        <f>'10'!A73</f>
        <v>Central Bucks SD</v>
      </c>
      <c r="B73" s="10" t="str">
        <f>'10'!B73</f>
        <v>Bucks</v>
      </c>
      <c r="C73" s="97">
        <f>'10'!C73</f>
        <v>2670</v>
      </c>
      <c r="D73" s="97">
        <f>'10'!D73</f>
        <v>2531</v>
      </c>
      <c r="E73" s="97">
        <f>'10'!E73</f>
        <v>5201</v>
      </c>
      <c r="F73" s="129" t="s">
        <v>919</v>
      </c>
      <c r="G73" s="129" t="s">
        <v>572</v>
      </c>
      <c r="H73" s="129">
        <v>2</v>
      </c>
      <c r="I73" s="135">
        <v>378</v>
      </c>
      <c r="J73" s="129">
        <v>233</v>
      </c>
      <c r="K73" s="129">
        <v>322</v>
      </c>
      <c r="L73" s="12">
        <f t="shared" si="7"/>
        <v>611</v>
      </c>
      <c r="M73" s="12">
        <f t="shared" si="8"/>
        <v>933</v>
      </c>
      <c r="N73" s="23">
        <f t="shared" si="9"/>
        <v>0.14157303370786517</v>
      </c>
      <c r="O73" s="23">
        <f t="shared" si="10"/>
        <v>9.2058474911102334E-2</v>
      </c>
      <c r="P73" s="23">
        <f t="shared" si="11"/>
        <v>0.11747740819073255</v>
      </c>
    </row>
    <row r="74" spans="1:16" x14ac:dyDescent="0.25">
      <c r="A74" s="9" t="str">
        <f>'10'!A74</f>
        <v>Central Cambria SD</v>
      </c>
      <c r="B74" s="10" t="str">
        <f>'10'!B74</f>
        <v>Cambria</v>
      </c>
      <c r="C74" s="97">
        <f>'10'!C74</f>
        <v>280</v>
      </c>
      <c r="D74" s="97">
        <f>'10'!D74</f>
        <v>238</v>
      </c>
      <c r="E74" s="97">
        <f>'10'!E74</f>
        <v>518</v>
      </c>
      <c r="F74" s="129" t="s">
        <v>917</v>
      </c>
      <c r="G74" s="129" t="s">
        <v>545</v>
      </c>
      <c r="H74" s="129">
        <v>2</v>
      </c>
      <c r="I74" s="135">
        <v>26</v>
      </c>
      <c r="J74" s="129">
        <v>22</v>
      </c>
      <c r="K74" s="129">
        <v>30</v>
      </c>
      <c r="L74" s="12">
        <f t="shared" si="7"/>
        <v>48</v>
      </c>
      <c r="M74" s="12">
        <f t="shared" si="8"/>
        <v>78</v>
      </c>
      <c r="N74" s="23">
        <f t="shared" si="9"/>
        <v>9.285714285714286E-2</v>
      </c>
      <c r="O74" s="23">
        <f t="shared" si="10"/>
        <v>9.2436974789915971E-2</v>
      </c>
      <c r="P74" s="23">
        <f t="shared" si="11"/>
        <v>9.2664092664092659E-2</v>
      </c>
    </row>
    <row r="75" spans="1:16" x14ac:dyDescent="0.25">
      <c r="A75" s="9" t="str">
        <f>'10'!A75</f>
        <v>Central Columbia SD</v>
      </c>
      <c r="B75" s="10" t="str">
        <f>'10'!B75</f>
        <v>Columbia</v>
      </c>
      <c r="C75" s="97">
        <f>'10'!C75</f>
        <v>336</v>
      </c>
      <c r="D75" s="97">
        <f>'10'!D75</f>
        <v>369</v>
      </c>
      <c r="E75" s="97">
        <f>'10'!E75</f>
        <v>705</v>
      </c>
      <c r="F75" s="129" t="s">
        <v>920</v>
      </c>
      <c r="G75" s="129" t="s">
        <v>921</v>
      </c>
      <c r="H75" s="129">
        <v>2</v>
      </c>
      <c r="I75" s="135">
        <v>27</v>
      </c>
      <c r="J75" s="129">
        <v>17</v>
      </c>
      <c r="K75" s="129">
        <v>29</v>
      </c>
      <c r="L75" s="12">
        <f t="shared" si="7"/>
        <v>44</v>
      </c>
      <c r="M75" s="12">
        <f t="shared" si="8"/>
        <v>73</v>
      </c>
      <c r="N75" s="23">
        <f t="shared" si="9"/>
        <v>8.0357142857142863E-2</v>
      </c>
      <c r="O75" s="23">
        <f t="shared" si="10"/>
        <v>4.6070460704607047E-2</v>
      </c>
      <c r="P75" s="23">
        <f t="shared" si="11"/>
        <v>6.2411347517730496E-2</v>
      </c>
    </row>
    <row r="76" spans="1:16" x14ac:dyDescent="0.25">
      <c r="A76" s="9" t="str">
        <f>'10'!A76</f>
        <v>Central Dauphin SD</v>
      </c>
      <c r="B76" s="10" t="str">
        <f>'10'!B76</f>
        <v>Dauphin</v>
      </c>
      <c r="C76" s="97">
        <f>'10'!C76</f>
        <v>3230</v>
      </c>
      <c r="D76" s="97">
        <f>'10'!D76</f>
        <v>2100</v>
      </c>
      <c r="E76" s="97">
        <f>'10'!E76</f>
        <v>5330</v>
      </c>
      <c r="F76" s="129" t="s">
        <v>924</v>
      </c>
      <c r="G76" s="129" t="s">
        <v>543</v>
      </c>
      <c r="H76" s="129">
        <v>2</v>
      </c>
      <c r="I76" s="135">
        <v>244</v>
      </c>
      <c r="J76" s="129">
        <v>134</v>
      </c>
      <c r="K76" s="129">
        <v>163</v>
      </c>
      <c r="L76" s="12">
        <f t="shared" si="7"/>
        <v>378</v>
      </c>
      <c r="M76" s="12">
        <f t="shared" si="8"/>
        <v>541</v>
      </c>
      <c r="N76" s="23">
        <f t="shared" si="9"/>
        <v>7.5541795665634681E-2</v>
      </c>
      <c r="O76" s="23">
        <f t="shared" si="10"/>
        <v>6.3809523809523816E-2</v>
      </c>
      <c r="P76" s="23">
        <f t="shared" si="11"/>
        <v>7.0919324577861168E-2</v>
      </c>
    </row>
    <row r="77" spans="1:16" x14ac:dyDescent="0.25">
      <c r="A77" s="9" t="str">
        <f>'10'!A77</f>
        <v>Central Fulton SD</v>
      </c>
      <c r="B77" s="10" t="str">
        <f>'10'!B77</f>
        <v>Fulton</v>
      </c>
      <c r="C77" s="97">
        <f>'10'!C77</f>
        <v>224</v>
      </c>
      <c r="D77" s="97">
        <f>'10'!D77</f>
        <v>217</v>
      </c>
      <c r="E77" s="97">
        <f>'10'!E77</f>
        <v>441</v>
      </c>
      <c r="F77" s="129" t="s">
        <v>929</v>
      </c>
      <c r="G77" s="129" t="s">
        <v>930</v>
      </c>
      <c r="H77" s="129">
        <v>2</v>
      </c>
      <c r="I77" s="135">
        <v>29</v>
      </c>
      <c r="J77" s="129">
        <v>16</v>
      </c>
      <c r="K77" s="129">
        <v>22</v>
      </c>
      <c r="L77" s="12">
        <f t="shared" si="7"/>
        <v>45</v>
      </c>
      <c r="M77" s="12">
        <f t="shared" si="8"/>
        <v>67</v>
      </c>
      <c r="N77" s="23">
        <f t="shared" si="9"/>
        <v>0.12946428571428573</v>
      </c>
      <c r="O77" s="23">
        <f t="shared" si="10"/>
        <v>7.3732718894009217E-2</v>
      </c>
      <c r="P77" s="23">
        <f t="shared" si="11"/>
        <v>0.10204081632653061</v>
      </c>
    </row>
    <row r="78" spans="1:16" x14ac:dyDescent="0.25">
      <c r="A78" s="9" t="str">
        <f>'10'!A78</f>
        <v>Central Greene SD</v>
      </c>
      <c r="B78" s="10" t="str">
        <f>'10'!B78</f>
        <v>Greene</v>
      </c>
      <c r="C78" s="97">
        <f>'10'!C78</f>
        <v>352</v>
      </c>
      <c r="D78" s="97">
        <f>'10'!D78</f>
        <v>299</v>
      </c>
      <c r="E78" s="97">
        <f>'10'!E78</f>
        <v>651</v>
      </c>
      <c r="F78" s="129" t="s">
        <v>903</v>
      </c>
      <c r="G78" s="129" t="s">
        <v>584</v>
      </c>
      <c r="H78" s="129">
        <v>2</v>
      </c>
      <c r="I78" s="135">
        <v>69</v>
      </c>
      <c r="J78" s="129">
        <v>32</v>
      </c>
      <c r="K78" s="129">
        <v>20</v>
      </c>
      <c r="L78" s="12">
        <f t="shared" si="7"/>
        <v>101</v>
      </c>
      <c r="M78" s="12">
        <f t="shared" si="8"/>
        <v>121</v>
      </c>
      <c r="N78" s="23">
        <f t="shared" si="9"/>
        <v>0.19602272727272727</v>
      </c>
      <c r="O78" s="23">
        <f t="shared" si="10"/>
        <v>0.10702341137123746</v>
      </c>
      <c r="P78" s="23">
        <f t="shared" si="11"/>
        <v>0.15514592933947774</v>
      </c>
    </row>
    <row r="79" spans="1:16" x14ac:dyDescent="0.25">
      <c r="A79" s="9" t="str">
        <f>'10'!A79</f>
        <v>Central York SD</v>
      </c>
      <c r="B79" s="10" t="str">
        <f>'10'!B79</f>
        <v>York</v>
      </c>
      <c r="C79" s="97">
        <f>'10'!C79</f>
        <v>1059</v>
      </c>
      <c r="D79" s="97">
        <f>'10'!D79</f>
        <v>688</v>
      </c>
      <c r="E79" s="97">
        <f>'10'!E79</f>
        <v>1747</v>
      </c>
      <c r="F79" s="129" t="s">
        <v>922</v>
      </c>
      <c r="G79" s="129" t="s">
        <v>923</v>
      </c>
      <c r="H79" s="129">
        <v>2</v>
      </c>
      <c r="I79" s="135">
        <v>114</v>
      </c>
      <c r="J79" s="129">
        <v>51</v>
      </c>
      <c r="K79" s="129">
        <v>51</v>
      </c>
      <c r="L79" s="12">
        <f t="shared" si="7"/>
        <v>165</v>
      </c>
      <c r="M79" s="12">
        <f t="shared" si="8"/>
        <v>216</v>
      </c>
      <c r="N79" s="23">
        <f t="shared" si="9"/>
        <v>0.10764872521246459</v>
      </c>
      <c r="O79" s="23">
        <f t="shared" si="10"/>
        <v>7.4127906976744193E-2</v>
      </c>
      <c r="P79" s="23">
        <f t="shared" si="11"/>
        <v>9.4447624499141389E-2</v>
      </c>
    </row>
    <row r="80" spans="1:16" x14ac:dyDescent="0.25">
      <c r="A80" s="9" t="str">
        <f>'10'!A80</f>
        <v>Chambersburg Area SD</v>
      </c>
      <c r="B80" s="10" t="str">
        <f>'10'!B80</f>
        <v>Franklin</v>
      </c>
      <c r="C80" s="97">
        <f>'10'!C80</f>
        <v>2358</v>
      </c>
      <c r="D80" s="97">
        <f>'10'!D80</f>
        <v>1919</v>
      </c>
      <c r="E80" s="97">
        <f>'10'!E80</f>
        <v>4277</v>
      </c>
      <c r="F80" s="129" t="s">
        <v>922</v>
      </c>
      <c r="G80" s="129" t="s">
        <v>930</v>
      </c>
      <c r="H80" s="129">
        <v>2</v>
      </c>
      <c r="I80" s="135">
        <v>222</v>
      </c>
      <c r="J80" s="129">
        <v>110</v>
      </c>
      <c r="K80" s="129">
        <v>165</v>
      </c>
      <c r="L80" s="12">
        <f t="shared" si="7"/>
        <v>332</v>
      </c>
      <c r="M80" s="12">
        <f t="shared" si="8"/>
        <v>497</v>
      </c>
      <c r="N80" s="23">
        <f t="shared" si="9"/>
        <v>9.4147582697201013E-2</v>
      </c>
      <c r="O80" s="23">
        <f t="shared" si="10"/>
        <v>5.7321521625846798E-2</v>
      </c>
      <c r="P80" s="23">
        <f t="shared" si="11"/>
        <v>7.7624503156418057E-2</v>
      </c>
    </row>
    <row r="81" spans="1:16" x14ac:dyDescent="0.25">
      <c r="A81" s="9" t="str">
        <f>'10'!A81</f>
        <v>Charleroi SD</v>
      </c>
      <c r="B81" s="10" t="str">
        <f>'10'!B81</f>
        <v>Washington</v>
      </c>
      <c r="C81" s="97">
        <f>'10'!C81</f>
        <v>308</v>
      </c>
      <c r="D81" s="97">
        <f>'10'!D81</f>
        <v>234</v>
      </c>
      <c r="E81" s="97">
        <f>'10'!E81</f>
        <v>542</v>
      </c>
      <c r="F81" s="129" t="s">
        <v>903</v>
      </c>
      <c r="G81" s="129" t="s">
        <v>569</v>
      </c>
      <c r="H81" s="129">
        <v>2</v>
      </c>
      <c r="I81" s="135">
        <v>45</v>
      </c>
      <c r="J81" s="129">
        <v>27</v>
      </c>
      <c r="K81" s="129">
        <v>33</v>
      </c>
      <c r="L81" s="12">
        <f t="shared" si="7"/>
        <v>72</v>
      </c>
      <c r="M81" s="12">
        <f t="shared" si="8"/>
        <v>105</v>
      </c>
      <c r="N81" s="23">
        <f t="shared" si="9"/>
        <v>0.1461038961038961</v>
      </c>
      <c r="O81" s="23">
        <f t="shared" si="10"/>
        <v>0.11538461538461539</v>
      </c>
      <c r="P81" s="23">
        <f t="shared" si="11"/>
        <v>0.13284132841328414</v>
      </c>
    </row>
    <row r="82" spans="1:16" x14ac:dyDescent="0.25">
      <c r="A82" s="9" t="str">
        <f>'10'!A82</f>
        <v>Chartiers Valley SD</v>
      </c>
      <c r="B82" s="10" t="str">
        <f>'10'!B82</f>
        <v>Allegheny</v>
      </c>
      <c r="C82" s="97">
        <f>'10'!C82</f>
        <v>725</v>
      </c>
      <c r="D82" s="97">
        <f>'10'!D82</f>
        <v>606</v>
      </c>
      <c r="E82" s="97">
        <f>'10'!E82</f>
        <v>1331</v>
      </c>
      <c r="F82" s="129" t="s">
        <v>905</v>
      </c>
      <c r="G82" s="129" t="s">
        <v>538</v>
      </c>
      <c r="H82" s="129">
        <v>2</v>
      </c>
      <c r="I82" s="135">
        <v>101</v>
      </c>
      <c r="J82" s="129">
        <v>47</v>
      </c>
      <c r="K82" s="129">
        <v>53</v>
      </c>
      <c r="L82" s="12">
        <f t="shared" si="7"/>
        <v>148</v>
      </c>
      <c r="M82" s="12">
        <f t="shared" si="8"/>
        <v>201</v>
      </c>
      <c r="N82" s="23">
        <f t="shared" si="9"/>
        <v>0.1393103448275862</v>
      </c>
      <c r="O82" s="23">
        <f t="shared" si="10"/>
        <v>7.7557755775577553E-2</v>
      </c>
      <c r="P82" s="23">
        <f t="shared" si="11"/>
        <v>0.11119459053343352</v>
      </c>
    </row>
    <row r="83" spans="1:16" x14ac:dyDescent="0.25">
      <c r="A83" s="9" t="str">
        <f>'10'!A83</f>
        <v>Chartiers-Houston SD</v>
      </c>
      <c r="B83" s="10" t="str">
        <f>'10'!B83</f>
        <v>Washington</v>
      </c>
      <c r="C83" s="97">
        <f>'10'!C83</f>
        <v>203</v>
      </c>
      <c r="D83" s="97">
        <f>'10'!D83</f>
        <v>206</v>
      </c>
      <c r="E83" s="97">
        <f>'10'!E83</f>
        <v>409</v>
      </c>
      <c r="F83" s="129" t="s">
        <v>903</v>
      </c>
      <c r="G83" s="129" t="s">
        <v>569</v>
      </c>
      <c r="H83" s="129">
        <v>2</v>
      </c>
      <c r="I83" s="135">
        <v>23</v>
      </c>
      <c r="J83" s="129">
        <v>10</v>
      </c>
      <c r="K83" s="129">
        <v>10</v>
      </c>
      <c r="L83" s="12">
        <f t="shared" si="7"/>
        <v>33</v>
      </c>
      <c r="M83" s="12">
        <f t="shared" si="8"/>
        <v>43</v>
      </c>
      <c r="N83" s="23">
        <f t="shared" si="9"/>
        <v>0.11330049261083744</v>
      </c>
      <c r="O83" s="23">
        <f t="shared" si="10"/>
        <v>4.8543689320388349E-2</v>
      </c>
      <c r="P83" s="23">
        <f t="shared" si="11"/>
        <v>8.0684596577017112E-2</v>
      </c>
    </row>
    <row r="84" spans="1:16" x14ac:dyDescent="0.25">
      <c r="A84" s="9" t="str">
        <f>'10'!A84</f>
        <v>Cheltenham Township SD</v>
      </c>
      <c r="B84" s="10" t="str">
        <f>'10'!B84</f>
        <v>Montgomery</v>
      </c>
      <c r="C84" s="97">
        <f>'10'!C84</f>
        <v>1103</v>
      </c>
      <c r="D84" s="97">
        <f>'10'!D84</f>
        <v>729</v>
      </c>
      <c r="E84" s="97">
        <f>'10'!E84</f>
        <v>1832</v>
      </c>
      <c r="F84" s="129" t="s">
        <v>902</v>
      </c>
      <c r="G84" s="129" t="s">
        <v>549</v>
      </c>
      <c r="H84" s="129">
        <v>2</v>
      </c>
      <c r="I84" s="135">
        <v>81</v>
      </c>
      <c r="J84" s="129">
        <v>58</v>
      </c>
      <c r="K84" s="129">
        <v>73</v>
      </c>
      <c r="L84" s="12">
        <f t="shared" si="7"/>
        <v>139</v>
      </c>
      <c r="M84" s="12">
        <f t="shared" si="8"/>
        <v>212</v>
      </c>
      <c r="N84" s="23">
        <f t="shared" si="9"/>
        <v>7.3436083408884856E-2</v>
      </c>
      <c r="O84" s="23">
        <f t="shared" si="10"/>
        <v>7.956104252400549E-2</v>
      </c>
      <c r="P84" s="23">
        <f t="shared" si="11"/>
        <v>7.5873362445414844E-2</v>
      </c>
    </row>
    <row r="85" spans="1:16" x14ac:dyDescent="0.25">
      <c r="A85" s="9" t="str">
        <f>'10'!A85</f>
        <v>Chester-Upland SD</v>
      </c>
      <c r="B85" s="10" t="str">
        <f>'10'!B85</f>
        <v>Delaware</v>
      </c>
      <c r="C85" s="97">
        <f>'10'!C85</f>
        <v>1483</v>
      </c>
      <c r="D85" s="97">
        <f>'10'!D85</f>
        <v>1162</v>
      </c>
      <c r="E85" s="97">
        <f>'10'!E85</f>
        <v>2645</v>
      </c>
      <c r="F85" s="129" t="s">
        <v>931</v>
      </c>
      <c r="G85" s="129" t="s">
        <v>541</v>
      </c>
      <c r="H85" s="129">
        <v>2</v>
      </c>
      <c r="I85" s="135">
        <v>120</v>
      </c>
      <c r="J85" s="129">
        <v>129</v>
      </c>
      <c r="K85" s="129">
        <v>131</v>
      </c>
      <c r="L85" s="12">
        <f t="shared" si="7"/>
        <v>249</v>
      </c>
      <c r="M85" s="12">
        <f t="shared" si="8"/>
        <v>380</v>
      </c>
      <c r="N85" s="23">
        <f t="shared" si="9"/>
        <v>8.0917060013486183E-2</v>
      </c>
      <c r="O85" s="23">
        <f t="shared" si="10"/>
        <v>0.11101549053356283</v>
      </c>
      <c r="P85" s="23">
        <f t="shared" si="11"/>
        <v>9.4139886578449905E-2</v>
      </c>
    </row>
    <row r="86" spans="1:16" x14ac:dyDescent="0.25">
      <c r="A86" s="9" t="str">
        <f>'10'!A86</f>
        <v>Chestnut Ridge SD</v>
      </c>
      <c r="B86" s="10" t="str">
        <f>'10'!B86</f>
        <v>Bedford</v>
      </c>
      <c r="C86" s="97">
        <f>'10'!C86</f>
        <v>276</v>
      </c>
      <c r="D86" s="97">
        <f>'10'!D86</f>
        <v>261</v>
      </c>
      <c r="E86" s="97">
        <f>'10'!E86</f>
        <v>537</v>
      </c>
      <c r="F86" s="129" t="s">
        <v>917</v>
      </c>
      <c r="G86" s="129" t="s">
        <v>570</v>
      </c>
      <c r="H86" s="129">
        <v>2</v>
      </c>
      <c r="I86" s="135">
        <v>20</v>
      </c>
      <c r="J86" s="129">
        <v>10</v>
      </c>
      <c r="K86" s="129">
        <v>16</v>
      </c>
      <c r="L86" s="12">
        <f t="shared" si="7"/>
        <v>30</v>
      </c>
      <c r="M86" s="12">
        <f t="shared" si="8"/>
        <v>46</v>
      </c>
      <c r="N86" s="23">
        <f t="shared" si="9"/>
        <v>7.2463768115942032E-2</v>
      </c>
      <c r="O86" s="23">
        <f t="shared" si="10"/>
        <v>3.8314176245210725E-2</v>
      </c>
      <c r="P86" s="23">
        <f t="shared" si="11"/>
        <v>5.5865921787709494E-2</v>
      </c>
    </row>
    <row r="87" spans="1:16" x14ac:dyDescent="0.25">
      <c r="A87" s="9" t="str">
        <f>'10'!A87</f>
        <v>Chichester SD</v>
      </c>
      <c r="B87" s="10" t="str">
        <f>'10'!B87</f>
        <v>Delaware</v>
      </c>
      <c r="C87" s="97">
        <f>'10'!C87</f>
        <v>1064</v>
      </c>
      <c r="D87" s="97">
        <f>'10'!D87</f>
        <v>533</v>
      </c>
      <c r="E87" s="97">
        <f>'10'!E87</f>
        <v>1597</v>
      </c>
      <c r="F87" s="129" t="s">
        <v>932</v>
      </c>
      <c r="G87" s="129" t="s">
        <v>541</v>
      </c>
      <c r="H87" s="129">
        <v>2</v>
      </c>
      <c r="I87" s="135">
        <v>50</v>
      </c>
      <c r="J87" s="129">
        <v>42</v>
      </c>
      <c r="K87" s="129">
        <v>44</v>
      </c>
      <c r="L87" s="12">
        <f t="shared" si="7"/>
        <v>92</v>
      </c>
      <c r="M87" s="12">
        <f t="shared" si="8"/>
        <v>136</v>
      </c>
      <c r="N87" s="23">
        <f t="shared" si="9"/>
        <v>4.6992481203007516E-2</v>
      </c>
      <c r="O87" s="23">
        <f t="shared" si="10"/>
        <v>7.879924953095685E-2</v>
      </c>
      <c r="P87" s="23">
        <f t="shared" si="11"/>
        <v>5.7608015028177834E-2</v>
      </c>
    </row>
    <row r="88" spans="1:16" x14ac:dyDescent="0.25">
      <c r="A88" s="9" t="str">
        <f>'10'!A88</f>
        <v>Clairton City SD</v>
      </c>
      <c r="B88" s="10" t="str">
        <f>'10'!B88</f>
        <v>Allegheny</v>
      </c>
      <c r="C88" s="97">
        <f>'10'!C88</f>
        <v>201</v>
      </c>
      <c r="D88" s="97">
        <f>'10'!D88</f>
        <v>223</v>
      </c>
      <c r="E88" s="97">
        <f>'10'!E88</f>
        <v>424</v>
      </c>
      <c r="F88" s="129" t="s">
        <v>905</v>
      </c>
      <c r="G88" s="129" t="s">
        <v>538</v>
      </c>
      <c r="H88" s="129">
        <v>2</v>
      </c>
      <c r="I88" s="135">
        <v>46</v>
      </c>
      <c r="J88" s="129">
        <v>38</v>
      </c>
      <c r="K88" s="129">
        <v>30</v>
      </c>
      <c r="L88" s="12">
        <f t="shared" si="7"/>
        <v>84</v>
      </c>
      <c r="M88" s="12">
        <f t="shared" si="8"/>
        <v>114</v>
      </c>
      <c r="N88" s="23">
        <f t="shared" si="9"/>
        <v>0.22885572139303484</v>
      </c>
      <c r="O88" s="23">
        <f t="shared" si="10"/>
        <v>0.17040358744394618</v>
      </c>
      <c r="P88" s="23">
        <f t="shared" si="11"/>
        <v>0.19811320754716982</v>
      </c>
    </row>
    <row r="89" spans="1:16" x14ac:dyDescent="0.25">
      <c r="A89" s="9" t="str">
        <f>'10'!A89</f>
        <v>Clarion Area SD</v>
      </c>
      <c r="B89" s="10" t="str">
        <f>'10'!B89</f>
        <v>Clarion</v>
      </c>
      <c r="C89" s="97">
        <f>'10'!C89</f>
        <v>211</v>
      </c>
      <c r="D89" s="97">
        <f>'10'!D89</f>
        <v>107</v>
      </c>
      <c r="E89" s="97">
        <f>'10'!E89</f>
        <v>318</v>
      </c>
      <c r="F89" s="129" t="s">
        <v>906</v>
      </c>
      <c r="G89" s="129" t="s">
        <v>563</v>
      </c>
      <c r="H89" s="129">
        <v>2</v>
      </c>
      <c r="I89" s="135">
        <v>16</v>
      </c>
      <c r="J89" s="129">
        <v>10</v>
      </c>
      <c r="K89" s="129">
        <v>18</v>
      </c>
      <c r="L89" s="12">
        <f t="shared" si="7"/>
        <v>26</v>
      </c>
      <c r="M89" s="12">
        <f t="shared" si="8"/>
        <v>44</v>
      </c>
      <c r="N89" s="23">
        <f t="shared" si="9"/>
        <v>7.582938388625593E-2</v>
      </c>
      <c r="O89" s="23">
        <f t="shared" si="10"/>
        <v>9.3457943925233641E-2</v>
      </c>
      <c r="P89" s="23">
        <f t="shared" si="11"/>
        <v>8.1761006289308172E-2</v>
      </c>
    </row>
    <row r="90" spans="1:16" x14ac:dyDescent="0.25">
      <c r="A90" s="9" t="str">
        <f>'10'!A90</f>
        <v>Clarion-Limestone Area SD</v>
      </c>
      <c r="B90" s="10" t="str">
        <f>'10'!B90</f>
        <v>Clarion</v>
      </c>
      <c r="C90" s="97">
        <f>'10'!C90</f>
        <v>256</v>
      </c>
      <c r="D90" s="97">
        <f>'10'!D90</f>
        <v>102</v>
      </c>
      <c r="E90" s="97">
        <f>'10'!E90</f>
        <v>358</v>
      </c>
      <c r="F90" s="129" t="s">
        <v>906</v>
      </c>
      <c r="G90" s="129" t="s">
        <v>563</v>
      </c>
      <c r="H90" s="129">
        <v>2</v>
      </c>
      <c r="I90" s="135">
        <v>29</v>
      </c>
      <c r="J90" s="129">
        <v>16</v>
      </c>
      <c r="K90" s="129">
        <v>24</v>
      </c>
      <c r="L90" s="12">
        <f t="shared" si="7"/>
        <v>45</v>
      </c>
      <c r="M90" s="12">
        <f t="shared" si="8"/>
        <v>69</v>
      </c>
      <c r="N90" s="23">
        <f t="shared" si="9"/>
        <v>0.11328125</v>
      </c>
      <c r="O90" s="23">
        <f t="shared" si="10"/>
        <v>0.15686274509803921</v>
      </c>
      <c r="P90" s="23">
        <f t="shared" si="11"/>
        <v>0.12569832402234637</v>
      </c>
    </row>
    <row r="91" spans="1:16" x14ac:dyDescent="0.25">
      <c r="A91" s="9" t="str">
        <f>'10'!A91</f>
        <v>Claysburg-Kimmel SD</v>
      </c>
      <c r="B91" s="10" t="str">
        <f>'10'!B91</f>
        <v>Blair</v>
      </c>
      <c r="C91" s="97">
        <f>'10'!C91</f>
        <v>271</v>
      </c>
      <c r="D91" s="97">
        <f>'10'!D91</f>
        <v>200</v>
      </c>
      <c r="E91" s="97">
        <f>'10'!E91</f>
        <v>471</v>
      </c>
      <c r="F91" s="129" t="s">
        <v>917</v>
      </c>
      <c r="G91" s="129" t="s">
        <v>537</v>
      </c>
      <c r="H91" s="129">
        <v>2</v>
      </c>
      <c r="I91" s="135">
        <v>18</v>
      </c>
      <c r="J91" s="129">
        <v>10</v>
      </c>
      <c r="K91" s="129">
        <v>19</v>
      </c>
      <c r="L91" s="12">
        <f t="shared" si="7"/>
        <v>28</v>
      </c>
      <c r="M91" s="12">
        <f t="shared" si="8"/>
        <v>47</v>
      </c>
      <c r="N91" s="23">
        <f t="shared" si="9"/>
        <v>6.6420664206642069E-2</v>
      </c>
      <c r="O91" s="23">
        <f t="shared" si="10"/>
        <v>0.05</v>
      </c>
      <c r="P91" s="23">
        <f t="shared" si="11"/>
        <v>5.9447983014861996E-2</v>
      </c>
    </row>
    <row r="92" spans="1:16" x14ac:dyDescent="0.25">
      <c r="A92" s="9" t="str">
        <f>'10'!A92</f>
        <v>Clearfield Area SD</v>
      </c>
      <c r="B92" s="10" t="str">
        <f>'10'!B92</f>
        <v>Clearfield</v>
      </c>
      <c r="C92" s="97">
        <f>'10'!C92</f>
        <v>589</v>
      </c>
      <c r="D92" s="97">
        <f>'10'!D92</f>
        <v>555</v>
      </c>
      <c r="E92" s="97">
        <f>'10'!E92</f>
        <v>1144</v>
      </c>
      <c r="F92" s="129" t="s">
        <v>915</v>
      </c>
      <c r="G92" s="129" t="s">
        <v>927</v>
      </c>
      <c r="H92" s="129">
        <v>2</v>
      </c>
      <c r="I92" s="135">
        <v>59</v>
      </c>
      <c r="J92" s="129">
        <v>57</v>
      </c>
      <c r="K92" s="129">
        <v>116</v>
      </c>
      <c r="L92" s="12">
        <f t="shared" si="7"/>
        <v>116</v>
      </c>
      <c r="M92" s="12">
        <f t="shared" si="8"/>
        <v>232</v>
      </c>
      <c r="N92" s="23">
        <f t="shared" si="9"/>
        <v>0.100169779286927</v>
      </c>
      <c r="O92" s="23">
        <f t="shared" si="10"/>
        <v>0.10270270270270271</v>
      </c>
      <c r="P92" s="23">
        <f t="shared" si="11"/>
        <v>0.10139860139860139</v>
      </c>
    </row>
    <row r="93" spans="1:16" x14ac:dyDescent="0.25">
      <c r="A93" s="9" t="str">
        <f>'10'!A93</f>
        <v>Coatesville Area SD</v>
      </c>
      <c r="B93" s="10" t="str">
        <f>'10'!B93</f>
        <v>Chester</v>
      </c>
      <c r="C93" s="97">
        <f>'10'!C93</f>
        <v>2974</v>
      </c>
      <c r="D93" s="97">
        <f>'10'!D93</f>
        <v>2104</v>
      </c>
      <c r="E93" s="97">
        <f>'10'!E93</f>
        <v>5078</v>
      </c>
      <c r="F93" s="129" t="s">
        <v>914</v>
      </c>
      <c r="G93" s="129" t="s">
        <v>540</v>
      </c>
      <c r="H93" s="129">
        <v>2</v>
      </c>
      <c r="I93" s="135">
        <v>154</v>
      </c>
      <c r="J93" s="129">
        <v>212</v>
      </c>
      <c r="K93" s="129">
        <v>283</v>
      </c>
      <c r="L93" s="12">
        <f t="shared" si="7"/>
        <v>366</v>
      </c>
      <c r="M93" s="12">
        <f t="shared" si="8"/>
        <v>649</v>
      </c>
      <c r="N93" s="23">
        <f t="shared" si="9"/>
        <v>5.1782111634162742E-2</v>
      </c>
      <c r="O93" s="23">
        <f t="shared" si="10"/>
        <v>0.10076045627376426</v>
      </c>
      <c r="P93" s="23">
        <f t="shared" si="11"/>
        <v>7.2075620322961789E-2</v>
      </c>
    </row>
    <row r="94" spans="1:16" x14ac:dyDescent="0.25">
      <c r="A94" s="9" t="str">
        <f>'10'!A94</f>
        <v>Cocalico SD</v>
      </c>
      <c r="B94" s="10" t="str">
        <f>'10'!B94</f>
        <v>Lancaster</v>
      </c>
      <c r="C94" s="97">
        <f>'10'!C94</f>
        <v>1174</v>
      </c>
      <c r="D94" s="97">
        <f>'10'!D94</f>
        <v>582</v>
      </c>
      <c r="E94" s="97">
        <f>'10'!E94</f>
        <v>1756</v>
      </c>
      <c r="F94" s="129" t="s">
        <v>909</v>
      </c>
      <c r="G94" s="129" t="s">
        <v>546</v>
      </c>
      <c r="H94" s="129">
        <v>2</v>
      </c>
      <c r="I94" s="135">
        <v>54</v>
      </c>
      <c r="J94" s="129">
        <v>35</v>
      </c>
      <c r="K94" s="129">
        <v>36</v>
      </c>
      <c r="L94" s="12">
        <f t="shared" si="7"/>
        <v>89</v>
      </c>
      <c r="M94" s="12">
        <f t="shared" si="8"/>
        <v>125</v>
      </c>
      <c r="N94" s="23">
        <f t="shared" si="9"/>
        <v>4.5996592844974447E-2</v>
      </c>
      <c r="O94" s="23">
        <f t="shared" si="10"/>
        <v>6.0137457044673541E-2</v>
      </c>
      <c r="P94" s="23">
        <f t="shared" si="11"/>
        <v>5.0683371298405465E-2</v>
      </c>
    </row>
    <row r="95" spans="1:16" x14ac:dyDescent="0.25">
      <c r="A95" s="9" t="str">
        <f>'10'!A95</f>
        <v>Colonial SD</v>
      </c>
      <c r="B95" s="10" t="str">
        <f>'10'!B95</f>
        <v>Montgomery</v>
      </c>
      <c r="C95" s="97">
        <f>'10'!C95</f>
        <v>1618</v>
      </c>
      <c r="D95" s="97">
        <f>'10'!D95</f>
        <v>900</v>
      </c>
      <c r="E95" s="97">
        <f>'10'!E95</f>
        <v>2518</v>
      </c>
      <c r="F95" s="129" t="s">
        <v>902</v>
      </c>
      <c r="G95" s="129" t="s">
        <v>549</v>
      </c>
      <c r="H95" s="129">
        <v>2</v>
      </c>
      <c r="I95" s="135">
        <v>137</v>
      </c>
      <c r="J95" s="129">
        <v>96</v>
      </c>
      <c r="K95" s="129">
        <v>70</v>
      </c>
      <c r="L95" s="12">
        <f t="shared" si="7"/>
        <v>233</v>
      </c>
      <c r="M95" s="12">
        <f t="shared" si="8"/>
        <v>303</v>
      </c>
      <c r="N95" s="23">
        <f t="shared" si="9"/>
        <v>8.4672435105067986E-2</v>
      </c>
      <c r="O95" s="23">
        <f t="shared" si="10"/>
        <v>0.10666666666666667</v>
      </c>
      <c r="P95" s="23">
        <f t="shared" si="11"/>
        <v>9.2533756949960286E-2</v>
      </c>
    </row>
    <row r="96" spans="1:16" x14ac:dyDescent="0.25">
      <c r="A96" s="9" t="str">
        <f>'10'!A96</f>
        <v>Columbia Borough SD</v>
      </c>
      <c r="B96" s="10" t="str">
        <f>'10'!B96</f>
        <v>Lancaster</v>
      </c>
      <c r="C96" s="97">
        <f>'10'!C96</f>
        <v>503</v>
      </c>
      <c r="D96" s="97">
        <f>'10'!D96</f>
        <v>461</v>
      </c>
      <c r="E96" s="97">
        <f>'10'!E96</f>
        <v>964</v>
      </c>
      <c r="F96" s="129" t="s">
        <v>909</v>
      </c>
      <c r="G96" s="129" t="s">
        <v>546</v>
      </c>
      <c r="H96" s="129">
        <v>2</v>
      </c>
      <c r="I96" s="135">
        <v>32</v>
      </c>
      <c r="J96" s="129">
        <v>35</v>
      </c>
      <c r="K96" s="129">
        <v>35</v>
      </c>
      <c r="L96" s="12">
        <f t="shared" si="7"/>
        <v>67</v>
      </c>
      <c r="M96" s="12">
        <f t="shared" si="8"/>
        <v>102</v>
      </c>
      <c r="N96" s="23">
        <f t="shared" si="9"/>
        <v>6.3618290258449298E-2</v>
      </c>
      <c r="O96" s="23">
        <f t="shared" si="10"/>
        <v>7.5921908893709325E-2</v>
      </c>
      <c r="P96" s="23">
        <f t="shared" si="11"/>
        <v>6.9502074688796683E-2</v>
      </c>
    </row>
    <row r="97" spans="1:16" x14ac:dyDescent="0.25">
      <c r="A97" s="9" t="str">
        <f>'10'!A97</f>
        <v>Commodore Perry SD</v>
      </c>
      <c r="B97" s="10" t="str">
        <f>'10'!B97</f>
        <v>Mercer</v>
      </c>
      <c r="C97" s="97">
        <f>'10'!C97</f>
        <v>131</v>
      </c>
      <c r="D97" s="97">
        <f>'10'!D97</f>
        <v>122</v>
      </c>
      <c r="E97" s="97">
        <f>'10'!E97</f>
        <v>253</v>
      </c>
      <c r="F97" s="129" t="s">
        <v>928</v>
      </c>
      <c r="G97" s="129" t="s">
        <v>588</v>
      </c>
      <c r="H97" s="129">
        <v>2</v>
      </c>
      <c r="I97" s="135">
        <v>12</v>
      </c>
      <c r="J97" s="129">
        <v>4</v>
      </c>
      <c r="K97" s="129">
        <v>5</v>
      </c>
      <c r="L97" s="12">
        <f t="shared" si="7"/>
        <v>16</v>
      </c>
      <c r="M97" s="12">
        <f t="shared" si="8"/>
        <v>21</v>
      </c>
      <c r="N97" s="23">
        <f t="shared" si="9"/>
        <v>9.1603053435114504E-2</v>
      </c>
      <c r="O97" s="23">
        <f t="shared" si="10"/>
        <v>3.2786885245901641E-2</v>
      </c>
      <c r="P97" s="23">
        <f t="shared" si="11"/>
        <v>6.3241106719367585E-2</v>
      </c>
    </row>
    <row r="98" spans="1:16" x14ac:dyDescent="0.25">
      <c r="A98" s="9" t="str">
        <f>'10'!A98</f>
        <v>Conemaugh Township Area SD</v>
      </c>
      <c r="B98" s="10" t="str">
        <f>'10'!B98</f>
        <v>Somerset</v>
      </c>
      <c r="C98" s="97">
        <f>'10'!C98</f>
        <v>184</v>
      </c>
      <c r="D98" s="97">
        <f>'10'!D98</f>
        <v>162</v>
      </c>
      <c r="E98" s="97">
        <f>'10'!E98</f>
        <v>346</v>
      </c>
      <c r="F98" s="129" t="s">
        <v>917</v>
      </c>
      <c r="G98" s="129" t="s">
        <v>574</v>
      </c>
      <c r="H98" s="129">
        <v>2</v>
      </c>
      <c r="I98" s="135">
        <v>11</v>
      </c>
      <c r="J98" s="129">
        <v>8</v>
      </c>
      <c r="K98" s="129">
        <v>15</v>
      </c>
      <c r="L98" s="12">
        <f t="shared" si="7"/>
        <v>19</v>
      </c>
      <c r="M98" s="12">
        <f t="shared" si="8"/>
        <v>34</v>
      </c>
      <c r="N98" s="23">
        <f t="shared" si="9"/>
        <v>5.9782608695652176E-2</v>
      </c>
      <c r="O98" s="23">
        <f t="shared" si="10"/>
        <v>4.9382716049382713E-2</v>
      </c>
      <c r="P98" s="23">
        <f t="shared" si="11"/>
        <v>5.4913294797687862E-2</v>
      </c>
    </row>
    <row r="99" spans="1:16" x14ac:dyDescent="0.25">
      <c r="A99" s="9" t="str">
        <f>'10'!A99</f>
        <v>Conemaugh Valley SD</v>
      </c>
      <c r="B99" s="10" t="str">
        <f>'10'!B99</f>
        <v>Cambria</v>
      </c>
      <c r="C99" s="97">
        <f>'10'!C99</f>
        <v>253</v>
      </c>
      <c r="D99" s="97">
        <f>'10'!D99</f>
        <v>103</v>
      </c>
      <c r="E99" s="97">
        <f>'10'!E99</f>
        <v>356</v>
      </c>
      <c r="F99" s="129" t="s">
        <v>917</v>
      </c>
      <c r="G99" s="129" t="s">
        <v>545</v>
      </c>
      <c r="H99" s="129">
        <v>2</v>
      </c>
      <c r="I99" s="135">
        <v>18</v>
      </c>
      <c r="J99" s="129">
        <v>15</v>
      </c>
      <c r="K99" s="129">
        <v>15</v>
      </c>
      <c r="L99" s="12">
        <f t="shared" si="7"/>
        <v>33</v>
      </c>
      <c r="M99" s="12">
        <f t="shared" si="8"/>
        <v>48</v>
      </c>
      <c r="N99" s="23">
        <f t="shared" si="9"/>
        <v>7.1146245059288543E-2</v>
      </c>
      <c r="O99" s="23">
        <f t="shared" si="10"/>
        <v>0.14563106796116504</v>
      </c>
      <c r="P99" s="23">
        <f t="shared" si="11"/>
        <v>9.269662921348315E-2</v>
      </c>
    </row>
    <row r="100" spans="1:16" x14ac:dyDescent="0.25">
      <c r="A100" s="9" t="str">
        <f>'10'!A100</f>
        <v>Conestoga Valley SD</v>
      </c>
      <c r="B100" s="10" t="str">
        <f>'10'!B100</f>
        <v>Lancaster</v>
      </c>
      <c r="C100" s="97">
        <f>'10'!C100</f>
        <v>1439</v>
      </c>
      <c r="D100" s="97">
        <f>'10'!D100</f>
        <v>933</v>
      </c>
      <c r="E100" s="97">
        <f>'10'!E100</f>
        <v>2372</v>
      </c>
      <c r="F100" s="129" t="s">
        <v>909</v>
      </c>
      <c r="G100" s="129" t="s">
        <v>546</v>
      </c>
      <c r="H100" s="129">
        <v>2</v>
      </c>
      <c r="I100" s="135">
        <v>75</v>
      </c>
      <c r="J100" s="129">
        <v>57</v>
      </c>
      <c r="K100" s="129">
        <v>68</v>
      </c>
      <c r="L100" s="12">
        <f t="shared" si="7"/>
        <v>132</v>
      </c>
      <c r="M100" s="12">
        <f t="shared" si="8"/>
        <v>200</v>
      </c>
      <c r="N100" s="23">
        <f t="shared" si="9"/>
        <v>5.2119527449617793E-2</v>
      </c>
      <c r="O100" s="23">
        <f t="shared" si="10"/>
        <v>6.1093247588424437E-2</v>
      </c>
      <c r="P100" s="23">
        <f t="shared" si="11"/>
        <v>5.5649241146711638E-2</v>
      </c>
    </row>
    <row r="101" spans="1:16" x14ac:dyDescent="0.25">
      <c r="A101" s="9" t="str">
        <f>'10'!A101</f>
        <v>Conewago Valley SD</v>
      </c>
      <c r="B101" s="10" t="str">
        <f>'10'!B101</f>
        <v>Adams</v>
      </c>
      <c r="C101" s="97">
        <f>'10'!C101</f>
        <v>898</v>
      </c>
      <c r="D101" s="97">
        <f>'10'!D101</f>
        <v>676</v>
      </c>
      <c r="E101" s="97">
        <f>'10'!E101</f>
        <v>1574</v>
      </c>
      <c r="F101" s="129" t="s">
        <v>922</v>
      </c>
      <c r="G101" s="129" t="s">
        <v>923</v>
      </c>
      <c r="H101" s="129">
        <v>2</v>
      </c>
      <c r="I101" s="135">
        <v>71</v>
      </c>
      <c r="J101" s="129">
        <v>34</v>
      </c>
      <c r="K101" s="129">
        <v>55</v>
      </c>
      <c r="L101" s="12">
        <f t="shared" si="7"/>
        <v>105</v>
      </c>
      <c r="M101" s="12">
        <f t="shared" si="8"/>
        <v>160</v>
      </c>
      <c r="N101" s="23">
        <f t="shared" si="9"/>
        <v>7.9064587973273939E-2</v>
      </c>
      <c r="O101" s="23">
        <f t="shared" si="10"/>
        <v>5.0295857988165681E-2</v>
      </c>
      <c r="P101" s="23">
        <f t="shared" si="11"/>
        <v>6.6709021601016522E-2</v>
      </c>
    </row>
    <row r="102" spans="1:16" x14ac:dyDescent="0.25">
      <c r="A102" s="9" t="str">
        <f>'10'!A102</f>
        <v>Conneaut SD</v>
      </c>
      <c r="B102" s="10" t="str">
        <f>'10'!B102</f>
        <v>Crawford</v>
      </c>
      <c r="C102" s="97">
        <f>'10'!C102</f>
        <v>403</v>
      </c>
      <c r="D102" s="97">
        <f>'10'!D102</f>
        <v>298</v>
      </c>
      <c r="E102" s="97">
        <f>'10'!E102</f>
        <v>701</v>
      </c>
      <c r="F102" s="129" t="s">
        <v>933</v>
      </c>
      <c r="G102" s="129" t="s">
        <v>589</v>
      </c>
      <c r="H102" s="129">
        <v>2</v>
      </c>
      <c r="I102" s="135">
        <v>31</v>
      </c>
      <c r="J102" s="129">
        <v>17</v>
      </c>
      <c r="K102" s="129">
        <v>31</v>
      </c>
      <c r="L102" s="12">
        <f t="shared" si="7"/>
        <v>48</v>
      </c>
      <c r="M102" s="12">
        <f t="shared" si="8"/>
        <v>79</v>
      </c>
      <c r="N102" s="23">
        <f t="shared" si="9"/>
        <v>7.6923076923076927E-2</v>
      </c>
      <c r="O102" s="23">
        <f t="shared" si="10"/>
        <v>5.7046979865771813E-2</v>
      </c>
      <c r="P102" s="23">
        <f t="shared" si="11"/>
        <v>6.8473609129814553E-2</v>
      </c>
    </row>
    <row r="103" spans="1:16" x14ac:dyDescent="0.25">
      <c r="A103" s="9" t="str">
        <f>'10'!A103</f>
        <v>Connellsville Area SD</v>
      </c>
      <c r="B103" s="10" t="str">
        <f>'10'!B103</f>
        <v>Fayette</v>
      </c>
      <c r="C103" s="97">
        <f>'10'!C103</f>
        <v>1012</v>
      </c>
      <c r="D103" s="97">
        <f>'10'!D103</f>
        <v>828</v>
      </c>
      <c r="E103" s="97">
        <f>'10'!E103</f>
        <v>1840</v>
      </c>
      <c r="F103" s="129" t="s">
        <v>903</v>
      </c>
      <c r="G103" s="129" t="s">
        <v>565</v>
      </c>
      <c r="H103" s="129">
        <v>2</v>
      </c>
      <c r="I103" s="135">
        <v>117</v>
      </c>
      <c r="J103" s="129">
        <v>52</v>
      </c>
      <c r="K103" s="129">
        <v>73</v>
      </c>
      <c r="L103" s="12">
        <f t="shared" si="7"/>
        <v>169</v>
      </c>
      <c r="M103" s="12">
        <f t="shared" si="8"/>
        <v>242</v>
      </c>
      <c r="N103" s="23">
        <f t="shared" si="9"/>
        <v>0.11561264822134387</v>
      </c>
      <c r="O103" s="23">
        <f t="shared" si="10"/>
        <v>6.280193236714976E-2</v>
      </c>
      <c r="P103" s="23">
        <f t="shared" si="11"/>
        <v>9.1847826086956519E-2</v>
      </c>
    </row>
    <row r="104" spans="1:16" x14ac:dyDescent="0.25">
      <c r="A104" s="9" t="str">
        <f>'10'!A104</f>
        <v>Conrad Weiser Area SD</v>
      </c>
      <c r="B104" s="10" t="str">
        <f>'10'!B104</f>
        <v>Berks</v>
      </c>
      <c r="C104" s="97">
        <f>'10'!C104</f>
        <v>588</v>
      </c>
      <c r="D104" s="97">
        <f>'10'!D104</f>
        <v>409</v>
      </c>
      <c r="E104" s="97">
        <f>'10'!E104</f>
        <v>997</v>
      </c>
      <c r="F104" s="129" t="s">
        <v>910</v>
      </c>
      <c r="G104" s="129" t="s">
        <v>551</v>
      </c>
      <c r="H104" s="129">
        <v>2</v>
      </c>
      <c r="I104" s="135">
        <v>57</v>
      </c>
      <c r="J104" s="129">
        <v>40</v>
      </c>
      <c r="K104" s="129">
        <v>35</v>
      </c>
      <c r="L104" s="12">
        <f t="shared" si="7"/>
        <v>97</v>
      </c>
      <c r="M104" s="12">
        <f t="shared" si="8"/>
        <v>132</v>
      </c>
      <c r="N104" s="23">
        <f t="shared" si="9"/>
        <v>9.6938775510204078E-2</v>
      </c>
      <c r="O104" s="23">
        <f t="shared" si="10"/>
        <v>9.7799511002444994E-2</v>
      </c>
      <c r="P104" s="23">
        <f t="shared" si="11"/>
        <v>9.7291875626880645E-2</v>
      </c>
    </row>
    <row r="105" spans="1:16" x14ac:dyDescent="0.25">
      <c r="A105" s="9" t="str">
        <f>'10'!A105</f>
        <v>Cornell SD</v>
      </c>
      <c r="B105" s="10" t="str">
        <f>'10'!B105</f>
        <v>Allegheny</v>
      </c>
      <c r="C105" s="97">
        <f>'10'!C105</f>
        <v>279</v>
      </c>
      <c r="D105" s="97">
        <f>'10'!D105</f>
        <v>86</v>
      </c>
      <c r="E105" s="97">
        <f>'10'!E105</f>
        <v>365</v>
      </c>
      <c r="F105" s="129" t="s">
        <v>905</v>
      </c>
      <c r="G105" s="129" t="s">
        <v>538</v>
      </c>
      <c r="H105" s="129">
        <v>2</v>
      </c>
      <c r="I105" s="135">
        <v>20</v>
      </c>
      <c r="J105" s="129">
        <v>10</v>
      </c>
      <c r="K105" s="129">
        <v>18</v>
      </c>
      <c r="L105" s="12">
        <f t="shared" si="7"/>
        <v>30</v>
      </c>
      <c r="M105" s="12">
        <f t="shared" si="8"/>
        <v>48</v>
      </c>
      <c r="N105" s="23">
        <f t="shared" si="9"/>
        <v>7.1684587813620068E-2</v>
      </c>
      <c r="O105" s="23">
        <f t="shared" si="10"/>
        <v>0.11627906976744186</v>
      </c>
      <c r="P105" s="23">
        <f t="shared" si="11"/>
        <v>8.2191780821917804E-2</v>
      </c>
    </row>
    <row r="106" spans="1:16" x14ac:dyDescent="0.25">
      <c r="A106" s="9" t="str">
        <f>'10'!A106</f>
        <v>Cornwall-Lebanon SD</v>
      </c>
      <c r="B106" s="10" t="str">
        <f>'10'!B106</f>
        <v>Lebanon</v>
      </c>
      <c r="C106" s="97">
        <f>'10'!C106</f>
        <v>1269</v>
      </c>
      <c r="D106" s="97">
        <f>'10'!D106</f>
        <v>885</v>
      </c>
      <c r="E106" s="97">
        <f>'10'!E106</f>
        <v>2154</v>
      </c>
      <c r="F106" s="129" t="s">
        <v>909</v>
      </c>
      <c r="G106" s="129" t="s">
        <v>547</v>
      </c>
      <c r="H106" s="129">
        <v>2</v>
      </c>
      <c r="I106" s="135">
        <v>62</v>
      </c>
      <c r="J106" s="129">
        <v>69</v>
      </c>
      <c r="K106" s="129">
        <v>87</v>
      </c>
      <c r="L106" s="12">
        <f t="shared" si="7"/>
        <v>131</v>
      </c>
      <c r="M106" s="12">
        <f t="shared" si="8"/>
        <v>218</v>
      </c>
      <c r="N106" s="23">
        <f t="shared" si="9"/>
        <v>4.8857368006304178E-2</v>
      </c>
      <c r="O106" s="23">
        <f t="shared" si="10"/>
        <v>7.796610169491526E-2</v>
      </c>
      <c r="P106" s="23">
        <f t="shared" si="11"/>
        <v>6.0817084493964717E-2</v>
      </c>
    </row>
    <row r="107" spans="1:16" x14ac:dyDescent="0.25">
      <c r="A107" s="9" t="str">
        <f>'10'!A107</f>
        <v>Corry Area SD</v>
      </c>
      <c r="B107" s="10" t="str">
        <f>'10'!B107</f>
        <v>Erie</v>
      </c>
      <c r="C107" s="97">
        <f>'10'!C107</f>
        <v>729</v>
      </c>
      <c r="D107" s="97">
        <f>'10'!D107</f>
        <v>420</v>
      </c>
      <c r="E107" s="97">
        <f>'10'!E107</f>
        <v>1149</v>
      </c>
      <c r="F107" s="129" t="s">
        <v>933</v>
      </c>
      <c r="G107" s="129" t="s">
        <v>542</v>
      </c>
      <c r="H107" s="129">
        <v>2</v>
      </c>
      <c r="I107" s="135">
        <v>54</v>
      </c>
      <c r="J107" s="129">
        <v>33</v>
      </c>
      <c r="K107" s="129">
        <v>31</v>
      </c>
      <c r="L107" s="12">
        <f t="shared" si="7"/>
        <v>87</v>
      </c>
      <c r="M107" s="12">
        <f t="shared" si="8"/>
        <v>118</v>
      </c>
      <c r="N107" s="23">
        <f t="shared" si="9"/>
        <v>7.407407407407407E-2</v>
      </c>
      <c r="O107" s="23">
        <f t="shared" si="10"/>
        <v>7.857142857142857E-2</v>
      </c>
      <c r="P107" s="23">
        <f t="shared" si="11"/>
        <v>7.5718015665796348E-2</v>
      </c>
    </row>
    <row r="108" spans="1:16" x14ac:dyDescent="0.25">
      <c r="A108" s="9" t="str">
        <f>'10'!A108</f>
        <v>Coudersport Area SD</v>
      </c>
      <c r="B108" s="10" t="str">
        <f>'10'!B108</f>
        <v>Potter</v>
      </c>
      <c r="C108" s="97">
        <f>'10'!C108</f>
        <v>188</v>
      </c>
      <c r="D108" s="97">
        <f>'10'!D108</f>
        <v>173</v>
      </c>
      <c r="E108" s="97">
        <f>'10'!E108</f>
        <v>361</v>
      </c>
      <c r="F108" s="129" t="s">
        <v>913</v>
      </c>
      <c r="G108" s="129" t="s">
        <v>568</v>
      </c>
      <c r="H108" s="129">
        <v>2</v>
      </c>
      <c r="I108" s="135">
        <v>32</v>
      </c>
      <c r="J108" s="129">
        <v>16</v>
      </c>
      <c r="K108" s="129">
        <v>12</v>
      </c>
      <c r="L108" s="12">
        <f t="shared" si="7"/>
        <v>48</v>
      </c>
      <c r="M108" s="12">
        <f t="shared" si="8"/>
        <v>60</v>
      </c>
      <c r="N108" s="23">
        <f t="shared" si="9"/>
        <v>0.1702127659574468</v>
      </c>
      <c r="O108" s="23">
        <f t="shared" si="10"/>
        <v>9.2485549132947972E-2</v>
      </c>
      <c r="P108" s="23">
        <f t="shared" si="11"/>
        <v>0.1329639889196676</v>
      </c>
    </row>
    <row r="109" spans="1:16" x14ac:dyDescent="0.25">
      <c r="A109" s="9" t="str">
        <f>'10'!A109</f>
        <v>Council Rock SD</v>
      </c>
      <c r="B109" s="10" t="str">
        <f>'10'!B109</f>
        <v>Bucks</v>
      </c>
      <c r="C109" s="97">
        <f>'10'!C109</f>
        <v>1795</v>
      </c>
      <c r="D109" s="97">
        <f>'10'!D109</f>
        <v>1645</v>
      </c>
      <c r="E109" s="97">
        <f>'10'!E109</f>
        <v>3440</v>
      </c>
      <c r="F109" s="129" t="s">
        <v>919</v>
      </c>
      <c r="G109" s="129" t="s">
        <v>572</v>
      </c>
      <c r="H109" s="129">
        <v>2</v>
      </c>
      <c r="I109" s="135">
        <v>213</v>
      </c>
      <c r="J109" s="129">
        <v>116</v>
      </c>
      <c r="K109" s="129">
        <v>204</v>
      </c>
      <c r="L109" s="12">
        <f t="shared" si="7"/>
        <v>329</v>
      </c>
      <c r="M109" s="12">
        <f t="shared" si="8"/>
        <v>533</v>
      </c>
      <c r="N109" s="23">
        <f t="shared" si="9"/>
        <v>0.11866295264623955</v>
      </c>
      <c r="O109" s="23">
        <f t="shared" si="10"/>
        <v>7.0516717325227962E-2</v>
      </c>
      <c r="P109" s="23">
        <f t="shared" si="11"/>
        <v>9.5639534883720928E-2</v>
      </c>
    </row>
    <row r="110" spans="1:16" x14ac:dyDescent="0.25">
      <c r="A110" s="9" t="str">
        <f>'10'!A110</f>
        <v>Cranberry Area SD</v>
      </c>
      <c r="B110" s="10" t="str">
        <f>'10'!B110</f>
        <v>Venango</v>
      </c>
      <c r="C110" s="97">
        <f>'10'!C110</f>
        <v>277</v>
      </c>
      <c r="D110" s="97">
        <f>'10'!D110</f>
        <v>308</v>
      </c>
      <c r="E110" s="97">
        <f>'10'!E110</f>
        <v>585</v>
      </c>
      <c r="F110" s="129" t="s">
        <v>906</v>
      </c>
      <c r="G110" s="129" t="s">
        <v>590</v>
      </c>
      <c r="H110" s="129">
        <v>2</v>
      </c>
      <c r="I110" s="135">
        <v>26</v>
      </c>
      <c r="J110" s="129">
        <v>21</v>
      </c>
      <c r="K110" s="129">
        <v>36</v>
      </c>
      <c r="L110" s="12">
        <f t="shared" si="7"/>
        <v>47</v>
      </c>
      <c r="M110" s="12">
        <f t="shared" si="8"/>
        <v>83</v>
      </c>
      <c r="N110" s="23">
        <f t="shared" si="9"/>
        <v>9.3862815884476536E-2</v>
      </c>
      <c r="O110" s="23">
        <f t="shared" si="10"/>
        <v>6.8181818181818177E-2</v>
      </c>
      <c r="P110" s="23">
        <f t="shared" si="11"/>
        <v>8.0341880341880348E-2</v>
      </c>
    </row>
    <row r="111" spans="1:16" x14ac:dyDescent="0.25">
      <c r="A111" s="9" t="str">
        <f>'10'!A111</f>
        <v>Crawford Central SD</v>
      </c>
      <c r="B111" s="10" t="str">
        <f>'10'!B111</f>
        <v>Crawford</v>
      </c>
      <c r="C111" s="97">
        <f>'10'!C111</f>
        <v>972</v>
      </c>
      <c r="D111" s="97">
        <f>'10'!D111</f>
        <v>862</v>
      </c>
      <c r="E111" s="97">
        <f>'10'!E111</f>
        <v>1834</v>
      </c>
      <c r="F111" s="129" t="s">
        <v>933</v>
      </c>
      <c r="G111" s="129" t="s">
        <v>589</v>
      </c>
      <c r="H111" s="129">
        <v>2</v>
      </c>
      <c r="I111" s="135">
        <v>95</v>
      </c>
      <c r="J111" s="129">
        <v>54</v>
      </c>
      <c r="K111" s="129">
        <v>65</v>
      </c>
      <c r="L111" s="12">
        <f t="shared" si="7"/>
        <v>149</v>
      </c>
      <c r="M111" s="12">
        <f t="shared" si="8"/>
        <v>214</v>
      </c>
      <c r="N111" s="23">
        <f t="shared" si="9"/>
        <v>9.7736625514403291E-2</v>
      </c>
      <c r="O111" s="23">
        <f t="shared" si="10"/>
        <v>6.2645011600928072E-2</v>
      </c>
      <c r="P111" s="23">
        <f t="shared" si="11"/>
        <v>8.1243184296619406E-2</v>
      </c>
    </row>
    <row r="112" spans="1:16" x14ac:dyDescent="0.25">
      <c r="A112" s="9" t="str">
        <f>'10'!A112</f>
        <v>Crestwood SD</v>
      </c>
      <c r="B112" s="10" t="str">
        <f>'10'!B112</f>
        <v>Luzerne</v>
      </c>
      <c r="C112" s="97">
        <f>'10'!C112</f>
        <v>462</v>
      </c>
      <c r="D112" s="97">
        <f>'10'!D112</f>
        <v>489</v>
      </c>
      <c r="E112" s="97">
        <f>'10'!E112</f>
        <v>951</v>
      </c>
      <c r="F112" s="129" t="s">
        <v>934</v>
      </c>
      <c r="G112" s="129" t="s">
        <v>935</v>
      </c>
      <c r="H112" s="129">
        <v>2</v>
      </c>
      <c r="I112" s="135">
        <v>29</v>
      </c>
      <c r="J112" s="129">
        <v>16</v>
      </c>
      <c r="K112" s="129">
        <v>27</v>
      </c>
      <c r="L112" s="12">
        <f t="shared" si="7"/>
        <v>45</v>
      </c>
      <c r="M112" s="12">
        <f t="shared" si="8"/>
        <v>72</v>
      </c>
      <c r="N112" s="23">
        <f t="shared" si="9"/>
        <v>6.2770562770562768E-2</v>
      </c>
      <c r="O112" s="23">
        <f t="shared" si="10"/>
        <v>3.2719836400817999E-2</v>
      </c>
      <c r="P112" s="23">
        <f t="shared" si="11"/>
        <v>4.7318611987381701E-2</v>
      </c>
    </row>
    <row r="113" spans="1:16" x14ac:dyDescent="0.25">
      <c r="A113" s="9" t="str">
        <f>'10'!A113</f>
        <v>Cumberland Valley SD</v>
      </c>
      <c r="B113" s="10" t="str">
        <f>'10'!B113</f>
        <v>Cumberland</v>
      </c>
      <c r="C113" s="97">
        <f>'10'!C113</f>
        <v>1521</v>
      </c>
      <c r="D113" s="97">
        <f>'10'!D113</f>
        <v>1311</v>
      </c>
      <c r="E113" s="97">
        <f>'10'!E113</f>
        <v>2832</v>
      </c>
      <c r="F113" s="129" t="s">
        <v>924</v>
      </c>
      <c r="G113" s="129" t="s">
        <v>925</v>
      </c>
      <c r="H113" s="129">
        <v>2</v>
      </c>
      <c r="I113" s="135">
        <v>118</v>
      </c>
      <c r="J113" s="129">
        <v>91</v>
      </c>
      <c r="K113" s="129">
        <v>117</v>
      </c>
      <c r="L113" s="12">
        <f t="shared" si="7"/>
        <v>209</v>
      </c>
      <c r="M113" s="12">
        <f t="shared" si="8"/>
        <v>326</v>
      </c>
      <c r="N113" s="23">
        <f t="shared" si="9"/>
        <v>7.758053911900066E-2</v>
      </c>
      <c r="O113" s="23">
        <f t="shared" si="10"/>
        <v>6.9412662090007626E-2</v>
      </c>
      <c r="P113" s="23">
        <f t="shared" si="11"/>
        <v>7.3799435028248594E-2</v>
      </c>
    </row>
    <row r="114" spans="1:16" x14ac:dyDescent="0.25">
      <c r="A114" s="9" t="str">
        <f>'10'!A114</f>
        <v>Curwensville Area SD</v>
      </c>
      <c r="B114" s="10" t="str">
        <f>'10'!B114</f>
        <v>Clearfield</v>
      </c>
      <c r="C114" s="97">
        <f>'10'!C114</f>
        <v>231</v>
      </c>
      <c r="D114" s="97">
        <f>'10'!D114</f>
        <v>151</v>
      </c>
      <c r="E114" s="97">
        <f>'10'!E114</f>
        <v>382</v>
      </c>
      <c r="F114" s="129" t="s">
        <v>915</v>
      </c>
      <c r="G114" s="129" t="s">
        <v>927</v>
      </c>
      <c r="H114" s="129">
        <v>2</v>
      </c>
      <c r="I114" s="135">
        <v>15</v>
      </c>
      <c r="J114" s="129">
        <v>22</v>
      </c>
      <c r="K114" s="129">
        <v>17</v>
      </c>
      <c r="L114" s="12">
        <f t="shared" si="7"/>
        <v>37</v>
      </c>
      <c r="M114" s="12">
        <f t="shared" si="8"/>
        <v>54</v>
      </c>
      <c r="N114" s="23">
        <f t="shared" si="9"/>
        <v>6.4935064935064929E-2</v>
      </c>
      <c r="O114" s="23">
        <f t="shared" si="10"/>
        <v>0.14569536423841059</v>
      </c>
      <c r="P114" s="23">
        <f t="shared" si="11"/>
        <v>9.6858638743455502E-2</v>
      </c>
    </row>
    <row r="115" spans="1:16" x14ac:dyDescent="0.25">
      <c r="A115" s="9" t="str">
        <f>'10'!A115</f>
        <v>Dallas SD</v>
      </c>
      <c r="B115" s="10" t="str">
        <f>'10'!B115</f>
        <v>Luzerne</v>
      </c>
      <c r="C115" s="97">
        <f>'10'!C115</f>
        <v>478</v>
      </c>
      <c r="D115" s="97">
        <f>'10'!D115</f>
        <v>342</v>
      </c>
      <c r="E115" s="97">
        <f>'10'!E115</f>
        <v>820</v>
      </c>
      <c r="F115" s="129" t="s">
        <v>934</v>
      </c>
      <c r="G115" s="129" t="s">
        <v>935</v>
      </c>
      <c r="H115" s="129">
        <v>2</v>
      </c>
      <c r="I115" s="135">
        <v>25</v>
      </c>
      <c r="J115" s="129">
        <v>15</v>
      </c>
      <c r="K115" s="129">
        <v>25</v>
      </c>
      <c r="L115" s="12">
        <f t="shared" si="7"/>
        <v>40</v>
      </c>
      <c r="M115" s="12">
        <f t="shared" si="8"/>
        <v>65</v>
      </c>
      <c r="N115" s="23">
        <f t="shared" si="9"/>
        <v>5.2301255230125521E-2</v>
      </c>
      <c r="O115" s="23">
        <f t="shared" si="10"/>
        <v>4.3859649122807015E-2</v>
      </c>
      <c r="P115" s="23">
        <f t="shared" si="11"/>
        <v>4.878048780487805E-2</v>
      </c>
    </row>
    <row r="116" spans="1:16" x14ac:dyDescent="0.25">
      <c r="A116" s="9" t="str">
        <f>'10'!A116</f>
        <v>Dallastown Area SD</v>
      </c>
      <c r="B116" s="10" t="str">
        <f>'10'!B116</f>
        <v>York</v>
      </c>
      <c r="C116" s="97">
        <f>'10'!C116</f>
        <v>1133</v>
      </c>
      <c r="D116" s="97">
        <f>'10'!D116</f>
        <v>831</v>
      </c>
      <c r="E116" s="97">
        <f>'10'!E116</f>
        <v>1964</v>
      </c>
      <c r="F116" s="129" t="s">
        <v>922</v>
      </c>
      <c r="G116" s="129" t="s">
        <v>923</v>
      </c>
      <c r="H116" s="129">
        <v>2</v>
      </c>
      <c r="I116" s="135">
        <v>128</v>
      </c>
      <c r="J116" s="129">
        <v>60</v>
      </c>
      <c r="K116" s="129">
        <v>74</v>
      </c>
      <c r="L116" s="12">
        <f t="shared" si="7"/>
        <v>188</v>
      </c>
      <c r="M116" s="12">
        <f t="shared" si="8"/>
        <v>262</v>
      </c>
      <c r="N116" s="23">
        <f t="shared" si="9"/>
        <v>0.11297440423654016</v>
      </c>
      <c r="O116" s="23">
        <f t="shared" si="10"/>
        <v>7.2202166064981949E-2</v>
      </c>
      <c r="P116" s="23">
        <f t="shared" si="11"/>
        <v>9.5723014256619138E-2</v>
      </c>
    </row>
    <row r="117" spans="1:16" x14ac:dyDescent="0.25">
      <c r="A117" s="9" t="str">
        <f>'10'!A117</f>
        <v>Daniel Boone Area SD</v>
      </c>
      <c r="B117" s="10" t="str">
        <f>'10'!B117</f>
        <v>Berks</v>
      </c>
      <c r="C117" s="97">
        <f>'10'!C117</f>
        <v>458</v>
      </c>
      <c r="D117" s="97">
        <f>'10'!D117</f>
        <v>446</v>
      </c>
      <c r="E117" s="97">
        <f>'10'!E117</f>
        <v>904</v>
      </c>
      <c r="F117" s="129" t="s">
        <v>910</v>
      </c>
      <c r="G117" s="129" t="s">
        <v>551</v>
      </c>
      <c r="H117" s="129">
        <v>2</v>
      </c>
      <c r="I117" s="135">
        <v>47</v>
      </c>
      <c r="J117" s="129">
        <v>37</v>
      </c>
      <c r="K117" s="129">
        <v>42</v>
      </c>
      <c r="L117" s="12">
        <f t="shared" si="7"/>
        <v>84</v>
      </c>
      <c r="M117" s="12">
        <f t="shared" si="8"/>
        <v>126</v>
      </c>
      <c r="N117" s="23">
        <f t="shared" si="9"/>
        <v>0.10262008733624454</v>
      </c>
      <c r="O117" s="23">
        <f t="shared" si="10"/>
        <v>8.2959641255605385E-2</v>
      </c>
      <c r="P117" s="23">
        <f t="shared" si="11"/>
        <v>9.2920353982300891E-2</v>
      </c>
    </row>
    <row r="118" spans="1:16" x14ac:dyDescent="0.25">
      <c r="A118" s="9" t="str">
        <f>'10'!A118</f>
        <v>Danville Area SD</v>
      </c>
      <c r="B118" s="10" t="str">
        <f>'10'!B118</f>
        <v>Montour</v>
      </c>
      <c r="C118" s="97">
        <f>'10'!C118</f>
        <v>680</v>
      </c>
      <c r="D118" s="97">
        <f>'10'!D118</f>
        <v>366</v>
      </c>
      <c r="E118" s="97">
        <f>'10'!E118</f>
        <v>1046</v>
      </c>
      <c r="F118" s="129" t="s">
        <v>920</v>
      </c>
      <c r="G118" s="129" t="s">
        <v>921</v>
      </c>
      <c r="H118" s="129">
        <v>2</v>
      </c>
      <c r="I118" s="135">
        <v>63</v>
      </c>
      <c r="J118" s="129">
        <v>36</v>
      </c>
      <c r="K118" s="129">
        <v>22</v>
      </c>
      <c r="L118" s="12">
        <f t="shared" si="7"/>
        <v>99</v>
      </c>
      <c r="M118" s="12">
        <f t="shared" si="8"/>
        <v>121</v>
      </c>
      <c r="N118" s="23">
        <f t="shared" si="9"/>
        <v>9.2647058823529416E-2</v>
      </c>
      <c r="O118" s="23">
        <f t="shared" si="10"/>
        <v>9.8360655737704916E-2</v>
      </c>
      <c r="P118" s="23">
        <f t="shared" si="11"/>
        <v>9.4646271510516258E-2</v>
      </c>
    </row>
    <row r="119" spans="1:16" x14ac:dyDescent="0.25">
      <c r="A119" s="9" t="str">
        <f>'10'!A119</f>
        <v>Deer Lakes SD</v>
      </c>
      <c r="B119" s="10" t="str">
        <f>'10'!B119</f>
        <v>Allegheny</v>
      </c>
      <c r="C119" s="97">
        <f>'10'!C119</f>
        <v>355</v>
      </c>
      <c r="D119" s="97">
        <f>'10'!D119</f>
        <v>391</v>
      </c>
      <c r="E119" s="97">
        <f>'10'!E119</f>
        <v>746</v>
      </c>
      <c r="F119" s="129" t="s">
        <v>905</v>
      </c>
      <c r="G119" s="129" t="s">
        <v>538</v>
      </c>
      <c r="H119" s="129">
        <v>2</v>
      </c>
      <c r="I119" s="135">
        <v>44</v>
      </c>
      <c r="J119" s="129">
        <v>20</v>
      </c>
      <c r="K119" s="129">
        <v>29</v>
      </c>
      <c r="L119" s="12">
        <f t="shared" si="7"/>
        <v>64</v>
      </c>
      <c r="M119" s="12">
        <f t="shared" si="8"/>
        <v>93</v>
      </c>
      <c r="N119" s="23">
        <f t="shared" si="9"/>
        <v>0.12394366197183099</v>
      </c>
      <c r="O119" s="23">
        <f t="shared" si="10"/>
        <v>5.1150895140664961E-2</v>
      </c>
      <c r="P119" s="23">
        <f t="shared" si="11"/>
        <v>8.5790884718498661E-2</v>
      </c>
    </row>
    <row r="120" spans="1:16" x14ac:dyDescent="0.25">
      <c r="A120" s="9" t="str">
        <f>'10'!A120</f>
        <v>Delaware Valley SD</v>
      </c>
      <c r="B120" s="10" t="str">
        <f>'10'!B120</f>
        <v>Pike</v>
      </c>
      <c r="C120" s="97">
        <f>'10'!C120</f>
        <v>734</v>
      </c>
      <c r="D120" s="97">
        <f>'10'!D120</f>
        <v>398</v>
      </c>
      <c r="E120" s="97">
        <f>'10'!E120</f>
        <v>1132</v>
      </c>
      <c r="F120" s="129" t="s">
        <v>916</v>
      </c>
      <c r="G120" s="129" t="s">
        <v>592</v>
      </c>
      <c r="H120" s="129">
        <v>2</v>
      </c>
      <c r="I120" s="135">
        <v>76</v>
      </c>
      <c r="J120" s="129">
        <v>44</v>
      </c>
      <c r="K120" s="129">
        <v>50</v>
      </c>
      <c r="L120" s="12">
        <f t="shared" si="7"/>
        <v>120</v>
      </c>
      <c r="M120" s="12">
        <f t="shared" si="8"/>
        <v>170</v>
      </c>
      <c r="N120" s="23">
        <f t="shared" si="9"/>
        <v>0.10354223433242507</v>
      </c>
      <c r="O120" s="23">
        <f t="shared" si="10"/>
        <v>0.11055276381909548</v>
      </c>
      <c r="P120" s="23">
        <f t="shared" si="11"/>
        <v>0.10600706713780919</v>
      </c>
    </row>
    <row r="121" spans="1:16" x14ac:dyDescent="0.25">
      <c r="A121" s="9" t="str">
        <f>'10'!A121</f>
        <v>Derry Area SD</v>
      </c>
      <c r="B121" s="10" t="str">
        <f>'10'!B121</f>
        <v>Westmoreland</v>
      </c>
      <c r="C121" s="97">
        <f>'10'!C121</f>
        <v>431</v>
      </c>
      <c r="D121" s="97">
        <f>'10'!D121</f>
        <v>430</v>
      </c>
      <c r="E121" s="97">
        <f>'10'!E121</f>
        <v>861</v>
      </c>
      <c r="F121" s="129" t="s">
        <v>918</v>
      </c>
      <c r="G121" s="129" t="s">
        <v>571</v>
      </c>
      <c r="H121" s="129">
        <v>2</v>
      </c>
      <c r="I121" s="135">
        <v>41</v>
      </c>
      <c r="J121" s="129">
        <v>37</v>
      </c>
      <c r="K121" s="129">
        <v>53</v>
      </c>
      <c r="L121" s="12">
        <f t="shared" si="7"/>
        <v>78</v>
      </c>
      <c r="M121" s="12">
        <f t="shared" si="8"/>
        <v>131</v>
      </c>
      <c r="N121" s="23">
        <f t="shared" si="9"/>
        <v>9.5127610208816701E-2</v>
      </c>
      <c r="O121" s="23">
        <f t="shared" si="10"/>
        <v>8.6046511627906982E-2</v>
      </c>
      <c r="P121" s="23">
        <f t="shared" si="11"/>
        <v>9.0592334494773524E-2</v>
      </c>
    </row>
    <row r="122" spans="1:16" x14ac:dyDescent="0.25">
      <c r="A122" s="9" t="str">
        <f>'10'!A122</f>
        <v>Derry Township SD</v>
      </c>
      <c r="B122" s="10" t="str">
        <f>'10'!B122</f>
        <v>Dauphin</v>
      </c>
      <c r="C122" s="97">
        <f>'10'!C122</f>
        <v>711</v>
      </c>
      <c r="D122" s="97">
        <f>'10'!D122</f>
        <v>449</v>
      </c>
      <c r="E122" s="97">
        <f>'10'!E122</f>
        <v>1160</v>
      </c>
      <c r="F122" s="129" t="s">
        <v>924</v>
      </c>
      <c r="G122" s="129" t="s">
        <v>543</v>
      </c>
      <c r="H122" s="129">
        <v>2</v>
      </c>
      <c r="I122" s="135">
        <v>61</v>
      </c>
      <c r="J122" s="129">
        <v>23</v>
      </c>
      <c r="K122" s="129">
        <v>25</v>
      </c>
      <c r="L122" s="12">
        <f t="shared" si="7"/>
        <v>84</v>
      </c>
      <c r="M122" s="12">
        <f t="shared" si="8"/>
        <v>109</v>
      </c>
      <c r="N122" s="23">
        <f t="shared" si="9"/>
        <v>8.5794655414908577E-2</v>
      </c>
      <c r="O122" s="23">
        <f t="shared" si="10"/>
        <v>5.1224944320712694E-2</v>
      </c>
      <c r="P122" s="23">
        <f t="shared" si="11"/>
        <v>7.2413793103448282E-2</v>
      </c>
    </row>
    <row r="123" spans="1:16" ht="22.5" x14ac:dyDescent="0.25">
      <c r="A123" s="9" t="str">
        <f>'10'!A123</f>
        <v>Donegal SD</v>
      </c>
      <c r="B123" s="10" t="str">
        <f>'10'!B123</f>
        <v>Lancaster</v>
      </c>
      <c r="C123" s="97">
        <f>'10'!C123</f>
        <v>743</v>
      </c>
      <c r="D123" s="97">
        <f>'10'!D123</f>
        <v>457</v>
      </c>
      <c r="E123" s="97">
        <f>'10'!E123</f>
        <v>1200</v>
      </c>
      <c r="F123" s="129" t="s">
        <v>936</v>
      </c>
      <c r="G123" s="129" t="s">
        <v>546</v>
      </c>
      <c r="H123" s="129">
        <v>3</v>
      </c>
      <c r="I123" s="135">
        <v>62</v>
      </c>
      <c r="J123" s="129">
        <v>60</v>
      </c>
      <c r="K123" s="129">
        <v>64</v>
      </c>
      <c r="L123" s="12">
        <f t="shared" si="7"/>
        <v>122</v>
      </c>
      <c r="M123" s="12">
        <f t="shared" si="8"/>
        <v>186</v>
      </c>
      <c r="N123" s="23">
        <f t="shared" si="9"/>
        <v>8.3445491251682366E-2</v>
      </c>
      <c r="O123" s="23">
        <f t="shared" si="10"/>
        <v>0.13129102844638948</v>
      </c>
      <c r="P123" s="23">
        <f t="shared" si="11"/>
        <v>0.10166666666666667</v>
      </c>
    </row>
    <row r="124" spans="1:16" x14ac:dyDescent="0.25">
      <c r="A124" s="9" t="str">
        <f>'10'!A124</f>
        <v>Dover Area SD</v>
      </c>
      <c r="B124" s="10" t="str">
        <f>'10'!B124</f>
        <v>York</v>
      </c>
      <c r="C124" s="97">
        <f>'10'!C124</f>
        <v>896</v>
      </c>
      <c r="D124" s="97">
        <f>'10'!D124</f>
        <v>795</v>
      </c>
      <c r="E124" s="97">
        <f>'10'!E124</f>
        <v>1691</v>
      </c>
      <c r="F124" s="129" t="s">
        <v>922</v>
      </c>
      <c r="G124" s="129" t="s">
        <v>923</v>
      </c>
      <c r="H124" s="129">
        <v>2</v>
      </c>
      <c r="I124" s="135">
        <v>80</v>
      </c>
      <c r="J124" s="129">
        <v>29</v>
      </c>
      <c r="K124" s="129">
        <v>52</v>
      </c>
      <c r="L124" s="12">
        <f t="shared" si="7"/>
        <v>109</v>
      </c>
      <c r="M124" s="12">
        <f t="shared" si="8"/>
        <v>161</v>
      </c>
      <c r="N124" s="23">
        <f t="shared" si="9"/>
        <v>8.9285714285714288E-2</v>
      </c>
      <c r="O124" s="23">
        <f t="shared" si="10"/>
        <v>3.6477987421383647E-2</v>
      </c>
      <c r="P124" s="23">
        <f t="shared" si="11"/>
        <v>6.4458900059136612E-2</v>
      </c>
    </row>
    <row r="125" spans="1:16" x14ac:dyDescent="0.25">
      <c r="A125" s="9" t="str">
        <f>'10'!A125</f>
        <v>Downingtown Area SD</v>
      </c>
      <c r="B125" s="10" t="str">
        <f>'10'!B125</f>
        <v>Chester</v>
      </c>
      <c r="C125" s="97">
        <f>'10'!C125</f>
        <v>2572</v>
      </c>
      <c r="D125" s="97">
        <f>'10'!D125</f>
        <v>1672</v>
      </c>
      <c r="E125" s="97">
        <f>'10'!E125</f>
        <v>4244</v>
      </c>
      <c r="F125" s="129" t="s">
        <v>914</v>
      </c>
      <c r="G125" s="129" t="s">
        <v>540</v>
      </c>
      <c r="H125" s="129">
        <v>2</v>
      </c>
      <c r="I125" s="135">
        <v>164</v>
      </c>
      <c r="J125" s="129">
        <v>221</v>
      </c>
      <c r="K125" s="129">
        <v>264</v>
      </c>
      <c r="L125" s="12">
        <f t="shared" si="7"/>
        <v>385</v>
      </c>
      <c r="M125" s="12">
        <f t="shared" si="8"/>
        <v>649</v>
      </c>
      <c r="N125" s="23">
        <f t="shared" si="9"/>
        <v>6.3763608087091764E-2</v>
      </c>
      <c r="O125" s="23">
        <f t="shared" si="10"/>
        <v>0.13217703349282298</v>
      </c>
      <c r="P125" s="23">
        <f t="shared" si="11"/>
        <v>9.0716305372290293E-2</v>
      </c>
    </row>
    <row r="126" spans="1:16" x14ac:dyDescent="0.25">
      <c r="A126" s="9" t="str">
        <f>'10'!A126</f>
        <v>DuBois Area SD</v>
      </c>
      <c r="B126" s="10" t="str">
        <f>'10'!B126</f>
        <v>Clearfield</v>
      </c>
      <c r="C126" s="97">
        <f>'10'!C126</f>
        <v>836</v>
      </c>
      <c r="D126" s="97">
        <f>'10'!D126</f>
        <v>565</v>
      </c>
      <c r="E126" s="97">
        <f>'10'!E126</f>
        <v>1401</v>
      </c>
      <c r="F126" s="129" t="s">
        <v>906</v>
      </c>
      <c r="G126" s="129" t="s">
        <v>927</v>
      </c>
      <c r="H126" s="129">
        <v>2</v>
      </c>
      <c r="I126" s="135">
        <v>84</v>
      </c>
      <c r="J126" s="129">
        <v>83</v>
      </c>
      <c r="K126" s="129">
        <v>95</v>
      </c>
      <c r="L126" s="12">
        <f t="shared" si="7"/>
        <v>167</v>
      </c>
      <c r="M126" s="12">
        <f t="shared" si="8"/>
        <v>262</v>
      </c>
      <c r="N126" s="23">
        <f t="shared" si="9"/>
        <v>0.10047846889952153</v>
      </c>
      <c r="O126" s="23">
        <f t="shared" si="10"/>
        <v>0.14690265486725665</v>
      </c>
      <c r="P126" s="23">
        <f t="shared" si="11"/>
        <v>0.1192005710206995</v>
      </c>
    </row>
    <row r="127" spans="1:16" x14ac:dyDescent="0.25">
      <c r="A127" s="9" t="str">
        <f>'10'!A127</f>
        <v>Dunmore SD</v>
      </c>
      <c r="B127" s="10" t="str">
        <f>'10'!B127</f>
        <v>Lackawanna</v>
      </c>
      <c r="C127" s="97">
        <f>'10'!C127</f>
        <v>339</v>
      </c>
      <c r="D127" s="97">
        <f>'10'!D127</f>
        <v>326</v>
      </c>
      <c r="E127" s="97">
        <f>'10'!E127</f>
        <v>665</v>
      </c>
      <c r="F127" s="129" t="s">
        <v>900</v>
      </c>
      <c r="G127" s="129" t="s">
        <v>901</v>
      </c>
      <c r="H127" s="129">
        <v>2</v>
      </c>
      <c r="I127" s="135">
        <v>32</v>
      </c>
      <c r="J127" s="129">
        <v>15</v>
      </c>
      <c r="K127" s="129">
        <v>22</v>
      </c>
      <c r="L127" s="12">
        <f t="shared" si="7"/>
        <v>47</v>
      </c>
      <c r="M127" s="12">
        <f t="shared" si="8"/>
        <v>69</v>
      </c>
      <c r="N127" s="23">
        <f t="shared" si="9"/>
        <v>9.4395280235988199E-2</v>
      </c>
      <c r="O127" s="23">
        <f t="shared" si="10"/>
        <v>4.6012269938650305E-2</v>
      </c>
      <c r="P127" s="23">
        <f t="shared" si="11"/>
        <v>7.067669172932331E-2</v>
      </c>
    </row>
    <row r="128" spans="1:16" x14ac:dyDescent="0.25">
      <c r="A128" s="9" t="str">
        <f>'10'!A128</f>
        <v>Duquesne City SD</v>
      </c>
      <c r="B128" s="10" t="str">
        <f>'10'!B128</f>
        <v>Allegheny</v>
      </c>
      <c r="C128" s="97">
        <f>'10'!C128</f>
        <v>336</v>
      </c>
      <c r="D128" s="97">
        <f>'10'!D128</f>
        <v>181</v>
      </c>
      <c r="E128" s="97">
        <f>'10'!E128</f>
        <v>517</v>
      </c>
      <c r="F128" s="129" t="s">
        <v>905</v>
      </c>
      <c r="G128" s="129" t="s">
        <v>538</v>
      </c>
      <c r="H128" s="129">
        <v>2</v>
      </c>
      <c r="I128" s="135">
        <v>36</v>
      </c>
      <c r="J128" s="129">
        <v>11</v>
      </c>
      <c r="K128" s="129">
        <v>19</v>
      </c>
      <c r="L128" s="12">
        <f t="shared" si="7"/>
        <v>47</v>
      </c>
      <c r="M128" s="12">
        <f t="shared" si="8"/>
        <v>66</v>
      </c>
      <c r="N128" s="23">
        <f t="shared" si="9"/>
        <v>0.10714285714285714</v>
      </c>
      <c r="O128" s="23">
        <f t="shared" si="10"/>
        <v>6.0773480662983423E-2</v>
      </c>
      <c r="P128" s="23">
        <f t="shared" si="11"/>
        <v>9.0909090909090912E-2</v>
      </c>
    </row>
    <row r="129" spans="1:16" x14ac:dyDescent="0.25">
      <c r="A129" s="9" t="str">
        <f>'10'!A129</f>
        <v>East Allegheny SD</v>
      </c>
      <c r="B129" s="10" t="str">
        <f>'10'!B129</f>
        <v>Allegheny</v>
      </c>
      <c r="C129" s="97">
        <f>'10'!C129</f>
        <v>656</v>
      </c>
      <c r="D129" s="97">
        <f>'10'!D129</f>
        <v>326</v>
      </c>
      <c r="E129" s="97">
        <f>'10'!E129</f>
        <v>982</v>
      </c>
      <c r="F129" s="129" t="s">
        <v>905</v>
      </c>
      <c r="G129" s="129" t="s">
        <v>538</v>
      </c>
      <c r="H129" s="129">
        <v>2</v>
      </c>
      <c r="I129" s="135">
        <v>61</v>
      </c>
      <c r="J129" s="129">
        <v>39</v>
      </c>
      <c r="K129" s="129">
        <v>42</v>
      </c>
      <c r="L129" s="12">
        <f t="shared" si="7"/>
        <v>100</v>
      </c>
      <c r="M129" s="12">
        <f t="shared" si="8"/>
        <v>142</v>
      </c>
      <c r="N129" s="23">
        <f t="shared" si="9"/>
        <v>9.298780487804878E-2</v>
      </c>
      <c r="O129" s="23">
        <f t="shared" si="10"/>
        <v>0.1196319018404908</v>
      </c>
      <c r="P129" s="23">
        <f t="shared" si="11"/>
        <v>0.10183299389002037</v>
      </c>
    </row>
    <row r="130" spans="1:16" x14ac:dyDescent="0.25">
      <c r="A130" s="9" t="str">
        <f>'10'!A130</f>
        <v>East Lycoming SD</v>
      </c>
      <c r="B130" s="10" t="str">
        <f>'10'!B130</f>
        <v>Lycoming</v>
      </c>
      <c r="C130" s="97">
        <f>'10'!C130</f>
        <v>377</v>
      </c>
      <c r="D130" s="97">
        <f>'10'!D130</f>
        <v>252</v>
      </c>
      <c r="E130" s="97">
        <f>'10'!E130</f>
        <v>629</v>
      </c>
      <c r="F130" s="129" t="s">
        <v>912</v>
      </c>
      <c r="G130" s="129" t="s">
        <v>937</v>
      </c>
      <c r="H130" s="129">
        <v>2</v>
      </c>
      <c r="I130" s="135">
        <v>16</v>
      </c>
      <c r="J130" s="129">
        <v>23</v>
      </c>
      <c r="K130" s="129">
        <v>23</v>
      </c>
      <c r="L130" s="12">
        <f t="shared" si="7"/>
        <v>39</v>
      </c>
      <c r="M130" s="12">
        <f t="shared" si="8"/>
        <v>62</v>
      </c>
      <c r="N130" s="23">
        <f t="shared" si="9"/>
        <v>4.2440318302387266E-2</v>
      </c>
      <c r="O130" s="23">
        <f t="shared" si="10"/>
        <v>9.1269841269841265E-2</v>
      </c>
      <c r="P130" s="23">
        <f t="shared" si="11"/>
        <v>6.2003179650238473E-2</v>
      </c>
    </row>
    <row r="131" spans="1:16" x14ac:dyDescent="0.25">
      <c r="A131" s="9" t="str">
        <f>'10'!A131</f>
        <v>East Penn SD</v>
      </c>
      <c r="B131" s="10" t="str">
        <f>'10'!B131</f>
        <v>Lehigh</v>
      </c>
      <c r="C131" s="97">
        <f>'10'!C131</f>
        <v>1753</v>
      </c>
      <c r="D131" s="97">
        <f>'10'!D131</f>
        <v>1541</v>
      </c>
      <c r="E131" s="97">
        <f>'10'!E131</f>
        <v>3294</v>
      </c>
      <c r="F131" s="129" t="s">
        <v>907</v>
      </c>
      <c r="G131" s="129" t="s">
        <v>536</v>
      </c>
      <c r="H131" s="129">
        <v>2</v>
      </c>
      <c r="I131" s="135">
        <v>240</v>
      </c>
      <c r="J131" s="129">
        <v>114</v>
      </c>
      <c r="K131" s="129">
        <v>137</v>
      </c>
      <c r="L131" s="12">
        <f t="shared" si="7"/>
        <v>354</v>
      </c>
      <c r="M131" s="12">
        <f t="shared" si="8"/>
        <v>491</v>
      </c>
      <c r="N131" s="23">
        <f t="shared" si="9"/>
        <v>0.13690815744438106</v>
      </c>
      <c r="O131" s="23">
        <f t="shared" si="10"/>
        <v>7.397793640493186E-2</v>
      </c>
      <c r="P131" s="23">
        <f t="shared" si="11"/>
        <v>0.10746812386156648</v>
      </c>
    </row>
    <row r="132" spans="1:16" x14ac:dyDescent="0.25">
      <c r="A132" s="9" t="str">
        <f>'10'!A132</f>
        <v>East Pennsboro Area SD</v>
      </c>
      <c r="B132" s="10" t="str">
        <f>'10'!B132</f>
        <v>Cumberland</v>
      </c>
      <c r="C132" s="97">
        <f>'10'!C132</f>
        <v>716</v>
      </c>
      <c r="D132" s="97">
        <f>'10'!D132</f>
        <v>470</v>
      </c>
      <c r="E132" s="97">
        <f>'10'!E132</f>
        <v>1186</v>
      </c>
      <c r="F132" s="129" t="s">
        <v>924</v>
      </c>
      <c r="G132" s="129" t="s">
        <v>925</v>
      </c>
      <c r="H132" s="129">
        <v>2</v>
      </c>
      <c r="I132" s="135">
        <v>51</v>
      </c>
      <c r="J132" s="129">
        <v>34</v>
      </c>
      <c r="K132" s="129">
        <v>40</v>
      </c>
      <c r="L132" s="12">
        <f t="shared" si="7"/>
        <v>85</v>
      </c>
      <c r="M132" s="12">
        <f t="shared" si="8"/>
        <v>125</v>
      </c>
      <c r="N132" s="23">
        <f t="shared" si="9"/>
        <v>7.1229050279329603E-2</v>
      </c>
      <c r="O132" s="23">
        <f t="shared" si="10"/>
        <v>7.2340425531914887E-2</v>
      </c>
      <c r="P132" s="23">
        <f t="shared" si="11"/>
        <v>7.1669477234401355E-2</v>
      </c>
    </row>
    <row r="133" spans="1:16" x14ac:dyDescent="0.25">
      <c r="A133" s="9" t="str">
        <f>'10'!A133</f>
        <v>East Stroudsburg Area SD</v>
      </c>
      <c r="B133" s="10" t="str">
        <f>'10'!B133</f>
        <v>Monroe</v>
      </c>
      <c r="C133" s="97">
        <f>'10'!C133</f>
        <v>1067</v>
      </c>
      <c r="D133" s="97">
        <f>'10'!D133</f>
        <v>1116</v>
      </c>
      <c r="E133" s="97">
        <f>'10'!E133</f>
        <v>2183</v>
      </c>
      <c r="F133" s="129" t="s">
        <v>916</v>
      </c>
      <c r="G133" s="129" t="s">
        <v>593</v>
      </c>
      <c r="H133" s="129">
        <v>2</v>
      </c>
      <c r="I133" s="135">
        <v>100</v>
      </c>
      <c r="J133" s="129">
        <v>82</v>
      </c>
      <c r="K133" s="129">
        <v>62</v>
      </c>
      <c r="L133" s="12">
        <f t="shared" ref="L133:L196" si="12">I133+J133</f>
        <v>182</v>
      </c>
      <c r="M133" s="12">
        <f t="shared" ref="M133:M196" si="13">I133+J133+K133</f>
        <v>244</v>
      </c>
      <c r="N133" s="23">
        <f t="shared" ref="N133:N196" si="14">I133/C133</f>
        <v>9.3720712277413312E-2</v>
      </c>
      <c r="O133" s="23">
        <f t="shared" ref="O133:O196" si="15">J133/D133</f>
        <v>7.3476702508960573E-2</v>
      </c>
      <c r="P133" s="23">
        <f t="shared" ref="P133:P196" si="16">L133/E133</f>
        <v>8.3371507100320666E-2</v>
      </c>
    </row>
    <row r="134" spans="1:16" x14ac:dyDescent="0.25">
      <c r="A134" s="9" t="str">
        <f>'10'!A134</f>
        <v>Eastern Lancaster County SD</v>
      </c>
      <c r="B134" s="10" t="str">
        <f>'10'!B134</f>
        <v>Lancaster</v>
      </c>
      <c r="C134" s="97">
        <f>'10'!C134</f>
        <v>1377</v>
      </c>
      <c r="D134" s="97">
        <f>'10'!D134</f>
        <v>839</v>
      </c>
      <c r="E134" s="97">
        <f>'10'!E134</f>
        <v>2216</v>
      </c>
      <c r="F134" s="129" t="s">
        <v>909</v>
      </c>
      <c r="G134" s="129" t="s">
        <v>546</v>
      </c>
      <c r="H134" s="129">
        <v>2</v>
      </c>
      <c r="I134" s="135">
        <v>66</v>
      </c>
      <c r="J134" s="129">
        <v>49</v>
      </c>
      <c r="K134" s="129">
        <v>52</v>
      </c>
      <c r="L134" s="12">
        <f t="shared" si="12"/>
        <v>115</v>
      </c>
      <c r="M134" s="12">
        <f t="shared" si="13"/>
        <v>167</v>
      </c>
      <c r="N134" s="23">
        <f t="shared" si="14"/>
        <v>4.793028322440087E-2</v>
      </c>
      <c r="O134" s="23">
        <f t="shared" si="15"/>
        <v>5.8402860548271755E-2</v>
      </c>
      <c r="P134" s="23">
        <f t="shared" si="16"/>
        <v>5.1895306859205778E-2</v>
      </c>
    </row>
    <row r="135" spans="1:16" x14ac:dyDescent="0.25">
      <c r="A135" s="9" t="str">
        <f>'10'!A135</f>
        <v>Eastern Lebanon County SD</v>
      </c>
      <c r="B135" s="10" t="str">
        <f>'10'!B135</f>
        <v>Lebanon</v>
      </c>
      <c r="C135" s="97">
        <f>'10'!C135</f>
        <v>859</v>
      </c>
      <c r="D135" s="97">
        <f>'10'!D135</f>
        <v>703</v>
      </c>
      <c r="E135" s="97">
        <f>'10'!E135</f>
        <v>1562</v>
      </c>
      <c r="F135" s="129" t="s">
        <v>909</v>
      </c>
      <c r="G135" s="129" t="s">
        <v>547</v>
      </c>
      <c r="H135" s="129">
        <v>2</v>
      </c>
      <c r="I135" s="135">
        <v>50</v>
      </c>
      <c r="J135" s="129">
        <v>38</v>
      </c>
      <c r="K135" s="129">
        <v>42</v>
      </c>
      <c r="L135" s="12">
        <f t="shared" si="12"/>
        <v>88</v>
      </c>
      <c r="M135" s="12">
        <f t="shared" si="13"/>
        <v>130</v>
      </c>
      <c r="N135" s="23">
        <f t="shared" si="14"/>
        <v>5.8207217694994179E-2</v>
      </c>
      <c r="O135" s="23">
        <f t="shared" si="15"/>
        <v>5.4054054054054057E-2</v>
      </c>
      <c r="P135" s="23">
        <f t="shared" si="16"/>
        <v>5.6338028169014086E-2</v>
      </c>
    </row>
    <row r="136" spans="1:16" x14ac:dyDescent="0.25">
      <c r="A136" s="9" t="str">
        <f>'10'!A136</f>
        <v>Eastern York SD</v>
      </c>
      <c r="B136" s="10" t="str">
        <f>'10'!B136</f>
        <v>York</v>
      </c>
      <c r="C136" s="97">
        <f>'10'!C136</f>
        <v>756</v>
      </c>
      <c r="D136" s="97">
        <f>'10'!D136</f>
        <v>361</v>
      </c>
      <c r="E136" s="97">
        <f>'10'!E136</f>
        <v>1117</v>
      </c>
      <c r="F136" s="129" t="s">
        <v>922</v>
      </c>
      <c r="G136" s="129" t="s">
        <v>923</v>
      </c>
      <c r="H136" s="129">
        <v>2</v>
      </c>
      <c r="I136" s="135">
        <v>42</v>
      </c>
      <c r="J136" s="129">
        <v>20</v>
      </c>
      <c r="K136" s="129">
        <v>25</v>
      </c>
      <c r="L136" s="12">
        <f t="shared" si="12"/>
        <v>62</v>
      </c>
      <c r="M136" s="12">
        <f t="shared" si="13"/>
        <v>87</v>
      </c>
      <c r="N136" s="23">
        <f t="shared" si="14"/>
        <v>5.5555555555555552E-2</v>
      </c>
      <c r="O136" s="23">
        <f t="shared" si="15"/>
        <v>5.5401662049861494E-2</v>
      </c>
      <c r="P136" s="23">
        <f t="shared" si="16"/>
        <v>5.550581915846016E-2</v>
      </c>
    </row>
    <row r="137" spans="1:16" ht="22.5" x14ac:dyDescent="0.25">
      <c r="A137" s="9" t="str">
        <f>'10'!A137</f>
        <v>Easton Area SD</v>
      </c>
      <c r="B137" s="10" t="str">
        <f>'10'!B137</f>
        <v>Northampton</v>
      </c>
      <c r="C137" s="97">
        <f>'10'!C137</f>
        <v>2011</v>
      </c>
      <c r="D137" s="97">
        <f>'10'!D137</f>
        <v>1674</v>
      </c>
      <c r="E137" s="97">
        <f>'10'!E137</f>
        <v>3685</v>
      </c>
      <c r="F137" s="129" t="s">
        <v>938</v>
      </c>
      <c r="G137" s="129" t="s">
        <v>539</v>
      </c>
      <c r="H137" s="129">
        <v>3</v>
      </c>
      <c r="I137" s="135">
        <v>252</v>
      </c>
      <c r="J137" s="129">
        <v>156</v>
      </c>
      <c r="K137" s="129">
        <v>128</v>
      </c>
      <c r="L137" s="12">
        <f t="shared" si="12"/>
        <v>408</v>
      </c>
      <c r="M137" s="12">
        <f t="shared" si="13"/>
        <v>536</v>
      </c>
      <c r="N137" s="23">
        <f t="shared" si="14"/>
        <v>0.1253107906514172</v>
      </c>
      <c r="O137" s="23">
        <f t="shared" si="15"/>
        <v>9.3189964157706098E-2</v>
      </c>
      <c r="P137" s="23">
        <f t="shared" si="16"/>
        <v>0.11071913161465401</v>
      </c>
    </row>
    <row r="138" spans="1:16" ht="22.5" x14ac:dyDescent="0.25">
      <c r="A138" s="9" t="str">
        <f>'10'!A138</f>
        <v>Elizabeth Forward SD</v>
      </c>
      <c r="B138" s="10" t="str">
        <f>'10'!B138</f>
        <v>Allegheny</v>
      </c>
      <c r="C138" s="97">
        <f>'10'!C138</f>
        <v>402</v>
      </c>
      <c r="D138" s="97">
        <f>'10'!D138</f>
        <v>223</v>
      </c>
      <c r="E138" s="97">
        <f>'10'!E138</f>
        <v>625</v>
      </c>
      <c r="F138" s="129" t="s">
        <v>939</v>
      </c>
      <c r="G138" s="129" t="s">
        <v>538</v>
      </c>
      <c r="H138" s="129">
        <v>3</v>
      </c>
      <c r="I138" s="135">
        <v>50</v>
      </c>
      <c r="J138" s="129">
        <v>30</v>
      </c>
      <c r="K138" s="129">
        <v>30</v>
      </c>
      <c r="L138" s="12">
        <f t="shared" si="12"/>
        <v>80</v>
      </c>
      <c r="M138" s="12">
        <f t="shared" si="13"/>
        <v>110</v>
      </c>
      <c r="N138" s="23">
        <f t="shared" si="14"/>
        <v>0.12437810945273632</v>
      </c>
      <c r="O138" s="23">
        <f t="shared" si="15"/>
        <v>0.13452914798206278</v>
      </c>
      <c r="P138" s="23">
        <f t="shared" si="16"/>
        <v>0.128</v>
      </c>
    </row>
    <row r="139" spans="1:16" x14ac:dyDescent="0.25">
      <c r="A139" s="9" t="str">
        <f>'10'!A139</f>
        <v>Elizabethtown Area SD</v>
      </c>
      <c r="B139" s="10" t="str">
        <f>'10'!B139</f>
        <v>Lancaster</v>
      </c>
      <c r="C139" s="97">
        <f>'10'!C139</f>
        <v>1004</v>
      </c>
      <c r="D139" s="97">
        <f>'10'!D139</f>
        <v>533</v>
      </c>
      <c r="E139" s="97">
        <f>'10'!E139</f>
        <v>1537</v>
      </c>
      <c r="F139" s="129" t="s">
        <v>909</v>
      </c>
      <c r="G139" s="129" t="s">
        <v>546</v>
      </c>
      <c r="H139" s="129">
        <v>2</v>
      </c>
      <c r="I139" s="135">
        <v>71</v>
      </c>
      <c r="J139" s="129">
        <v>54</v>
      </c>
      <c r="K139" s="129">
        <v>61</v>
      </c>
      <c r="L139" s="12">
        <f t="shared" si="12"/>
        <v>125</v>
      </c>
      <c r="M139" s="12">
        <f t="shared" si="13"/>
        <v>186</v>
      </c>
      <c r="N139" s="23">
        <f t="shared" si="14"/>
        <v>7.0717131474103592E-2</v>
      </c>
      <c r="O139" s="23">
        <f t="shared" si="15"/>
        <v>0.10131332082551595</v>
      </c>
      <c r="P139" s="23">
        <f t="shared" si="16"/>
        <v>8.1327260897852957E-2</v>
      </c>
    </row>
    <row r="140" spans="1:16" x14ac:dyDescent="0.25">
      <c r="A140" s="9" t="str">
        <f>'10'!A140</f>
        <v>Elk Lake SD</v>
      </c>
      <c r="B140" s="10" t="str">
        <f>'10'!B140</f>
        <v>Susquehanna</v>
      </c>
      <c r="C140" s="97">
        <f>'10'!C140</f>
        <v>167</v>
      </c>
      <c r="D140" s="97">
        <f>'10'!D140</f>
        <v>170</v>
      </c>
      <c r="E140" s="97">
        <f>'10'!E140</f>
        <v>337</v>
      </c>
      <c r="F140" s="129" t="s">
        <v>900</v>
      </c>
      <c r="G140" s="129" t="s">
        <v>901</v>
      </c>
      <c r="H140" s="129">
        <v>2</v>
      </c>
      <c r="I140" s="135">
        <v>17</v>
      </c>
      <c r="J140" s="129">
        <v>6</v>
      </c>
      <c r="K140" s="129">
        <v>12</v>
      </c>
      <c r="L140" s="12">
        <f t="shared" si="12"/>
        <v>23</v>
      </c>
      <c r="M140" s="12">
        <f t="shared" si="13"/>
        <v>35</v>
      </c>
      <c r="N140" s="23">
        <f t="shared" si="14"/>
        <v>0.10179640718562874</v>
      </c>
      <c r="O140" s="23">
        <f t="shared" si="15"/>
        <v>3.5294117647058823E-2</v>
      </c>
      <c r="P140" s="23">
        <f t="shared" si="16"/>
        <v>6.8249258160237386E-2</v>
      </c>
    </row>
    <row r="141" spans="1:16" ht="22.5" x14ac:dyDescent="0.25">
      <c r="A141" s="9" t="str">
        <f>'10'!A141</f>
        <v>Ellwood City Area SD</v>
      </c>
      <c r="B141" s="10" t="str">
        <f>'10'!B141</f>
        <v>Lawrence</v>
      </c>
      <c r="C141" s="97">
        <f>'10'!C141</f>
        <v>450</v>
      </c>
      <c r="D141" s="97">
        <f>'10'!D141</f>
        <v>247</v>
      </c>
      <c r="E141" s="97">
        <f>'10'!E141</f>
        <v>697</v>
      </c>
      <c r="F141" s="129" t="s">
        <v>940</v>
      </c>
      <c r="G141" s="129" t="s">
        <v>548</v>
      </c>
      <c r="H141" s="129">
        <v>3</v>
      </c>
      <c r="I141" s="135">
        <v>32</v>
      </c>
      <c r="J141" s="129">
        <v>23</v>
      </c>
      <c r="K141" s="129">
        <v>25</v>
      </c>
      <c r="L141" s="12">
        <f t="shared" si="12"/>
        <v>55</v>
      </c>
      <c r="M141" s="12">
        <f t="shared" si="13"/>
        <v>80</v>
      </c>
      <c r="N141" s="23">
        <f t="shared" si="14"/>
        <v>7.1111111111111111E-2</v>
      </c>
      <c r="O141" s="23">
        <f t="shared" si="15"/>
        <v>9.3117408906882596E-2</v>
      </c>
      <c r="P141" s="23">
        <f t="shared" si="16"/>
        <v>7.8909612625538014E-2</v>
      </c>
    </row>
    <row r="142" spans="1:16" x14ac:dyDescent="0.25">
      <c r="A142" s="9" t="str">
        <f>'10'!A142</f>
        <v>Ephrata Area SD</v>
      </c>
      <c r="B142" s="10" t="str">
        <f>'10'!B142</f>
        <v>Lancaster</v>
      </c>
      <c r="C142" s="97">
        <f>'10'!C142</f>
        <v>1570</v>
      </c>
      <c r="D142" s="97">
        <f>'10'!D142</f>
        <v>977</v>
      </c>
      <c r="E142" s="97">
        <f>'10'!E142</f>
        <v>2547</v>
      </c>
      <c r="F142" s="129" t="s">
        <v>909</v>
      </c>
      <c r="G142" s="129" t="s">
        <v>546</v>
      </c>
      <c r="H142" s="129">
        <v>2</v>
      </c>
      <c r="I142" s="135">
        <v>77</v>
      </c>
      <c r="J142" s="129">
        <v>85</v>
      </c>
      <c r="K142" s="129">
        <v>103</v>
      </c>
      <c r="L142" s="12">
        <f t="shared" si="12"/>
        <v>162</v>
      </c>
      <c r="M142" s="12">
        <f t="shared" si="13"/>
        <v>265</v>
      </c>
      <c r="N142" s="23">
        <f t="shared" si="14"/>
        <v>4.9044585987261149E-2</v>
      </c>
      <c r="O142" s="23">
        <f t="shared" si="15"/>
        <v>8.7001023541453434E-2</v>
      </c>
      <c r="P142" s="23">
        <f t="shared" si="16"/>
        <v>6.3604240282685506E-2</v>
      </c>
    </row>
    <row r="143" spans="1:16" x14ac:dyDescent="0.25">
      <c r="A143" s="9" t="str">
        <f>'10'!A143</f>
        <v>Erie City SD</v>
      </c>
      <c r="B143" s="10" t="str">
        <f>'10'!B143</f>
        <v>Erie</v>
      </c>
      <c r="C143" s="97">
        <f>'10'!C143</f>
        <v>4302</v>
      </c>
      <c r="D143" s="97">
        <f>'10'!D143</f>
        <v>2640</v>
      </c>
      <c r="E143" s="97">
        <f>'10'!E143</f>
        <v>6942</v>
      </c>
      <c r="F143" s="129" t="s">
        <v>167</v>
      </c>
      <c r="G143" s="129" t="s">
        <v>542</v>
      </c>
      <c r="H143" s="129">
        <v>2</v>
      </c>
      <c r="I143" s="135">
        <v>643</v>
      </c>
      <c r="J143" s="129">
        <v>289</v>
      </c>
      <c r="K143" s="129">
        <v>262</v>
      </c>
      <c r="L143" s="12">
        <f t="shared" si="12"/>
        <v>932</v>
      </c>
      <c r="M143" s="12">
        <f t="shared" si="13"/>
        <v>1194</v>
      </c>
      <c r="N143" s="23">
        <f t="shared" si="14"/>
        <v>0.14946536494653651</v>
      </c>
      <c r="O143" s="23">
        <f t="shared" si="15"/>
        <v>0.10946969696969697</v>
      </c>
      <c r="P143" s="23">
        <f t="shared" si="16"/>
        <v>0.13425525785076348</v>
      </c>
    </row>
    <row r="144" spans="1:16" x14ac:dyDescent="0.25">
      <c r="A144" s="9" t="str">
        <f>'10'!A144</f>
        <v>Everett Area SD</v>
      </c>
      <c r="B144" s="10" t="str">
        <f>'10'!B144</f>
        <v>Bedford</v>
      </c>
      <c r="C144" s="97">
        <f>'10'!C144</f>
        <v>290</v>
      </c>
      <c r="D144" s="97">
        <f>'10'!D144</f>
        <v>274</v>
      </c>
      <c r="E144" s="97">
        <f>'10'!E144</f>
        <v>564</v>
      </c>
      <c r="F144" s="129" t="s">
        <v>917</v>
      </c>
      <c r="G144" s="129" t="s">
        <v>570</v>
      </c>
      <c r="H144" s="129">
        <v>2</v>
      </c>
      <c r="I144" s="135">
        <v>24</v>
      </c>
      <c r="J144" s="129">
        <v>10</v>
      </c>
      <c r="K144" s="129">
        <v>26</v>
      </c>
      <c r="L144" s="12">
        <f t="shared" si="12"/>
        <v>34</v>
      </c>
      <c r="M144" s="12">
        <f t="shared" si="13"/>
        <v>60</v>
      </c>
      <c r="N144" s="23">
        <f t="shared" si="14"/>
        <v>8.2758620689655171E-2</v>
      </c>
      <c r="O144" s="23">
        <f t="shared" si="15"/>
        <v>3.6496350364963501E-2</v>
      </c>
      <c r="P144" s="23">
        <f t="shared" si="16"/>
        <v>6.0283687943262408E-2</v>
      </c>
    </row>
    <row r="145" spans="1:16" x14ac:dyDescent="0.25">
      <c r="A145" s="9" t="str">
        <f>'10'!A145</f>
        <v>Exeter Township SD</v>
      </c>
      <c r="B145" s="10" t="str">
        <f>'10'!B145</f>
        <v>Berks</v>
      </c>
      <c r="C145" s="97">
        <f>'10'!C145</f>
        <v>851</v>
      </c>
      <c r="D145" s="97">
        <f>'10'!D145</f>
        <v>717</v>
      </c>
      <c r="E145" s="97">
        <f>'10'!E145</f>
        <v>1568</v>
      </c>
      <c r="F145" s="129" t="s">
        <v>910</v>
      </c>
      <c r="G145" s="129" t="s">
        <v>551</v>
      </c>
      <c r="H145" s="129">
        <v>2</v>
      </c>
      <c r="I145" s="135">
        <v>85</v>
      </c>
      <c r="J145" s="129">
        <v>60</v>
      </c>
      <c r="K145" s="129">
        <v>57</v>
      </c>
      <c r="L145" s="12">
        <f t="shared" si="12"/>
        <v>145</v>
      </c>
      <c r="M145" s="12">
        <f t="shared" si="13"/>
        <v>202</v>
      </c>
      <c r="N145" s="23">
        <f t="shared" si="14"/>
        <v>9.9882491186839006E-2</v>
      </c>
      <c r="O145" s="23">
        <f t="shared" si="15"/>
        <v>8.3682008368200833E-2</v>
      </c>
      <c r="P145" s="23">
        <f t="shared" si="16"/>
        <v>9.2474489795918366E-2</v>
      </c>
    </row>
    <row r="146" spans="1:16" x14ac:dyDescent="0.25">
      <c r="A146" s="9" t="str">
        <f>'10'!A146</f>
        <v>Fairfield Area SD</v>
      </c>
      <c r="B146" s="10" t="str">
        <f>'10'!B146</f>
        <v>Adams</v>
      </c>
      <c r="C146" s="97">
        <f>'10'!C146</f>
        <v>278</v>
      </c>
      <c r="D146" s="97">
        <f>'10'!D146</f>
        <v>197</v>
      </c>
      <c r="E146" s="97">
        <f>'10'!E146</f>
        <v>475</v>
      </c>
      <c r="F146" s="129" t="s">
        <v>922</v>
      </c>
      <c r="G146" s="129" t="s">
        <v>923</v>
      </c>
      <c r="H146" s="129">
        <v>2</v>
      </c>
      <c r="I146" s="135">
        <v>18</v>
      </c>
      <c r="J146" s="129">
        <v>4</v>
      </c>
      <c r="K146" s="129">
        <v>8</v>
      </c>
      <c r="L146" s="12">
        <f t="shared" si="12"/>
        <v>22</v>
      </c>
      <c r="M146" s="12">
        <f t="shared" si="13"/>
        <v>30</v>
      </c>
      <c r="N146" s="23">
        <f t="shared" si="14"/>
        <v>6.4748201438848921E-2</v>
      </c>
      <c r="O146" s="23">
        <f t="shared" si="15"/>
        <v>2.030456852791878E-2</v>
      </c>
      <c r="P146" s="23">
        <f t="shared" si="16"/>
        <v>4.6315789473684213E-2</v>
      </c>
    </row>
    <row r="147" spans="1:16" x14ac:dyDescent="0.25">
      <c r="A147" s="9" t="str">
        <f>'10'!A147</f>
        <v>Fairview SD</v>
      </c>
      <c r="B147" s="10" t="str">
        <f>'10'!B147</f>
        <v>Erie</v>
      </c>
      <c r="C147" s="97">
        <f>'10'!C147</f>
        <v>202</v>
      </c>
      <c r="D147" s="97">
        <f>'10'!D147</f>
        <v>162</v>
      </c>
      <c r="E147" s="97">
        <f>'10'!E147</f>
        <v>364</v>
      </c>
      <c r="F147" s="129" t="s">
        <v>933</v>
      </c>
      <c r="G147" s="129" t="s">
        <v>542</v>
      </c>
      <c r="H147" s="129">
        <v>2</v>
      </c>
      <c r="I147" s="135">
        <v>34</v>
      </c>
      <c r="J147" s="129">
        <v>16</v>
      </c>
      <c r="K147" s="129">
        <v>21</v>
      </c>
      <c r="L147" s="12">
        <f t="shared" si="12"/>
        <v>50</v>
      </c>
      <c r="M147" s="12">
        <f t="shared" si="13"/>
        <v>71</v>
      </c>
      <c r="N147" s="23">
        <f t="shared" si="14"/>
        <v>0.16831683168316833</v>
      </c>
      <c r="O147" s="23">
        <f t="shared" si="15"/>
        <v>9.8765432098765427E-2</v>
      </c>
      <c r="P147" s="23">
        <f t="shared" si="16"/>
        <v>0.13736263736263737</v>
      </c>
    </row>
    <row r="148" spans="1:16" x14ac:dyDescent="0.25">
      <c r="A148" s="9" t="str">
        <f>'10'!A148</f>
        <v>Fannett-Metal SD</v>
      </c>
      <c r="B148" s="10" t="str">
        <f>'10'!B148</f>
        <v>Franklin</v>
      </c>
      <c r="C148" s="97">
        <f>'10'!C148</f>
        <v>196</v>
      </c>
      <c r="D148" s="97">
        <f>'10'!D148</f>
        <v>129</v>
      </c>
      <c r="E148" s="97">
        <f>'10'!E148</f>
        <v>325</v>
      </c>
      <c r="F148" s="129" t="s">
        <v>922</v>
      </c>
      <c r="G148" s="129" t="s">
        <v>930</v>
      </c>
      <c r="H148" s="129">
        <v>2</v>
      </c>
      <c r="I148" s="135">
        <v>2</v>
      </c>
      <c r="J148" s="129">
        <v>6</v>
      </c>
      <c r="K148" s="129">
        <v>4</v>
      </c>
      <c r="L148" s="12">
        <f t="shared" si="12"/>
        <v>8</v>
      </c>
      <c r="M148" s="12">
        <f t="shared" si="13"/>
        <v>12</v>
      </c>
      <c r="N148" s="23">
        <f t="shared" si="14"/>
        <v>1.020408163265306E-2</v>
      </c>
      <c r="O148" s="23">
        <f t="shared" si="15"/>
        <v>4.6511627906976744E-2</v>
      </c>
      <c r="P148" s="23">
        <f t="shared" si="16"/>
        <v>2.4615384615384615E-2</v>
      </c>
    </row>
    <row r="149" spans="1:16" x14ac:dyDescent="0.25">
      <c r="A149" s="9" t="str">
        <f>'10'!A149</f>
        <v>Farrell Area SD</v>
      </c>
      <c r="B149" s="10" t="str">
        <f>'10'!B149</f>
        <v>Mercer</v>
      </c>
      <c r="C149" s="97">
        <f>'10'!C149</f>
        <v>190</v>
      </c>
      <c r="D149" s="97">
        <f>'10'!D149</f>
        <v>69</v>
      </c>
      <c r="E149" s="97">
        <f>'10'!E149</f>
        <v>259</v>
      </c>
      <c r="F149" s="129" t="s">
        <v>928</v>
      </c>
      <c r="G149" s="129" t="s">
        <v>588</v>
      </c>
      <c r="H149" s="129">
        <v>2</v>
      </c>
      <c r="I149" s="135">
        <v>9</v>
      </c>
      <c r="J149" s="129">
        <v>7</v>
      </c>
      <c r="K149" s="129">
        <v>18</v>
      </c>
      <c r="L149" s="12">
        <f t="shared" si="12"/>
        <v>16</v>
      </c>
      <c r="M149" s="12">
        <f t="shared" si="13"/>
        <v>34</v>
      </c>
      <c r="N149" s="23">
        <f t="shared" si="14"/>
        <v>4.736842105263158E-2</v>
      </c>
      <c r="O149" s="23">
        <f t="shared" si="15"/>
        <v>0.10144927536231885</v>
      </c>
      <c r="P149" s="23">
        <f t="shared" si="16"/>
        <v>6.1776061776061778E-2</v>
      </c>
    </row>
    <row r="150" spans="1:16" x14ac:dyDescent="0.25">
      <c r="A150" s="9" t="str">
        <f>'10'!A150</f>
        <v>Ferndale Area SD</v>
      </c>
      <c r="B150" s="10" t="str">
        <f>'10'!B150</f>
        <v>Cambria</v>
      </c>
      <c r="C150" s="97">
        <f>'10'!C150</f>
        <v>165</v>
      </c>
      <c r="D150" s="97">
        <f>'10'!D150</f>
        <v>128</v>
      </c>
      <c r="E150" s="97">
        <f>'10'!E150</f>
        <v>293</v>
      </c>
      <c r="F150" s="129" t="s">
        <v>917</v>
      </c>
      <c r="G150" s="129" t="s">
        <v>545</v>
      </c>
      <c r="H150" s="129">
        <v>2</v>
      </c>
      <c r="I150" s="135">
        <v>11</v>
      </c>
      <c r="J150" s="129">
        <v>7</v>
      </c>
      <c r="K150" s="129">
        <v>13</v>
      </c>
      <c r="L150" s="12">
        <f t="shared" si="12"/>
        <v>18</v>
      </c>
      <c r="M150" s="12">
        <f t="shared" si="13"/>
        <v>31</v>
      </c>
      <c r="N150" s="23">
        <f t="shared" si="14"/>
        <v>6.6666666666666666E-2</v>
      </c>
      <c r="O150" s="23">
        <f t="shared" si="15"/>
        <v>5.46875E-2</v>
      </c>
      <c r="P150" s="23">
        <f t="shared" si="16"/>
        <v>6.1433447098976107E-2</v>
      </c>
    </row>
    <row r="151" spans="1:16" x14ac:dyDescent="0.25">
      <c r="A151" s="9" t="str">
        <f>'10'!A151</f>
        <v>Fleetwood Area SD</v>
      </c>
      <c r="B151" s="10" t="str">
        <f>'10'!B151</f>
        <v>Berks</v>
      </c>
      <c r="C151" s="97">
        <f>'10'!C151</f>
        <v>558</v>
      </c>
      <c r="D151" s="97">
        <f>'10'!D151</f>
        <v>293</v>
      </c>
      <c r="E151" s="97">
        <f>'10'!E151</f>
        <v>851</v>
      </c>
      <c r="F151" s="129" t="s">
        <v>910</v>
      </c>
      <c r="G151" s="129" t="s">
        <v>551</v>
      </c>
      <c r="H151" s="129">
        <v>2</v>
      </c>
      <c r="I151" s="135">
        <v>75</v>
      </c>
      <c r="J151" s="129">
        <v>38</v>
      </c>
      <c r="K151" s="129">
        <v>33</v>
      </c>
      <c r="L151" s="12">
        <f t="shared" si="12"/>
        <v>113</v>
      </c>
      <c r="M151" s="12">
        <f t="shared" si="13"/>
        <v>146</v>
      </c>
      <c r="N151" s="23">
        <f t="shared" si="14"/>
        <v>0.13440860215053763</v>
      </c>
      <c r="O151" s="23">
        <f t="shared" si="15"/>
        <v>0.12969283276450511</v>
      </c>
      <c r="P151" s="23">
        <f t="shared" si="16"/>
        <v>0.13278495887191538</v>
      </c>
    </row>
    <row r="152" spans="1:16" x14ac:dyDescent="0.25">
      <c r="A152" s="9" t="str">
        <f>'10'!A152</f>
        <v>Forbes Road SD</v>
      </c>
      <c r="B152" s="10" t="str">
        <f>'10'!B152</f>
        <v>Fulton</v>
      </c>
      <c r="C152" s="97">
        <f>'10'!C152</f>
        <v>63</v>
      </c>
      <c r="D152" s="97">
        <f>'10'!D152</f>
        <v>70</v>
      </c>
      <c r="E152" s="97">
        <f>'10'!E152</f>
        <v>133</v>
      </c>
      <c r="F152" s="129" t="s">
        <v>929</v>
      </c>
      <c r="G152" s="129" t="s">
        <v>930</v>
      </c>
      <c r="H152" s="129">
        <v>2</v>
      </c>
      <c r="I152" s="135">
        <v>2</v>
      </c>
      <c r="J152" s="129">
        <v>5</v>
      </c>
      <c r="K152" s="129">
        <v>7</v>
      </c>
      <c r="L152" s="12">
        <f t="shared" si="12"/>
        <v>7</v>
      </c>
      <c r="M152" s="12">
        <f t="shared" si="13"/>
        <v>14</v>
      </c>
      <c r="N152" s="23">
        <f t="shared" si="14"/>
        <v>3.1746031746031744E-2</v>
      </c>
      <c r="O152" s="23">
        <f t="shared" si="15"/>
        <v>7.1428571428571425E-2</v>
      </c>
      <c r="P152" s="23">
        <f t="shared" si="16"/>
        <v>5.2631578947368418E-2</v>
      </c>
    </row>
    <row r="153" spans="1:16" x14ac:dyDescent="0.25">
      <c r="A153" s="9" t="str">
        <f>'10'!A153</f>
        <v>Forest Area SD</v>
      </c>
      <c r="B153" s="10" t="str">
        <f>'10'!B153</f>
        <v>Forest</v>
      </c>
      <c r="C153" s="97">
        <f>'10'!C153</f>
        <v>66</v>
      </c>
      <c r="D153" s="97">
        <f>'10'!D153</f>
        <v>61</v>
      </c>
      <c r="E153" s="97">
        <f>'10'!E153</f>
        <v>127</v>
      </c>
      <c r="F153" s="129" t="s">
        <v>906</v>
      </c>
      <c r="G153" s="129" t="s">
        <v>941</v>
      </c>
      <c r="H153" s="129">
        <v>2</v>
      </c>
      <c r="I153" s="135">
        <v>12</v>
      </c>
      <c r="J153" s="129">
        <v>5</v>
      </c>
      <c r="K153" s="129">
        <v>6</v>
      </c>
      <c r="L153" s="12">
        <f t="shared" si="12"/>
        <v>17</v>
      </c>
      <c r="M153" s="12">
        <f t="shared" si="13"/>
        <v>23</v>
      </c>
      <c r="N153" s="23">
        <f t="shared" si="14"/>
        <v>0.18181818181818182</v>
      </c>
      <c r="O153" s="23">
        <f t="shared" si="15"/>
        <v>8.1967213114754092E-2</v>
      </c>
      <c r="P153" s="23">
        <f t="shared" si="16"/>
        <v>0.13385826771653545</v>
      </c>
    </row>
    <row r="154" spans="1:16" x14ac:dyDescent="0.25">
      <c r="A154" s="9" t="str">
        <f>'10'!A154</f>
        <v>Forest City Regional SD</v>
      </c>
      <c r="B154" s="10" t="str">
        <f>'10'!B154</f>
        <v>Susquehanna</v>
      </c>
      <c r="C154" s="97">
        <f>'10'!C154</f>
        <v>203</v>
      </c>
      <c r="D154" s="97">
        <f>'10'!D154</f>
        <v>181</v>
      </c>
      <c r="E154" s="97">
        <f>'10'!E154</f>
        <v>384</v>
      </c>
      <c r="F154" s="129" t="s">
        <v>900</v>
      </c>
      <c r="G154" s="129" t="s">
        <v>901</v>
      </c>
      <c r="H154" s="129">
        <v>2</v>
      </c>
      <c r="I154" s="135">
        <v>26</v>
      </c>
      <c r="J154" s="129">
        <v>17</v>
      </c>
      <c r="K154" s="129">
        <v>17</v>
      </c>
      <c r="L154" s="12">
        <f t="shared" si="12"/>
        <v>43</v>
      </c>
      <c r="M154" s="12">
        <f t="shared" si="13"/>
        <v>60</v>
      </c>
      <c r="N154" s="23">
        <f t="shared" si="14"/>
        <v>0.12807881773399016</v>
      </c>
      <c r="O154" s="23">
        <f t="shared" si="15"/>
        <v>9.3922651933701654E-2</v>
      </c>
      <c r="P154" s="23">
        <f t="shared" si="16"/>
        <v>0.11197916666666667</v>
      </c>
    </row>
    <row r="155" spans="1:16" x14ac:dyDescent="0.25">
      <c r="A155" s="9" t="str">
        <f>'10'!A155</f>
        <v>Forest Hills SD</v>
      </c>
      <c r="B155" s="10" t="str">
        <f>'10'!B155</f>
        <v>Cambria</v>
      </c>
      <c r="C155" s="97">
        <f>'10'!C155</f>
        <v>361</v>
      </c>
      <c r="D155" s="97">
        <f>'10'!D155</f>
        <v>201</v>
      </c>
      <c r="E155" s="97">
        <f>'10'!E155</f>
        <v>562</v>
      </c>
      <c r="F155" s="129" t="s">
        <v>917</v>
      </c>
      <c r="G155" s="129" t="s">
        <v>545</v>
      </c>
      <c r="H155" s="129">
        <v>2</v>
      </c>
      <c r="I155" s="135">
        <v>39</v>
      </c>
      <c r="J155" s="129">
        <v>23</v>
      </c>
      <c r="K155" s="129">
        <v>30</v>
      </c>
      <c r="L155" s="12">
        <f t="shared" si="12"/>
        <v>62</v>
      </c>
      <c r="M155" s="12">
        <f t="shared" si="13"/>
        <v>92</v>
      </c>
      <c r="N155" s="23">
        <f t="shared" si="14"/>
        <v>0.10803324099722991</v>
      </c>
      <c r="O155" s="23">
        <f t="shared" si="15"/>
        <v>0.11442786069651742</v>
      </c>
      <c r="P155" s="23">
        <f t="shared" si="16"/>
        <v>0.1103202846975089</v>
      </c>
    </row>
    <row r="156" spans="1:16" x14ac:dyDescent="0.25">
      <c r="A156" s="9" t="str">
        <f>'10'!A156</f>
        <v>Fort Cherry SD</v>
      </c>
      <c r="B156" s="10" t="str">
        <f>'10'!B156</f>
        <v>Washington</v>
      </c>
      <c r="C156" s="97">
        <f>'10'!C156</f>
        <v>251</v>
      </c>
      <c r="D156" s="97">
        <f>'10'!D156</f>
        <v>156</v>
      </c>
      <c r="E156" s="97">
        <f>'10'!E156</f>
        <v>407</v>
      </c>
      <c r="F156" s="129" t="s">
        <v>903</v>
      </c>
      <c r="G156" s="129" t="s">
        <v>569</v>
      </c>
      <c r="H156" s="129">
        <v>2</v>
      </c>
      <c r="I156" s="135">
        <v>26</v>
      </c>
      <c r="J156" s="129">
        <v>8</v>
      </c>
      <c r="K156" s="129">
        <v>6</v>
      </c>
      <c r="L156" s="12">
        <f t="shared" si="12"/>
        <v>34</v>
      </c>
      <c r="M156" s="12">
        <f t="shared" si="13"/>
        <v>40</v>
      </c>
      <c r="N156" s="23">
        <f t="shared" si="14"/>
        <v>0.10358565737051793</v>
      </c>
      <c r="O156" s="23">
        <f t="shared" si="15"/>
        <v>5.128205128205128E-2</v>
      </c>
      <c r="P156" s="23">
        <f t="shared" si="16"/>
        <v>8.3538083538083535E-2</v>
      </c>
    </row>
    <row r="157" spans="1:16" x14ac:dyDescent="0.25">
      <c r="A157" s="9" t="str">
        <f>'10'!A157</f>
        <v>Fort LeBoeuf SD</v>
      </c>
      <c r="B157" s="10" t="str">
        <f>'10'!B157</f>
        <v>Erie</v>
      </c>
      <c r="C157" s="97">
        <f>'10'!C157</f>
        <v>413</v>
      </c>
      <c r="D157" s="97">
        <f>'10'!D157</f>
        <v>377</v>
      </c>
      <c r="E157" s="97">
        <f>'10'!E157</f>
        <v>790</v>
      </c>
      <c r="F157" s="129" t="s">
        <v>933</v>
      </c>
      <c r="G157" s="129" t="s">
        <v>542</v>
      </c>
      <c r="H157" s="129">
        <v>2</v>
      </c>
      <c r="I157" s="135">
        <v>49</v>
      </c>
      <c r="J157" s="129">
        <v>32</v>
      </c>
      <c r="K157" s="129">
        <v>39</v>
      </c>
      <c r="L157" s="12">
        <f t="shared" si="12"/>
        <v>81</v>
      </c>
      <c r="M157" s="12">
        <f t="shared" si="13"/>
        <v>120</v>
      </c>
      <c r="N157" s="23">
        <f t="shared" si="14"/>
        <v>0.11864406779661017</v>
      </c>
      <c r="O157" s="23">
        <f t="shared" si="15"/>
        <v>8.4880636604774531E-2</v>
      </c>
      <c r="P157" s="23">
        <f t="shared" si="16"/>
        <v>0.10253164556962026</v>
      </c>
    </row>
    <row r="158" spans="1:16" x14ac:dyDescent="0.25">
      <c r="A158" s="9" t="str">
        <f>'10'!A158</f>
        <v>Fox Chapel Area SD</v>
      </c>
      <c r="B158" s="10" t="str">
        <f>'10'!B158</f>
        <v>Allegheny</v>
      </c>
      <c r="C158" s="97">
        <f>'10'!C158</f>
        <v>816</v>
      </c>
      <c r="D158" s="97">
        <f>'10'!D158</f>
        <v>779</v>
      </c>
      <c r="E158" s="97">
        <f>'10'!E158</f>
        <v>1595</v>
      </c>
      <c r="F158" s="129" t="s">
        <v>905</v>
      </c>
      <c r="G158" s="129" t="s">
        <v>538</v>
      </c>
      <c r="H158" s="129">
        <v>2</v>
      </c>
      <c r="I158" s="135">
        <v>76</v>
      </c>
      <c r="J158" s="129">
        <v>45</v>
      </c>
      <c r="K158" s="129">
        <v>46</v>
      </c>
      <c r="L158" s="12">
        <f t="shared" si="12"/>
        <v>121</v>
      </c>
      <c r="M158" s="12">
        <f t="shared" si="13"/>
        <v>167</v>
      </c>
      <c r="N158" s="23">
        <f t="shared" si="14"/>
        <v>9.3137254901960786E-2</v>
      </c>
      <c r="O158" s="23">
        <f t="shared" si="15"/>
        <v>5.7766367137355584E-2</v>
      </c>
      <c r="P158" s="23">
        <f t="shared" si="16"/>
        <v>7.586206896551724E-2</v>
      </c>
    </row>
    <row r="159" spans="1:16" ht="22.5" x14ac:dyDescent="0.25">
      <c r="A159" s="9" t="str">
        <f>'10'!A159</f>
        <v>Franklin Area SD</v>
      </c>
      <c r="B159" s="10" t="str">
        <f>'10'!B159</f>
        <v>Venango</v>
      </c>
      <c r="C159" s="97">
        <f>'10'!C159</f>
        <v>469</v>
      </c>
      <c r="D159" s="97">
        <f>'10'!D159</f>
        <v>336</v>
      </c>
      <c r="E159" s="97">
        <f>'10'!E159</f>
        <v>805</v>
      </c>
      <c r="F159" s="129" t="s">
        <v>942</v>
      </c>
      <c r="G159" s="129" t="s">
        <v>590</v>
      </c>
      <c r="H159" s="129">
        <v>3</v>
      </c>
      <c r="I159" s="135">
        <v>45</v>
      </c>
      <c r="J159" s="129">
        <v>41</v>
      </c>
      <c r="K159" s="129">
        <v>49</v>
      </c>
      <c r="L159" s="12">
        <f t="shared" si="12"/>
        <v>86</v>
      </c>
      <c r="M159" s="12">
        <f t="shared" si="13"/>
        <v>135</v>
      </c>
      <c r="N159" s="23">
        <f t="shared" si="14"/>
        <v>9.5948827292110878E-2</v>
      </c>
      <c r="O159" s="23">
        <f t="shared" si="15"/>
        <v>0.12202380952380952</v>
      </c>
      <c r="P159" s="23">
        <f t="shared" si="16"/>
        <v>0.10683229813664596</v>
      </c>
    </row>
    <row r="160" spans="1:16" x14ac:dyDescent="0.25">
      <c r="A160" s="9" t="str">
        <f>'10'!A160</f>
        <v>Franklin Regional SD</v>
      </c>
      <c r="B160" s="10" t="str">
        <f>'10'!B160</f>
        <v>Westmoreland</v>
      </c>
      <c r="C160" s="97">
        <f>'10'!C160</f>
        <v>654</v>
      </c>
      <c r="D160" s="97">
        <f>'10'!D160</f>
        <v>495</v>
      </c>
      <c r="E160" s="97">
        <f>'10'!E160</f>
        <v>1149</v>
      </c>
      <c r="F160" s="129" t="s">
        <v>918</v>
      </c>
      <c r="G160" s="129" t="s">
        <v>571</v>
      </c>
      <c r="H160" s="129">
        <v>2</v>
      </c>
      <c r="I160" s="135">
        <v>63</v>
      </c>
      <c r="J160" s="129">
        <v>34</v>
      </c>
      <c r="K160" s="129">
        <v>42</v>
      </c>
      <c r="L160" s="12">
        <f t="shared" si="12"/>
        <v>97</v>
      </c>
      <c r="M160" s="12">
        <f t="shared" si="13"/>
        <v>139</v>
      </c>
      <c r="N160" s="23">
        <f t="shared" si="14"/>
        <v>9.6330275229357804E-2</v>
      </c>
      <c r="O160" s="23">
        <f t="shared" si="15"/>
        <v>6.8686868686868685E-2</v>
      </c>
      <c r="P160" s="23">
        <f t="shared" si="16"/>
        <v>8.4421235857267185E-2</v>
      </c>
    </row>
    <row r="161" spans="1:16" x14ac:dyDescent="0.25">
      <c r="A161" s="9" t="str">
        <f>'10'!A161</f>
        <v>Frazier SD</v>
      </c>
      <c r="B161" s="10" t="str">
        <f>'10'!B161</f>
        <v>Fayette</v>
      </c>
      <c r="C161" s="97">
        <f>'10'!C161</f>
        <v>152</v>
      </c>
      <c r="D161" s="97">
        <f>'10'!D161</f>
        <v>156</v>
      </c>
      <c r="E161" s="97">
        <f>'10'!E161</f>
        <v>308</v>
      </c>
      <c r="F161" s="129" t="s">
        <v>903</v>
      </c>
      <c r="G161" s="129" t="s">
        <v>565</v>
      </c>
      <c r="H161" s="129">
        <v>2</v>
      </c>
      <c r="I161" s="135">
        <v>14</v>
      </c>
      <c r="J161" s="129">
        <v>12</v>
      </c>
      <c r="K161" s="129">
        <v>15</v>
      </c>
      <c r="L161" s="12">
        <f t="shared" si="12"/>
        <v>26</v>
      </c>
      <c r="M161" s="12">
        <f t="shared" si="13"/>
        <v>41</v>
      </c>
      <c r="N161" s="23">
        <f t="shared" si="14"/>
        <v>9.2105263157894732E-2</v>
      </c>
      <c r="O161" s="23">
        <f t="shared" si="15"/>
        <v>7.6923076923076927E-2</v>
      </c>
      <c r="P161" s="23">
        <f t="shared" si="16"/>
        <v>8.4415584415584416E-2</v>
      </c>
    </row>
    <row r="162" spans="1:16" x14ac:dyDescent="0.25">
      <c r="A162" s="9" t="str">
        <f>'10'!A162</f>
        <v>Freedom Area SD</v>
      </c>
      <c r="B162" s="10" t="str">
        <f>'10'!B162</f>
        <v>Beaver</v>
      </c>
      <c r="C162" s="97">
        <f>'10'!C162</f>
        <v>535</v>
      </c>
      <c r="D162" s="97">
        <f>'10'!D162</f>
        <v>231</v>
      </c>
      <c r="E162" s="97">
        <f>'10'!E162</f>
        <v>766</v>
      </c>
      <c r="F162" s="129" t="s">
        <v>904</v>
      </c>
      <c r="G162" s="129" t="s">
        <v>564</v>
      </c>
      <c r="H162" s="129">
        <v>2</v>
      </c>
      <c r="I162" s="135">
        <v>45</v>
      </c>
      <c r="J162" s="129">
        <v>18</v>
      </c>
      <c r="K162" s="129">
        <v>32</v>
      </c>
      <c r="L162" s="12">
        <f t="shared" si="12"/>
        <v>63</v>
      </c>
      <c r="M162" s="12">
        <f t="shared" si="13"/>
        <v>95</v>
      </c>
      <c r="N162" s="23">
        <f t="shared" si="14"/>
        <v>8.4112149532710276E-2</v>
      </c>
      <c r="O162" s="23">
        <f t="shared" si="15"/>
        <v>7.792207792207792E-2</v>
      </c>
      <c r="P162" s="23">
        <f t="shared" si="16"/>
        <v>8.2245430809399472E-2</v>
      </c>
    </row>
    <row r="163" spans="1:16" x14ac:dyDescent="0.25">
      <c r="A163" s="9" t="str">
        <f>'10'!A163</f>
        <v>Freeport Area SD</v>
      </c>
      <c r="B163" s="10" t="str">
        <f>'10'!B163</f>
        <v>Armstrong</v>
      </c>
      <c r="C163" s="97">
        <f>'10'!C163</f>
        <v>304</v>
      </c>
      <c r="D163" s="97">
        <f>'10'!D163</f>
        <v>222</v>
      </c>
      <c r="E163" s="97">
        <f>'10'!E163</f>
        <v>526</v>
      </c>
      <c r="F163" s="129" t="s">
        <v>911</v>
      </c>
      <c r="G163" s="129" t="s">
        <v>566</v>
      </c>
      <c r="H163" s="129">
        <v>2</v>
      </c>
      <c r="I163" s="135">
        <v>40</v>
      </c>
      <c r="J163" s="129">
        <v>15</v>
      </c>
      <c r="K163" s="129">
        <v>26</v>
      </c>
      <c r="L163" s="12">
        <f t="shared" si="12"/>
        <v>55</v>
      </c>
      <c r="M163" s="12">
        <f t="shared" si="13"/>
        <v>81</v>
      </c>
      <c r="N163" s="23">
        <f t="shared" si="14"/>
        <v>0.13157894736842105</v>
      </c>
      <c r="O163" s="23">
        <f t="shared" si="15"/>
        <v>6.7567567567567571E-2</v>
      </c>
      <c r="P163" s="23">
        <f t="shared" si="16"/>
        <v>0.10456273764258556</v>
      </c>
    </row>
    <row r="164" spans="1:16" x14ac:dyDescent="0.25">
      <c r="A164" s="9" t="str">
        <f>'10'!A164</f>
        <v>Galeton Area SD</v>
      </c>
      <c r="B164" s="10" t="str">
        <f>'10'!B164</f>
        <v>Potter</v>
      </c>
      <c r="C164" s="97">
        <f>'10'!C164</f>
        <v>82</v>
      </c>
      <c r="D164" s="97">
        <f>'10'!D164</f>
        <v>53</v>
      </c>
      <c r="E164" s="97">
        <f>'10'!E164</f>
        <v>135</v>
      </c>
      <c r="F164" s="129" t="s">
        <v>913</v>
      </c>
      <c r="G164" s="129" t="s">
        <v>568</v>
      </c>
      <c r="H164" s="129">
        <v>2</v>
      </c>
      <c r="I164" s="135">
        <v>3</v>
      </c>
      <c r="J164" s="129">
        <v>3</v>
      </c>
      <c r="K164" s="129">
        <v>8</v>
      </c>
      <c r="L164" s="12">
        <f t="shared" si="12"/>
        <v>6</v>
      </c>
      <c r="M164" s="12">
        <f t="shared" si="13"/>
        <v>14</v>
      </c>
      <c r="N164" s="23">
        <f t="shared" si="14"/>
        <v>3.6585365853658534E-2</v>
      </c>
      <c r="O164" s="23">
        <f t="shared" si="15"/>
        <v>5.6603773584905662E-2</v>
      </c>
      <c r="P164" s="23">
        <f t="shared" si="16"/>
        <v>4.4444444444444446E-2</v>
      </c>
    </row>
    <row r="165" spans="1:16" x14ac:dyDescent="0.25">
      <c r="A165" s="9" t="str">
        <f>'10'!A165</f>
        <v>Garnet Valley SD</v>
      </c>
      <c r="B165" s="10" t="str">
        <f>'10'!B165</f>
        <v>Delaware</v>
      </c>
      <c r="C165" s="97">
        <f>'10'!C165</f>
        <v>515</v>
      </c>
      <c r="D165" s="97">
        <f>'10'!D165</f>
        <v>611</v>
      </c>
      <c r="E165" s="97">
        <f>'10'!E165</f>
        <v>1126</v>
      </c>
      <c r="F165" s="129" t="s">
        <v>932</v>
      </c>
      <c r="G165" s="129" t="s">
        <v>541</v>
      </c>
      <c r="H165" s="129">
        <v>2</v>
      </c>
      <c r="I165" s="135">
        <v>53</v>
      </c>
      <c r="J165" s="129">
        <v>33</v>
      </c>
      <c r="K165" s="129">
        <v>43</v>
      </c>
      <c r="L165" s="12">
        <f t="shared" si="12"/>
        <v>86</v>
      </c>
      <c r="M165" s="12">
        <f t="shared" si="13"/>
        <v>129</v>
      </c>
      <c r="N165" s="23">
        <f t="shared" si="14"/>
        <v>0.1029126213592233</v>
      </c>
      <c r="O165" s="23">
        <f t="shared" si="15"/>
        <v>5.4009819967266774E-2</v>
      </c>
      <c r="P165" s="23">
        <f t="shared" si="16"/>
        <v>7.6376554174067496E-2</v>
      </c>
    </row>
    <row r="166" spans="1:16" x14ac:dyDescent="0.25">
      <c r="A166" s="9" t="str">
        <f>'10'!A166</f>
        <v>Gateway SD</v>
      </c>
      <c r="B166" s="10" t="str">
        <f>'10'!B166</f>
        <v>Allegheny</v>
      </c>
      <c r="C166" s="97">
        <f>'10'!C166</f>
        <v>744</v>
      </c>
      <c r="D166" s="97">
        <f>'10'!D166</f>
        <v>756</v>
      </c>
      <c r="E166" s="97">
        <f>'10'!E166</f>
        <v>1500</v>
      </c>
      <c r="F166" s="129" t="s">
        <v>905</v>
      </c>
      <c r="G166" s="129" t="s">
        <v>538</v>
      </c>
      <c r="H166" s="129">
        <v>2</v>
      </c>
      <c r="I166" s="135">
        <v>104</v>
      </c>
      <c r="J166" s="129">
        <v>62</v>
      </c>
      <c r="K166" s="129">
        <v>48</v>
      </c>
      <c r="L166" s="12">
        <f t="shared" si="12"/>
        <v>166</v>
      </c>
      <c r="M166" s="12">
        <f t="shared" si="13"/>
        <v>214</v>
      </c>
      <c r="N166" s="23">
        <f t="shared" si="14"/>
        <v>0.13978494623655913</v>
      </c>
      <c r="O166" s="23">
        <f t="shared" si="15"/>
        <v>8.2010582010582006E-2</v>
      </c>
      <c r="P166" s="23">
        <f t="shared" si="16"/>
        <v>0.11066666666666666</v>
      </c>
    </row>
    <row r="167" spans="1:16" x14ac:dyDescent="0.25">
      <c r="A167" s="9" t="str">
        <f>'10'!A167</f>
        <v>General McLane SD</v>
      </c>
      <c r="B167" s="10" t="str">
        <f>'10'!B167</f>
        <v>Erie</v>
      </c>
      <c r="C167" s="97">
        <f>'10'!C167</f>
        <v>574</v>
      </c>
      <c r="D167" s="97">
        <f>'10'!D167</f>
        <v>288</v>
      </c>
      <c r="E167" s="97">
        <f>'10'!E167</f>
        <v>862</v>
      </c>
      <c r="F167" s="129" t="s">
        <v>933</v>
      </c>
      <c r="G167" s="129" t="s">
        <v>542</v>
      </c>
      <c r="H167" s="129">
        <v>2</v>
      </c>
      <c r="I167" s="135">
        <v>48</v>
      </c>
      <c r="J167" s="129">
        <v>22</v>
      </c>
      <c r="K167" s="129">
        <v>38</v>
      </c>
      <c r="L167" s="12">
        <f t="shared" si="12"/>
        <v>70</v>
      </c>
      <c r="M167" s="12">
        <f t="shared" si="13"/>
        <v>108</v>
      </c>
      <c r="N167" s="23">
        <f t="shared" si="14"/>
        <v>8.3623693379790948E-2</v>
      </c>
      <c r="O167" s="23">
        <f t="shared" si="15"/>
        <v>7.6388888888888895E-2</v>
      </c>
      <c r="P167" s="23">
        <f t="shared" si="16"/>
        <v>8.1206496519721574E-2</v>
      </c>
    </row>
    <row r="168" spans="1:16" x14ac:dyDescent="0.25">
      <c r="A168" s="9" t="str">
        <f>'10'!A168</f>
        <v>Gettysburg Area SD</v>
      </c>
      <c r="B168" s="10" t="str">
        <f>'10'!B168</f>
        <v>Adams</v>
      </c>
      <c r="C168" s="97">
        <f>'10'!C168</f>
        <v>669</v>
      </c>
      <c r="D168" s="97">
        <f>'10'!D168</f>
        <v>474</v>
      </c>
      <c r="E168" s="97">
        <f>'10'!E168</f>
        <v>1143</v>
      </c>
      <c r="F168" s="129" t="s">
        <v>922</v>
      </c>
      <c r="G168" s="129" t="s">
        <v>923</v>
      </c>
      <c r="H168" s="129">
        <v>2</v>
      </c>
      <c r="I168" s="135">
        <v>49</v>
      </c>
      <c r="J168" s="129">
        <v>18</v>
      </c>
      <c r="K168" s="129">
        <v>38</v>
      </c>
      <c r="L168" s="12">
        <f t="shared" si="12"/>
        <v>67</v>
      </c>
      <c r="M168" s="12">
        <f t="shared" si="13"/>
        <v>105</v>
      </c>
      <c r="N168" s="23">
        <f t="shared" si="14"/>
        <v>7.3243647234678619E-2</v>
      </c>
      <c r="O168" s="23">
        <f t="shared" si="15"/>
        <v>3.7974683544303799E-2</v>
      </c>
      <c r="P168" s="23">
        <f t="shared" si="16"/>
        <v>5.8617672790901139E-2</v>
      </c>
    </row>
    <row r="169" spans="1:16" x14ac:dyDescent="0.25">
      <c r="A169" s="9" t="str">
        <f>'10'!A169</f>
        <v>Girard SD</v>
      </c>
      <c r="B169" s="10" t="str">
        <f>'10'!B169</f>
        <v>Erie</v>
      </c>
      <c r="C169" s="97">
        <f>'10'!C169</f>
        <v>370</v>
      </c>
      <c r="D169" s="97">
        <f>'10'!D169</f>
        <v>299</v>
      </c>
      <c r="E169" s="97">
        <f>'10'!E169</f>
        <v>669</v>
      </c>
      <c r="F169" s="129" t="s">
        <v>933</v>
      </c>
      <c r="G169" s="129" t="s">
        <v>542</v>
      </c>
      <c r="H169" s="129">
        <v>2</v>
      </c>
      <c r="I169" s="135">
        <v>41</v>
      </c>
      <c r="J169" s="129">
        <v>23</v>
      </c>
      <c r="K169" s="129">
        <v>31</v>
      </c>
      <c r="L169" s="12">
        <f t="shared" si="12"/>
        <v>64</v>
      </c>
      <c r="M169" s="12">
        <f t="shared" si="13"/>
        <v>95</v>
      </c>
      <c r="N169" s="23">
        <f t="shared" si="14"/>
        <v>0.11081081081081082</v>
      </c>
      <c r="O169" s="23">
        <f t="shared" si="15"/>
        <v>7.6923076923076927E-2</v>
      </c>
      <c r="P169" s="23">
        <f t="shared" si="16"/>
        <v>9.5665171898355758E-2</v>
      </c>
    </row>
    <row r="170" spans="1:16" x14ac:dyDescent="0.25">
      <c r="A170" s="9" t="str">
        <f>'10'!A170</f>
        <v>Glendale SD</v>
      </c>
      <c r="B170" s="10" t="str">
        <f>'10'!B170</f>
        <v>Clearfield</v>
      </c>
      <c r="C170" s="97">
        <f>'10'!C170</f>
        <v>125</v>
      </c>
      <c r="D170" s="97">
        <f>'10'!D170</f>
        <v>146</v>
      </c>
      <c r="E170" s="97">
        <f>'10'!E170</f>
        <v>271</v>
      </c>
      <c r="F170" s="129" t="s">
        <v>915</v>
      </c>
      <c r="G170" s="129" t="s">
        <v>927</v>
      </c>
      <c r="H170" s="129">
        <v>2</v>
      </c>
      <c r="I170" s="135">
        <v>11</v>
      </c>
      <c r="J170" s="129">
        <v>12</v>
      </c>
      <c r="K170" s="129">
        <v>8</v>
      </c>
      <c r="L170" s="12">
        <f t="shared" si="12"/>
        <v>23</v>
      </c>
      <c r="M170" s="12">
        <f t="shared" si="13"/>
        <v>31</v>
      </c>
      <c r="N170" s="23">
        <f t="shared" si="14"/>
        <v>8.7999999999999995E-2</v>
      </c>
      <c r="O170" s="23">
        <f t="shared" si="15"/>
        <v>8.2191780821917804E-2</v>
      </c>
      <c r="P170" s="23">
        <f t="shared" si="16"/>
        <v>8.4870848708487087E-2</v>
      </c>
    </row>
    <row r="171" spans="1:16" x14ac:dyDescent="0.25">
      <c r="A171" s="9" t="str">
        <f>'10'!A171</f>
        <v>Governor Mifflin SD</v>
      </c>
      <c r="B171" s="10" t="str">
        <f>'10'!B171</f>
        <v>Berks</v>
      </c>
      <c r="C171" s="97">
        <f>'10'!C171</f>
        <v>912</v>
      </c>
      <c r="D171" s="97">
        <f>'10'!D171</f>
        <v>609</v>
      </c>
      <c r="E171" s="97">
        <f>'10'!E171</f>
        <v>1521</v>
      </c>
      <c r="F171" s="129" t="s">
        <v>910</v>
      </c>
      <c r="G171" s="129" t="s">
        <v>551</v>
      </c>
      <c r="H171" s="129">
        <v>2</v>
      </c>
      <c r="I171" s="135">
        <v>101</v>
      </c>
      <c r="J171" s="129">
        <v>44</v>
      </c>
      <c r="K171" s="129">
        <v>57</v>
      </c>
      <c r="L171" s="12">
        <f t="shared" si="12"/>
        <v>145</v>
      </c>
      <c r="M171" s="12">
        <f t="shared" si="13"/>
        <v>202</v>
      </c>
      <c r="N171" s="23">
        <f t="shared" si="14"/>
        <v>0.11074561403508772</v>
      </c>
      <c r="O171" s="23">
        <f t="shared" si="15"/>
        <v>7.2249589490968796E-2</v>
      </c>
      <c r="P171" s="23">
        <f t="shared" si="16"/>
        <v>9.5332018408941482E-2</v>
      </c>
    </row>
    <row r="172" spans="1:16" x14ac:dyDescent="0.25">
      <c r="A172" s="9" t="str">
        <f>'10'!A172</f>
        <v>Great Valley SD</v>
      </c>
      <c r="B172" s="10" t="str">
        <f>'10'!B172</f>
        <v>Chester</v>
      </c>
      <c r="C172" s="97">
        <f>'10'!C172</f>
        <v>690</v>
      </c>
      <c r="D172" s="97">
        <f>'10'!D172</f>
        <v>814</v>
      </c>
      <c r="E172" s="97">
        <f>'10'!E172</f>
        <v>1504</v>
      </c>
      <c r="F172" s="129" t="s">
        <v>914</v>
      </c>
      <c r="G172" s="129" t="s">
        <v>540</v>
      </c>
      <c r="H172" s="129">
        <v>2</v>
      </c>
      <c r="I172" s="135">
        <v>62</v>
      </c>
      <c r="J172" s="129">
        <v>64</v>
      </c>
      <c r="K172" s="129">
        <v>78</v>
      </c>
      <c r="L172" s="12">
        <f t="shared" si="12"/>
        <v>126</v>
      </c>
      <c r="M172" s="12">
        <f t="shared" si="13"/>
        <v>204</v>
      </c>
      <c r="N172" s="23">
        <f t="shared" si="14"/>
        <v>8.9855072463768115E-2</v>
      </c>
      <c r="O172" s="23">
        <f t="shared" si="15"/>
        <v>7.8624078624078622E-2</v>
      </c>
      <c r="P172" s="23">
        <f t="shared" si="16"/>
        <v>8.3776595744680854E-2</v>
      </c>
    </row>
    <row r="173" spans="1:16" x14ac:dyDescent="0.25">
      <c r="A173" s="9" t="str">
        <f>'10'!A173</f>
        <v>Greater Johnstown SD</v>
      </c>
      <c r="B173" s="10" t="str">
        <f>'10'!B173</f>
        <v>Cambria</v>
      </c>
      <c r="C173" s="97">
        <f>'10'!C173</f>
        <v>844</v>
      </c>
      <c r="D173" s="97">
        <f>'10'!D173</f>
        <v>819</v>
      </c>
      <c r="E173" s="97">
        <f>'10'!E173</f>
        <v>1663</v>
      </c>
      <c r="F173" s="129" t="s">
        <v>917</v>
      </c>
      <c r="G173" s="129" t="s">
        <v>545</v>
      </c>
      <c r="H173" s="129">
        <v>2</v>
      </c>
      <c r="I173" s="135">
        <v>76</v>
      </c>
      <c r="J173" s="129">
        <v>99</v>
      </c>
      <c r="K173" s="129">
        <v>113</v>
      </c>
      <c r="L173" s="12">
        <f t="shared" si="12"/>
        <v>175</v>
      </c>
      <c r="M173" s="12">
        <f t="shared" si="13"/>
        <v>288</v>
      </c>
      <c r="N173" s="23">
        <f t="shared" si="14"/>
        <v>9.004739336492891E-2</v>
      </c>
      <c r="O173" s="23">
        <f t="shared" si="15"/>
        <v>0.12087912087912088</v>
      </c>
      <c r="P173" s="23">
        <f t="shared" si="16"/>
        <v>0.10523150932050511</v>
      </c>
    </row>
    <row r="174" spans="1:16" x14ac:dyDescent="0.25">
      <c r="A174" s="9" t="str">
        <f>'10'!A174</f>
        <v>Greater Latrobe SD</v>
      </c>
      <c r="B174" s="10" t="str">
        <f>'10'!B174</f>
        <v>Westmoreland</v>
      </c>
      <c r="C174" s="97">
        <f>'10'!C174</f>
        <v>705</v>
      </c>
      <c r="D174" s="97">
        <f>'10'!D174</f>
        <v>367</v>
      </c>
      <c r="E174" s="97">
        <f>'10'!E174</f>
        <v>1072</v>
      </c>
      <c r="F174" s="129" t="s">
        <v>918</v>
      </c>
      <c r="G174" s="129" t="s">
        <v>571</v>
      </c>
      <c r="H174" s="129">
        <v>2</v>
      </c>
      <c r="I174" s="135">
        <v>62</v>
      </c>
      <c r="J174" s="129">
        <v>46</v>
      </c>
      <c r="K174" s="129">
        <v>76</v>
      </c>
      <c r="L174" s="12">
        <f t="shared" si="12"/>
        <v>108</v>
      </c>
      <c r="M174" s="12">
        <f t="shared" si="13"/>
        <v>184</v>
      </c>
      <c r="N174" s="23">
        <f t="shared" si="14"/>
        <v>8.794326241134752E-2</v>
      </c>
      <c r="O174" s="23">
        <f t="shared" si="15"/>
        <v>0.12534059945504086</v>
      </c>
      <c r="P174" s="23">
        <f t="shared" si="16"/>
        <v>0.10074626865671642</v>
      </c>
    </row>
    <row r="175" spans="1:16" x14ac:dyDescent="0.25">
      <c r="A175" s="9" t="str">
        <f>'10'!A175</f>
        <v>Greater Nanticoke Area SD</v>
      </c>
      <c r="B175" s="10" t="str">
        <f>'10'!B175</f>
        <v>Luzerne</v>
      </c>
      <c r="C175" s="97">
        <f>'10'!C175</f>
        <v>422</v>
      </c>
      <c r="D175" s="97">
        <f>'10'!D175</f>
        <v>395</v>
      </c>
      <c r="E175" s="97">
        <f>'10'!E175</f>
        <v>817</v>
      </c>
      <c r="F175" s="129" t="s">
        <v>934</v>
      </c>
      <c r="G175" s="129" t="s">
        <v>935</v>
      </c>
      <c r="H175" s="129">
        <v>2</v>
      </c>
      <c r="I175" s="135">
        <v>39</v>
      </c>
      <c r="J175" s="129">
        <v>19</v>
      </c>
      <c r="K175" s="129">
        <v>42</v>
      </c>
      <c r="L175" s="12">
        <f t="shared" si="12"/>
        <v>58</v>
      </c>
      <c r="M175" s="12">
        <f t="shared" si="13"/>
        <v>100</v>
      </c>
      <c r="N175" s="23">
        <f t="shared" si="14"/>
        <v>9.2417061611374404E-2</v>
      </c>
      <c r="O175" s="23">
        <f t="shared" si="15"/>
        <v>4.810126582278481E-2</v>
      </c>
      <c r="P175" s="23">
        <f t="shared" si="16"/>
        <v>7.0991432068543456E-2</v>
      </c>
    </row>
    <row r="176" spans="1:16" x14ac:dyDescent="0.25">
      <c r="A176" s="9" t="str">
        <f>'10'!A176</f>
        <v>Greencastle-Antrim SD</v>
      </c>
      <c r="B176" s="10" t="str">
        <f>'10'!B176</f>
        <v>Franklin</v>
      </c>
      <c r="C176" s="97">
        <f>'10'!C176</f>
        <v>668</v>
      </c>
      <c r="D176" s="97">
        <f>'10'!D176</f>
        <v>368</v>
      </c>
      <c r="E176" s="97">
        <f>'10'!E176</f>
        <v>1036</v>
      </c>
      <c r="F176" s="129" t="s">
        <v>922</v>
      </c>
      <c r="G176" s="129" t="s">
        <v>930</v>
      </c>
      <c r="H176" s="129">
        <v>2</v>
      </c>
      <c r="I176" s="135">
        <v>30</v>
      </c>
      <c r="J176" s="129">
        <v>27</v>
      </c>
      <c r="K176" s="129">
        <v>35</v>
      </c>
      <c r="L176" s="12">
        <f t="shared" si="12"/>
        <v>57</v>
      </c>
      <c r="M176" s="12">
        <f t="shared" si="13"/>
        <v>92</v>
      </c>
      <c r="N176" s="23">
        <f t="shared" si="14"/>
        <v>4.4910179640718563E-2</v>
      </c>
      <c r="O176" s="23">
        <f t="shared" si="15"/>
        <v>7.3369565217391311E-2</v>
      </c>
      <c r="P176" s="23">
        <f t="shared" si="16"/>
        <v>5.501930501930502E-2</v>
      </c>
    </row>
    <row r="177" spans="1:16" x14ac:dyDescent="0.25">
      <c r="A177" s="9" t="str">
        <f>'10'!A177</f>
        <v>Greensburg Salem SD</v>
      </c>
      <c r="B177" s="10" t="str">
        <f>'10'!B177</f>
        <v>Westmoreland</v>
      </c>
      <c r="C177" s="97">
        <f>'10'!C177</f>
        <v>671</v>
      </c>
      <c r="D177" s="97">
        <f>'10'!D177</f>
        <v>558</v>
      </c>
      <c r="E177" s="97">
        <f>'10'!E177</f>
        <v>1229</v>
      </c>
      <c r="F177" s="129" t="s">
        <v>918</v>
      </c>
      <c r="G177" s="129" t="s">
        <v>571</v>
      </c>
      <c r="H177" s="129">
        <v>2</v>
      </c>
      <c r="I177" s="135">
        <v>71</v>
      </c>
      <c r="J177" s="129">
        <v>44</v>
      </c>
      <c r="K177" s="129">
        <v>42</v>
      </c>
      <c r="L177" s="12">
        <f t="shared" si="12"/>
        <v>115</v>
      </c>
      <c r="M177" s="12">
        <f t="shared" si="13"/>
        <v>157</v>
      </c>
      <c r="N177" s="23">
        <f t="shared" si="14"/>
        <v>0.10581222056631892</v>
      </c>
      <c r="O177" s="23">
        <f t="shared" si="15"/>
        <v>7.8853046594982074E-2</v>
      </c>
      <c r="P177" s="23">
        <f t="shared" si="16"/>
        <v>9.3572009764035805E-2</v>
      </c>
    </row>
    <row r="178" spans="1:16" x14ac:dyDescent="0.25">
      <c r="A178" s="9" t="str">
        <f>'10'!A178</f>
        <v>Greenville Area SD</v>
      </c>
      <c r="B178" s="10" t="str">
        <f>'10'!B178</f>
        <v>Mercer</v>
      </c>
      <c r="C178" s="97">
        <f>'10'!C178</f>
        <v>230</v>
      </c>
      <c r="D178" s="97">
        <f>'10'!D178</f>
        <v>273</v>
      </c>
      <c r="E178" s="97">
        <f>'10'!E178</f>
        <v>503</v>
      </c>
      <c r="F178" s="129" t="s">
        <v>928</v>
      </c>
      <c r="G178" s="129" t="s">
        <v>588</v>
      </c>
      <c r="H178" s="129">
        <v>2</v>
      </c>
      <c r="I178" s="135">
        <v>35</v>
      </c>
      <c r="J178" s="129">
        <v>17</v>
      </c>
      <c r="K178" s="129">
        <v>16</v>
      </c>
      <c r="L178" s="12">
        <f t="shared" si="12"/>
        <v>52</v>
      </c>
      <c r="M178" s="12">
        <f t="shared" si="13"/>
        <v>68</v>
      </c>
      <c r="N178" s="23">
        <f t="shared" si="14"/>
        <v>0.15217391304347827</v>
      </c>
      <c r="O178" s="23">
        <f t="shared" si="15"/>
        <v>6.2271062271062272E-2</v>
      </c>
      <c r="P178" s="23">
        <f t="shared" si="16"/>
        <v>0.10337972166998012</v>
      </c>
    </row>
    <row r="179" spans="1:16" x14ac:dyDescent="0.25">
      <c r="A179" s="9" t="str">
        <f>'10'!A179</f>
        <v>Greenwood SD</v>
      </c>
      <c r="B179" s="10" t="str">
        <f>'10'!B179</f>
        <v>Perry</v>
      </c>
      <c r="C179" s="97">
        <f>'10'!C179</f>
        <v>136</v>
      </c>
      <c r="D179" s="97">
        <f>'10'!D179</f>
        <v>106</v>
      </c>
      <c r="E179" s="97">
        <f>'10'!E179</f>
        <v>242</v>
      </c>
      <c r="F179" s="129" t="s">
        <v>924</v>
      </c>
      <c r="G179" s="129" t="s">
        <v>925</v>
      </c>
      <c r="H179" s="129">
        <v>2</v>
      </c>
      <c r="I179" s="135">
        <v>6</v>
      </c>
      <c r="J179" s="129">
        <v>6</v>
      </c>
      <c r="K179" s="129">
        <v>7</v>
      </c>
      <c r="L179" s="12">
        <f t="shared" si="12"/>
        <v>12</v>
      </c>
      <c r="M179" s="12">
        <f t="shared" si="13"/>
        <v>19</v>
      </c>
      <c r="N179" s="23">
        <f t="shared" si="14"/>
        <v>4.4117647058823532E-2</v>
      </c>
      <c r="O179" s="23">
        <f t="shared" si="15"/>
        <v>5.6603773584905662E-2</v>
      </c>
      <c r="P179" s="23">
        <f t="shared" si="16"/>
        <v>4.9586776859504134E-2</v>
      </c>
    </row>
    <row r="180" spans="1:16" x14ac:dyDescent="0.25">
      <c r="A180" s="9" t="str">
        <f>'10'!A180</f>
        <v>Grove City Area SD</v>
      </c>
      <c r="B180" s="10" t="str">
        <f>'10'!B180</f>
        <v>Mercer</v>
      </c>
      <c r="C180" s="97">
        <f>'10'!C180</f>
        <v>426</v>
      </c>
      <c r="D180" s="97">
        <f>'10'!D180</f>
        <v>341</v>
      </c>
      <c r="E180" s="97">
        <f>'10'!E180</f>
        <v>767</v>
      </c>
      <c r="F180" s="129" t="s">
        <v>928</v>
      </c>
      <c r="G180" s="129" t="s">
        <v>588</v>
      </c>
      <c r="H180" s="129">
        <v>2</v>
      </c>
      <c r="I180" s="135">
        <v>21</v>
      </c>
      <c r="J180" s="129">
        <v>14</v>
      </c>
      <c r="K180" s="129">
        <v>23</v>
      </c>
      <c r="L180" s="12">
        <f t="shared" si="12"/>
        <v>35</v>
      </c>
      <c r="M180" s="12">
        <f t="shared" si="13"/>
        <v>58</v>
      </c>
      <c r="N180" s="23">
        <f t="shared" si="14"/>
        <v>4.9295774647887321E-2</v>
      </c>
      <c r="O180" s="23">
        <f t="shared" si="15"/>
        <v>4.1055718475073312E-2</v>
      </c>
      <c r="P180" s="23">
        <f t="shared" si="16"/>
        <v>4.563233376792699E-2</v>
      </c>
    </row>
    <row r="181" spans="1:16" x14ac:dyDescent="0.25">
      <c r="A181" s="9" t="str">
        <f>'10'!A181</f>
        <v>Halifax Area SD</v>
      </c>
      <c r="B181" s="10" t="str">
        <f>'10'!B181</f>
        <v>Dauphin</v>
      </c>
      <c r="C181" s="97">
        <f>'10'!C181</f>
        <v>296</v>
      </c>
      <c r="D181" s="97">
        <f>'10'!D181</f>
        <v>107</v>
      </c>
      <c r="E181" s="97">
        <f>'10'!E181</f>
        <v>403</v>
      </c>
      <c r="F181" s="129" t="s">
        <v>924</v>
      </c>
      <c r="G181" s="129" t="s">
        <v>543</v>
      </c>
      <c r="H181" s="129">
        <v>2</v>
      </c>
      <c r="I181" s="135">
        <v>15</v>
      </c>
      <c r="J181" s="129">
        <v>3</v>
      </c>
      <c r="K181" s="129">
        <v>5</v>
      </c>
      <c r="L181" s="12">
        <f t="shared" si="12"/>
        <v>18</v>
      </c>
      <c r="M181" s="12">
        <f t="shared" si="13"/>
        <v>23</v>
      </c>
      <c r="N181" s="23">
        <f t="shared" si="14"/>
        <v>5.0675675675675678E-2</v>
      </c>
      <c r="O181" s="23">
        <f t="shared" si="15"/>
        <v>2.8037383177570093E-2</v>
      </c>
      <c r="P181" s="23">
        <f t="shared" si="16"/>
        <v>4.4665012406947889E-2</v>
      </c>
    </row>
    <row r="182" spans="1:16" x14ac:dyDescent="0.25">
      <c r="A182" s="9" t="str">
        <f>'10'!A182</f>
        <v>Hamburg Area SD</v>
      </c>
      <c r="B182" s="10" t="str">
        <f>'10'!B182</f>
        <v>Berks</v>
      </c>
      <c r="C182" s="97">
        <f>'10'!C182</f>
        <v>310</v>
      </c>
      <c r="D182" s="97">
        <f>'10'!D182</f>
        <v>405</v>
      </c>
      <c r="E182" s="97">
        <f>'10'!E182</f>
        <v>715</v>
      </c>
      <c r="F182" s="129" t="s">
        <v>910</v>
      </c>
      <c r="G182" s="129" t="s">
        <v>551</v>
      </c>
      <c r="H182" s="129">
        <v>2</v>
      </c>
      <c r="I182" s="135">
        <v>53</v>
      </c>
      <c r="J182" s="129">
        <v>31</v>
      </c>
      <c r="K182" s="129">
        <v>37</v>
      </c>
      <c r="L182" s="12">
        <f t="shared" si="12"/>
        <v>84</v>
      </c>
      <c r="M182" s="12">
        <f t="shared" si="13"/>
        <v>121</v>
      </c>
      <c r="N182" s="23">
        <f t="shared" si="14"/>
        <v>0.17096774193548386</v>
      </c>
      <c r="O182" s="23">
        <f t="shared" si="15"/>
        <v>7.6543209876543214E-2</v>
      </c>
      <c r="P182" s="23">
        <f t="shared" si="16"/>
        <v>0.11748251748251748</v>
      </c>
    </row>
    <row r="183" spans="1:16" x14ac:dyDescent="0.25">
      <c r="A183" s="9" t="str">
        <f>'10'!A183</f>
        <v>Hampton Township SD</v>
      </c>
      <c r="B183" s="10" t="str">
        <f>'10'!B183</f>
        <v>Allegheny</v>
      </c>
      <c r="C183" s="97">
        <f>'10'!C183</f>
        <v>388</v>
      </c>
      <c r="D183" s="97">
        <f>'10'!D183</f>
        <v>546</v>
      </c>
      <c r="E183" s="97">
        <f>'10'!E183</f>
        <v>934</v>
      </c>
      <c r="F183" s="129" t="s">
        <v>905</v>
      </c>
      <c r="G183" s="129" t="s">
        <v>538</v>
      </c>
      <c r="H183" s="129">
        <v>2</v>
      </c>
      <c r="I183" s="135">
        <v>61</v>
      </c>
      <c r="J183" s="129">
        <v>35</v>
      </c>
      <c r="K183" s="129">
        <v>34</v>
      </c>
      <c r="L183" s="12">
        <f t="shared" si="12"/>
        <v>96</v>
      </c>
      <c r="M183" s="12">
        <f t="shared" si="13"/>
        <v>130</v>
      </c>
      <c r="N183" s="23">
        <f t="shared" si="14"/>
        <v>0.15721649484536082</v>
      </c>
      <c r="O183" s="23">
        <f t="shared" si="15"/>
        <v>6.4102564102564097E-2</v>
      </c>
      <c r="P183" s="23">
        <f t="shared" si="16"/>
        <v>0.10278372591006424</v>
      </c>
    </row>
    <row r="184" spans="1:16" x14ac:dyDescent="0.25">
      <c r="A184" s="9" t="str">
        <f>'10'!A184</f>
        <v>Hanover Area SD</v>
      </c>
      <c r="B184" s="10" t="str">
        <f>'10'!B184</f>
        <v>Luzerne</v>
      </c>
      <c r="C184" s="97">
        <f>'10'!C184</f>
        <v>370</v>
      </c>
      <c r="D184" s="97">
        <f>'10'!D184</f>
        <v>251</v>
      </c>
      <c r="E184" s="97">
        <f>'10'!E184</f>
        <v>621</v>
      </c>
      <c r="F184" s="129" t="s">
        <v>934</v>
      </c>
      <c r="G184" s="129" t="s">
        <v>935</v>
      </c>
      <c r="H184" s="129">
        <v>2</v>
      </c>
      <c r="I184" s="135">
        <v>38</v>
      </c>
      <c r="J184" s="129">
        <v>26</v>
      </c>
      <c r="K184" s="129">
        <v>33</v>
      </c>
      <c r="L184" s="12">
        <f t="shared" si="12"/>
        <v>64</v>
      </c>
      <c r="M184" s="12">
        <f t="shared" si="13"/>
        <v>97</v>
      </c>
      <c r="N184" s="23">
        <f t="shared" si="14"/>
        <v>0.10270270270270271</v>
      </c>
      <c r="O184" s="23">
        <f t="shared" si="15"/>
        <v>0.10358565737051793</v>
      </c>
      <c r="P184" s="23">
        <f t="shared" si="16"/>
        <v>0.10305958132045089</v>
      </c>
    </row>
    <row r="185" spans="1:16" x14ac:dyDescent="0.25">
      <c r="A185" s="9" t="str">
        <f>'10'!A185</f>
        <v>Hanover Public SD</v>
      </c>
      <c r="B185" s="10" t="str">
        <f>'10'!B185</f>
        <v>York</v>
      </c>
      <c r="C185" s="97">
        <f>'10'!C185</f>
        <v>759</v>
      </c>
      <c r="D185" s="97">
        <f>'10'!D185</f>
        <v>446</v>
      </c>
      <c r="E185" s="97">
        <f>'10'!E185</f>
        <v>1205</v>
      </c>
      <c r="F185" s="129" t="s">
        <v>922</v>
      </c>
      <c r="G185" s="129" t="s">
        <v>923</v>
      </c>
      <c r="H185" s="129">
        <v>2</v>
      </c>
      <c r="I185" s="135">
        <v>50</v>
      </c>
      <c r="J185" s="129">
        <v>29</v>
      </c>
      <c r="K185" s="129">
        <v>34</v>
      </c>
      <c r="L185" s="12">
        <f t="shared" si="12"/>
        <v>79</v>
      </c>
      <c r="M185" s="12">
        <f t="shared" si="13"/>
        <v>113</v>
      </c>
      <c r="N185" s="23">
        <f t="shared" si="14"/>
        <v>6.5876152832674575E-2</v>
      </c>
      <c r="O185" s="23">
        <f t="shared" si="15"/>
        <v>6.5022421524663671E-2</v>
      </c>
      <c r="P185" s="23">
        <f t="shared" si="16"/>
        <v>6.5560165975103737E-2</v>
      </c>
    </row>
    <row r="186" spans="1:16" x14ac:dyDescent="0.25">
      <c r="A186" s="9" t="str">
        <f>'10'!A186</f>
        <v>Harbor Creek SD</v>
      </c>
      <c r="B186" s="10" t="str">
        <f>'10'!B186</f>
        <v>Erie</v>
      </c>
      <c r="C186" s="97">
        <f>'10'!C186</f>
        <v>261</v>
      </c>
      <c r="D186" s="97">
        <f>'10'!D186</f>
        <v>221</v>
      </c>
      <c r="E186" s="97">
        <f>'10'!E186</f>
        <v>482</v>
      </c>
      <c r="F186" s="129" t="s">
        <v>933</v>
      </c>
      <c r="G186" s="129" t="s">
        <v>542</v>
      </c>
      <c r="H186" s="129">
        <v>2</v>
      </c>
      <c r="I186" s="135">
        <v>49</v>
      </c>
      <c r="J186" s="129">
        <v>35</v>
      </c>
      <c r="K186" s="129">
        <v>35</v>
      </c>
      <c r="L186" s="12">
        <f t="shared" si="12"/>
        <v>84</v>
      </c>
      <c r="M186" s="12">
        <f t="shared" si="13"/>
        <v>119</v>
      </c>
      <c r="N186" s="23">
        <f t="shared" si="14"/>
        <v>0.18773946360153257</v>
      </c>
      <c r="O186" s="23">
        <f t="shared" si="15"/>
        <v>0.15837104072398189</v>
      </c>
      <c r="P186" s="23">
        <f t="shared" si="16"/>
        <v>0.17427385892116182</v>
      </c>
    </row>
    <row r="187" spans="1:16" x14ac:dyDescent="0.25">
      <c r="A187" s="9" t="str">
        <f>'10'!A187</f>
        <v>Harmony Area SD</v>
      </c>
      <c r="B187" s="10" t="str">
        <f>'10'!B187</f>
        <v>Clearfield</v>
      </c>
      <c r="C187" s="97">
        <f>'10'!C187</f>
        <v>71</v>
      </c>
      <c r="D187" s="97">
        <f>'10'!D187</f>
        <v>54</v>
      </c>
      <c r="E187" s="97">
        <f>'10'!E187</f>
        <v>125</v>
      </c>
      <c r="F187" s="129" t="s">
        <v>915</v>
      </c>
      <c r="G187" s="129" t="s">
        <v>927</v>
      </c>
      <c r="H187" s="129">
        <v>2</v>
      </c>
      <c r="I187" s="135">
        <v>6</v>
      </c>
      <c r="J187" s="129">
        <v>8</v>
      </c>
      <c r="K187" s="129">
        <v>7</v>
      </c>
      <c r="L187" s="12">
        <f t="shared" si="12"/>
        <v>14</v>
      </c>
      <c r="M187" s="12">
        <f t="shared" si="13"/>
        <v>21</v>
      </c>
      <c r="N187" s="23">
        <f t="shared" si="14"/>
        <v>8.4507042253521125E-2</v>
      </c>
      <c r="O187" s="23">
        <f t="shared" si="15"/>
        <v>0.14814814814814814</v>
      </c>
      <c r="P187" s="23">
        <f t="shared" si="16"/>
        <v>0.112</v>
      </c>
    </row>
    <row r="188" spans="1:16" x14ac:dyDescent="0.25">
      <c r="A188" s="9" t="str">
        <f>'10'!A188</f>
        <v>Harrisburg City SD</v>
      </c>
      <c r="B188" s="10" t="str">
        <f>'10'!B188</f>
        <v>Dauphin</v>
      </c>
      <c r="C188" s="97">
        <f>'10'!C188</f>
        <v>2339</v>
      </c>
      <c r="D188" s="97">
        <f>'10'!D188</f>
        <v>1712</v>
      </c>
      <c r="E188" s="97">
        <f>'10'!E188</f>
        <v>4051</v>
      </c>
      <c r="F188" s="129" t="s">
        <v>924</v>
      </c>
      <c r="G188" s="129" t="s">
        <v>543</v>
      </c>
      <c r="H188" s="129">
        <v>2</v>
      </c>
      <c r="I188" s="135">
        <v>235</v>
      </c>
      <c r="J188" s="129">
        <v>124</v>
      </c>
      <c r="K188" s="129">
        <v>140</v>
      </c>
      <c r="L188" s="12">
        <f t="shared" si="12"/>
        <v>359</v>
      </c>
      <c r="M188" s="12">
        <f t="shared" si="13"/>
        <v>499</v>
      </c>
      <c r="N188" s="23">
        <f t="shared" si="14"/>
        <v>0.10047028644719966</v>
      </c>
      <c r="O188" s="23">
        <f t="shared" si="15"/>
        <v>7.2429906542056069E-2</v>
      </c>
      <c r="P188" s="23">
        <f t="shared" si="16"/>
        <v>8.8620093803999017E-2</v>
      </c>
    </row>
    <row r="189" spans="1:16" x14ac:dyDescent="0.25">
      <c r="A189" s="9" t="str">
        <f>'10'!A189</f>
        <v>Hatboro-Horsham SD</v>
      </c>
      <c r="B189" s="10" t="str">
        <f>'10'!B189</f>
        <v>Montgomery</v>
      </c>
      <c r="C189" s="97">
        <f>'10'!C189</f>
        <v>1086</v>
      </c>
      <c r="D189" s="97">
        <f>'10'!D189</f>
        <v>660</v>
      </c>
      <c r="E189" s="97">
        <f>'10'!E189</f>
        <v>1746</v>
      </c>
      <c r="F189" s="129" t="s">
        <v>902</v>
      </c>
      <c r="G189" s="129" t="s">
        <v>549</v>
      </c>
      <c r="H189" s="129">
        <v>2</v>
      </c>
      <c r="I189" s="135">
        <v>102</v>
      </c>
      <c r="J189" s="129">
        <v>53</v>
      </c>
      <c r="K189" s="129">
        <v>60</v>
      </c>
      <c r="L189" s="12">
        <f t="shared" si="12"/>
        <v>155</v>
      </c>
      <c r="M189" s="12">
        <f t="shared" si="13"/>
        <v>215</v>
      </c>
      <c r="N189" s="23">
        <f t="shared" si="14"/>
        <v>9.3922651933701654E-2</v>
      </c>
      <c r="O189" s="23">
        <f t="shared" si="15"/>
        <v>8.0303030303030307E-2</v>
      </c>
      <c r="P189" s="23">
        <f t="shared" si="16"/>
        <v>8.8774341351660943E-2</v>
      </c>
    </row>
    <row r="190" spans="1:16" x14ac:dyDescent="0.25">
      <c r="A190" s="9" t="str">
        <f>'10'!A190</f>
        <v>Haverford Township SD</v>
      </c>
      <c r="B190" s="10" t="str">
        <f>'10'!B190</f>
        <v>Delaware</v>
      </c>
      <c r="C190" s="97">
        <f>'10'!C190</f>
        <v>1835</v>
      </c>
      <c r="D190" s="97">
        <f>'10'!D190</f>
        <v>1400</v>
      </c>
      <c r="E190" s="97">
        <f>'10'!E190</f>
        <v>3235</v>
      </c>
      <c r="F190" s="129" t="s">
        <v>932</v>
      </c>
      <c r="G190" s="129" t="s">
        <v>541</v>
      </c>
      <c r="H190" s="129">
        <v>2</v>
      </c>
      <c r="I190" s="135">
        <v>148</v>
      </c>
      <c r="J190" s="129">
        <v>79</v>
      </c>
      <c r="K190" s="129">
        <v>102</v>
      </c>
      <c r="L190" s="12">
        <f t="shared" si="12"/>
        <v>227</v>
      </c>
      <c r="M190" s="12">
        <f t="shared" si="13"/>
        <v>329</v>
      </c>
      <c r="N190" s="23">
        <f t="shared" si="14"/>
        <v>8.0653950953678472E-2</v>
      </c>
      <c r="O190" s="23">
        <f t="shared" si="15"/>
        <v>5.6428571428571425E-2</v>
      </c>
      <c r="P190" s="23">
        <f t="shared" si="16"/>
        <v>7.0170015455950543E-2</v>
      </c>
    </row>
    <row r="191" spans="1:16" x14ac:dyDescent="0.25">
      <c r="A191" s="9" t="str">
        <f>'10'!A191</f>
        <v>Hazleton Area SD</v>
      </c>
      <c r="B191" s="10" t="str">
        <f>'10'!B191</f>
        <v>Luzerne</v>
      </c>
      <c r="C191" s="97">
        <f>'10'!C191</f>
        <v>2241</v>
      </c>
      <c r="D191" s="97">
        <f>'10'!D191</f>
        <v>1961</v>
      </c>
      <c r="E191" s="97">
        <f>'10'!E191</f>
        <v>4202</v>
      </c>
      <c r="F191" s="129" t="s">
        <v>934</v>
      </c>
      <c r="G191" s="129" t="s">
        <v>935</v>
      </c>
      <c r="H191" s="129">
        <v>2</v>
      </c>
      <c r="I191" s="135">
        <v>127</v>
      </c>
      <c r="J191" s="129">
        <v>93</v>
      </c>
      <c r="K191" s="129">
        <v>90</v>
      </c>
      <c r="L191" s="12">
        <f t="shared" si="12"/>
        <v>220</v>
      </c>
      <c r="M191" s="12">
        <f t="shared" si="13"/>
        <v>310</v>
      </c>
      <c r="N191" s="23">
        <f t="shared" si="14"/>
        <v>5.6671128960285588E-2</v>
      </c>
      <c r="O191" s="23">
        <f t="shared" si="15"/>
        <v>4.7424783273839879E-2</v>
      </c>
      <c r="P191" s="23">
        <f t="shared" si="16"/>
        <v>5.2356020942408377E-2</v>
      </c>
    </row>
    <row r="192" spans="1:16" x14ac:dyDescent="0.25">
      <c r="A192" s="9" t="str">
        <f>'10'!A192</f>
        <v>Hempfield Area SD</v>
      </c>
      <c r="B192" s="10" t="str">
        <f>'10'!B192</f>
        <v>Westmoreland</v>
      </c>
      <c r="C192" s="97">
        <f>'10'!C192</f>
        <v>1361</v>
      </c>
      <c r="D192" s="97">
        <f>'10'!D192</f>
        <v>1063</v>
      </c>
      <c r="E192" s="97">
        <f>'10'!E192</f>
        <v>2424</v>
      </c>
      <c r="F192" s="129" t="s">
        <v>918</v>
      </c>
      <c r="G192" s="129" t="s">
        <v>571</v>
      </c>
      <c r="H192" s="129">
        <v>2</v>
      </c>
      <c r="I192" s="135">
        <v>108</v>
      </c>
      <c r="J192" s="129">
        <v>70</v>
      </c>
      <c r="K192" s="129">
        <v>103</v>
      </c>
      <c r="L192" s="12">
        <f t="shared" si="12"/>
        <v>178</v>
      </c>
      <c r="M192" s="12">
        <f t="shared" si="13"/>
        <v>281</v>
      </c>
      <c r="N192" s="23">
        <f t="shared" si="14"/>
        <v>7.9353416605437183E-2</v>
      </c>
      <c r="O192" s="23">
        <f t="shared" si="15"/>
        <v>6.5851364063969894E-2</v>
      </c>
      <c r="P192" s="23">
        <f t="shared" si="16"/>
        <v>7.3432343234323433E-2</v>
      </c>
    </row>
    <row r="193" spans="1:16" ht="22.5" x14ac:dyDescent="0.25">
      <c r="A193" s="9" t="str">
        <f>'10'!A193</f>
        <v>Hempfield SD</v>
      </c>
      <c r="B193" s="10" t="str">
        <f>'10'!B193</f>
        <v>Lancaster</v>
      </c>
      <c r="C193" s="97">
        <f>'10'!C193</f>
        <v>1457</v>
      </c>
      <c r="D193" s="97">
        <f>'10'!D193</f>
        <v>861</v>
      </c>
      <c r="E193" s="97">
        <f>'10'!E193</f>
        <v>2318</v>
      </c>
      <c r="F193" s="129" t="s">
        <v>943</v>
      </c>
      <c r="G193" s="129" t="s">
        <v>546</v>
      </c>
      <c r="H193" s="129">
        <v>3</v>
      </c>
      <c r="I193" s="135">
        <v>116</v>
      </c>
      <c r="J193" s="129">
        <v>96</v>
      </c>
      <c r="K193" s="129">
        <v>102</v>
      </c>
      <c r="L193" s="12">
        <f t="shared" si="12"/>
        <v>212</v>
      </c>
      <c r="M193" s="12">
        <f t="shared" si="13"/>
        <v>314</v>
      </c>
      <c r="N193" s="23">
        <f t="shared" si="14"/>
        <v>7.9615648592999314E-2</v>
      </c>
      <c r="O193" s="23">
        <f t="shared" si="15"/>
        <v>0.11149825783972125</v>
      </c>
      <c r="P193" s="23">
        <f t="shared" si="16"/>
        <v>9.1458153580672996E-2</v>
      </c>
    </row>
    <row r="194" spans="1:16" x14ac:dyDescent="0.25">
      <c r="A194" s="9" t="str">
        <f>'10'!A194</f>
        <v>Hermitage SD</v>
      </c>
      <c r="B194" s="10" t="str">
        <f>'10'!B194</f>
        <v>Mercer</v>
      </c>
      <c r="C194" s="97">
        <f>'10'!C194</f>
        <v>512</v>
      </c>
      <c r="D194" s="97">
        <f>'10'!D194</f>
        <v>251</v>
      </c>
      <c r="E194" s="97">
        <f>'10'!E194</f>
        <v>763</v>
      </c>
      <c r="F194" s="129" t="s">
        <v>928</v>
      </c>
      <c r="G194" s="129" t="s">
        <v>588</v>
      </c>
      <c r="H194" s="129">
        <v>2</v>
      </c>
      <c r="I194" s="135">
        <v>35</v>
      </c>
      <c r="J194" s="129">
        <v>37</v>
      </c>
      <c r="K194" s="129">
        <v>26</v>
      </c>
      <c r="L194" s="12">
        <f t="shared" si="12"/>
        <v>72</v>
      </c>
      <c r="M194" s="12">
        <f t="shared" si="13"/>
        <v>98</v>
      </c>
      <c r="N194" s="23">
        <f t="shared" si="14"/>
        <v>6.8359375E-2</v>
      </c>
      <c r="O194" s="23">
        <f t="shared" si="15"/>
        <v>0.14741035856573706</v>
      </c>
      <c r="P194" s="23">
        <f t="shared" si="16"/>
        <v>9.4364351245085187E-2</v>
      </c>
    </row>
    <row r="195" spans="1:16" x14ac:dyDescent="0.25">
      <c r="A195" s="9" t="str">
        <f>'10'!A195</f>
        <v>Highlands SD</v>
      </c>
      <c r="B195" s="10" t="str">
        <f>'10'!B195</f>
        <v>Allegheny</v>
      </c>
      <c r="C195" s="97">
        <f>'10'!C195</f>
        <v>753</v>
      </c>
      <c r="D195" s="97">
        <f>'10'!D195</f>
        <v>391</v>
      </c>
      <c r="E195" s="97">
        <f>'10'!E195</f>
        <v>1144</v>
      </c>
      <c r="F195" s="129" t="s">
        <v>905</v>
      </c>
      <c r="G195" s="129" t="s">
        <v>538</v>
      </c>
      <c r="H195" s="129">
        <v>2</v>
      </c>
      <c r="I195" s="135">
        <v>83</v>
      </c>
      <c r="J195" s="129">
        <v>52</v>
      </c>
      <c r="K195" s="129">
        <v>53</v>
      </c>
      <c r="L195" s="12">
        <f t="shared" si="12"/>
        <v>135</v>
      </c>
      <c r="M195" s="12">
        <f t="shared" si="13"/>
        <v>188</v>
      </c>
      <c r="N195" s="23">
        <f t="shared" si="14"/>
        <v>0.11022576361221779</v>
      </c>
      <c r="O195" s="23">
        <f t="shared" si="15"/>
        <v>0.13299232736572891</v>
      </c>
      <c r="P195" s="23">
        <f t="shared" si="16"/>
        <v>0.11800699300699301</v>
      </c>
    </row>
    <row r="196" spans="1:16" x14ac:dyDescent="0.25">
      <c r="A196" s="9" t="str">
        <f>'10'!A196</f>
        <v>Hollidaysburg Area SD</v>
      </c>
      <c r="B196" s="10" t="str">
        <f>'10'!B196</f>
        <v>Blair</v>
      </c>
      <c r="C196" s="97">
        <f>'10'!C196</f>
        <v>565</v>
      </c>
      <c r="D196" s="97">
        <f>'10'!D196</f>
        <v>447</v>
      </c>
      <c r="E196" s="97">
        <f>'10'!E196</f>
        <v>1012</v>
      </c>
      <c r="F196" s="129" t="s">
        <v>917</v>
      </c>
      <c r="G196" s="129" t="s">
        <v>537</v>
      </c>
      <c r="H196" s="129">
        <v>2</v>
      </c>
      <c r="I196" s="135">
        <v>76</v>
      </c>
      <c r="J196" s="129">
        <v>36</v>
      </c>
      <c r="K196" s="129">
        <v>62</v>
      </c>
      <c r="L196" s="12">
        <f t="shared" si="12"/>
        <v>112</v>
      </c>
      <c r="M196" s="12">
        <f t="shared" si="13"/>
        <v>174</v>
      </c>
      <c r="N196" s="23">
        <f t="shared" si="14"/>
        <v>0.13451327433628318</v>
      </c>
      <c r="O196" s="23">
        <f t="shared" si="15"/>
        <v>8.0536912751677847E-2</v>
      </c>
      <c r="P196" s="23">
        <f t="shared" si="16"/>
        <v>0.11067193675889328</v>
      </c>
    </row>
    <row r="197" spans="1:16" x14ac:dyDescent="0.25">
      <c r="A197" s="9" t="str">
        <f>'10'!A197</f>
        <v>Homer-Center SD</v>
      </c>
      <c r="B197" s="10" t="str">
        <f>'10'!B197</f>
        <v>Indiana</v>
      </c>
      <c r="C197" s="97">
        <f>'10'!C197</f>
        <v>101</v>
      </c>
      <c r="D197" s="97">
        <f>'10'!D197</f>
        <v>138</v>
      </c>
      <c r="E197" s="97">
        <f>'10'!E197</f>
        <v>239</v>
      </c>
      <c r="F197" s="129" t="s">
        <v>911</v>
      </c>
      <c r="G197" s="129" t="s">
        <v>577</v>
      </c>
      <c r="H197" s="129">
        <v>2</v>
      </c>
      <c r="I197" s="135">
        <v>20</v>
      </c>
      <c r="J197" s="129">
        <v>14</v>
      </c>
      <c r="K197" s="129">
        <v>24</v>
      </c>
      <c r="L197" s="12">
        <f t="shared" ref="L197:L260" si="17">I197+J197</f>
        <v>34</v>
      </c>
      <c r="M197" s="12">
        <f t="shared" ref="M197:M260" si="18">I197+J197+K197</f>
        <v>58</v>
      </c>
      <c r="N197" s="23">
        <f t="shared" ref="N197:N260" si="19">I197/C197</f>
        <v>0.19801980198019803</v>
      </c>
      <c r="O197" s="23">
        <f t="shared" ref="O197:O260" si="20">J197/D197</f>
        <v>0.10144927536231885</v>
      </c>
      <c r="P197" s="23">
        <f t="shared" ref="P197:P260" si="21">L197/E197</f>
        <v>0.14225941422594143</v>
      </c>
    </row>
    <row r="198" spans="1:16" x14ac:dyDescent="0.25">
      <c r="A198" s="9" t="str">
        <f>'10'!A198</f>
        <v>Hopewell Area SD</v>
      </c>
      <c r="B198" s="10" t="str">
        <f>'10'!B198</f>
        <v>Beaver</v>
      </c>
      <c r="C198" s="97">
        <f>'10'!C198</f>
        <v>588</v>
      </c>
      <c r="D198" s="97">
        <f>'10'!D198</f>
        <v>422</v>
      </c>
      <c r="E198" s="97">
        <f>'10'!E198</f>
        <v>1010</v>
      </c>
      <c r="F198" s="129" t="s">
        <v>904</v>
      </c>
      <c r="G198" s="129" t="s">
        <v>564</v>
      </c>
      <c r="H198" s="129">
        <v>2</v>
      </c>
      <c r="I198" s="135">
        <v>68</v>
      </c>
      <c r="J198" s="129">
        <v>44</v>
      </c>
      <c r="K198" s="129">
        <v>36</v>
      </c>
      <c r="L198" s="12">
        <f t="shared" si="17"/>
        <v>112</v>
      </c>
      <c r="M198" s="12">
        <f t="shared" si="18"/>
        <v>148</v>
      </c>
      <c r="N198" s="23">
        <f t="shared" si="19"/>
        <v>0.11564625850340136</v>
      </c>
      <c r="O198" s="23">
        <f t="shared" si="20"/>
        <v>0.10426540284360189</v>
      </c>
      <c r="P198" s="23">
        <f t="shared" si="21"/>
        <v>0.11089108910891089</v>
      </c>
    </row>
    <row r="199" spans="1:16" x14ac:dyDescent="0.25">
      <c r="A199" s="9" t="str">
        <f>'10'!A199</f>
        <v>Huntingdon Area SD</v>
      </c>
      <c r="B199" s="10" t="str">
        <f>'10'!B199</f>
        <v>Huntingdon</v>
      </c>
      <c r="C199" s="97">
        <f>'10'!C199</f>
        <v>494</v>
      </c>
      <c r="D199" s="97">
        <f>'10'!D199</f>
        <v>377</v>
      </c>
      <c r="E199" s="97">
        <f>'10'!E199</f>
        <v>871</v>
      </c>
      <c r="F199" s="129" t="s">
        <v>929</v>
      </c>
      <c r="G199" s="129" t="s">
        <v>944</v>
      </c>
      <c r="H199" s="129">
        <v>2</v>
      </c>
      <c r="I199" s="135">
        <v>32</v>
      </c>
      <c r="J199" s="129">
        <v>40</v>
      </c>
      <c r="K199" s="129">
        <v>49</v>
      </c>
      <c r="L199" s="12">
        <f t="shared" si="17"/>
        <v>72</v>
      </c>
      <c r="M199" s="12">
        <f t="shared" si="18"/>
        <v>121</v>
      </c>
      <c r="N199" s="23">
        <f t="shared" si="19"/>
        <v>6.4777327935222673E-2</v>
      </c>
      <c r="O199" s="23">
        <f t="shared" si="20"/>
        <v>0.10610079575596817</v>
      </c>
      <c r="P199" s="23">
        <f t="shared" si="21"/>
        <v>8.2663605051664757E-2</v>
      </c>
    </row>
    <row r="200" spans="1:16" x14ac:dyDescent="0.25">
      <c r="A200" s="9" t="str">
        <f>'10'!A200</f>
        <v>Indiana Area SD</v>
      </c>
      <c r="B200" s="10" t="str">
        <f>'10'!B200</f>
        <v>Indiana</v>
      </c>
      <c r="C200" s="97">
        <f>'10'!C200</f>
        <v>516</v>
      </c>
      <c r="D200" s="97">
        <f>'10'!D200</f>
        <v>491</v>
      </c>
      <c r="E200" s="97">
        <f>'10'!E200</f>
        <v>1007</v>
      </c>
      <c r="F200" s="129" t="s">
        <v>911</v>
      </c>
      <c r="G200" s="129" t="s">
        <v>577</v>
      </c>
      <c r="H200" s="129">
        <v>2</v>
      </c>
      <c r="I200" s="135">
        <v>46</v>
      </c>
      <c r="J200" s="129">
        <v>46</v>
      </c>
      <c r="K200" s="129">
        <v>62</v>
      </c>
      <c r="L200" s="12">
        <f t="shared" si="17"/>
        <v>92</v>
      </c>
      <c r="M200" s="12">
        <f t="shared" si="18"/>
        <v>154</v>
      </c>
      <c r="N200" s="23">
        <f t="shared" si="19"/>
        <v>8.9147286821705432E-2</v>
      </c>
      <c r="O200" s="23">
        <f t="shared" si="20"/>
        <v>9.368635437881874E-2</v>
      </c>
      <c r="P200" s="23">
        <f t="shared" si="21"/>
        <v>9.1360476663356505E-2</v>
      </c>
    </row>
    <row r="201" spans="1:16" x14ac:dyDescent="0.25">
      <c r="A201" s="9" t="str">
        <f>'10'!A201</f>
        <v>Interboro SD</v>
      </c>
      <c r="B201" s="10" t="str">
        <f>'10'!B201</f>
        <v>Delaware</v>
      </c>
      <c r="C201" s="97">
        <f>'10'!C201</f>
        <v>810</v>
      </c>
      <c r="D201" s="97">
        <f>'10'!D201</f>
        <v>366</v>
      </c>
      <c r="E201" s="97">
        <f>'10'!E201</f>
        <v>1176</v>
      </c>
      <c r="F201" s="129" t="s">
        <v>932</v>
      </c>
      <c r="G201" s="129" t="s">
        <v>541</v>
      </c>
      <c r="H201" s="129">
        <v>2</v>
      </c>
      <c r="I201" s="135">
        <v>71</v>
      </c>
      <c r="J201" s="129">
        <v>42</v>
      </c>
      <c r="K201" s="129">
        <v>62</v>
      </c>
      <c r="L201" s="12">
        <f t="shared" si="17"/>
        <v>113</v>
      </c>
      <c r="M201" s="12">
        <f t="shared" si="18"/>
        <v>175</v>
      </c>
      <c r="N201" s="23">
        <f t="shared" si="19"/>
        <v>8.7654320987654327E-2</v>
      </c>
      <c r="O201" s="23">
        <f t="shared" si="20"/>
        <v>0.11475409836065574</v>
      </c>
      <c r="P201" s="23">
        <f t="shared" si="21"/>
        <v>9.6088435374149656E-2</v>
      </c>
    </row>
    <row r="202" spans="1:16" x14ac:dyDescent="0.25">
      <c r="A202" s="9" t="str">
        <f>'10'!A202</f>
        <v>Iroquois SD</v>
      </c>
      <c r="B202" s="10" t="str">
        <f>'10'!B202</f>
        <v>Erie</v>
      </c>
      <c r="C202" s="97">
        <f>'10'!C202</f>
        <v>346</v>
      </c>
      <c r="D202" s="97">
        <f>'10'!D202</f>
        <v>130</v>
      </c>
      <c r="E202" s="97">
        <f>'10'!E202</f>
        <v>476</v>
      </c>
      <c r="F202" s="129" t="s">
        <v>933</v>
      </c>
      <c r="G202" s="129" t="s">
        <v>542</v>
      </c>
      <c r="H202" s="129">
        <v>2</v>
      </c>
      <c r="I202" s="135">
        <v>34</v>
      </c>
      <c r="J202" s="129">
        <v>21</v>
      </c>
      <c r="K202" s="129">
        <v>28</v>
      </c>
      <c r="L202" s="12">
        <f t="shared" si="17"/>
        <v>55</v>
      </c>
      <c r="M202" s="12">
        <f t="shared" si="18"/>
        <v>83</v>
      </c>
      <c r="N202" s="23">
        <f t="shared" si="19"/>
        <v>9.8265895953757232E-2</v>
      </c>
      <c r="O202" s="23">
        <f t="shared" si="20"/>
        <v>0.16153846153846155</v>
      </c>
      <c r="P202" s="23">
        <f t="shared" si="21"/>
        <v>0.11554621848739496</v>
      </c>
    </row>
    <row r="203" spans="1:16" x14ac:dyDescent="0.25">
      <c r="A203" s="9" t="str">
        <f>'10'!A203</f>
        <v>Jamestown Area SD</v>
      </c>
      <c r="B203" s="10" t="str">
        <f>'10'!B203</f>
        <v>Mercer</v>
      </c>
      <c r="C203" s="97">
        <f>'10'!C203</f>
        <v>140</v>
      </c>
      <c r="D203" s="97">
        <f>'10'!D203</f>
        <v>95</v>
      </c>
      <c r="E203" s="97">
        <f>'10'!E203</f>
        <v>235</v>
      </c>
      <c r="F203" s="129" t="s">
        <v>928</v>
      </c>
      <c r="G203" s="129" t="s">
        <v>588</v>
      </c>
      <c r="H203" s="129">
        <v>2</v>
      </c>
      <c r="I203" s="135">
        <v>2</v>
      </c>
      <c r="J203" s="129">
        <v>5</v>
      </c>
      <c r="K203" s="129">
        <v>9</v>
      </c>
      <c r="L203" s="12">
        <f t="shared" si="17"/>
        <v>7</v>
      </c>
      <c r="M203" s="12">
        <f t="shared" si="18"/>
        <v>16</v>
      </c>
      <c r="N203" s="23">
        <f t="shared" si="19"/>
        <v>1.4285714285714285E-2</v>
      </c>
      <c r="O203" s="23">
        <f t="shared" si="20"/>
        <v>5.2631578947368418E-2</v>
      </c>
      <c r="P203" s="23">
        <f t="shared" si="21"/>
        <v>2.9787234042553193E-2</v>
      </c>
    </row>
    <row r="204" spans="1:16" x14ac:dyDescent="0.25">
      <c r="A204" s="9" t="str">
        <f>'10'!A204</f>
        <v>Jeannette City SD</v>
      </c>
      <c r="B204" s="10" t="str">
        <f>'10'!B204</f>
        <v>Westmoreland</v>
      </c>
      <c r="C204" s="97">
        <f>'10'!C204</f>
        <v>285</v>
      </c>
      <c r="D204" s="97">
        <f>'10'!D204</f>
        <v>138</v>
      </c>
      <c r="E204" s="97">
        <f>'10'!E204</f>
        <v>423</v>
      </c>
      <c r="F204" s="129" t="s">
        <v>918</v>
      </c>
      <c r="G204" s="129" t="s">
        <v>571</v>
      </c>
      <c r="H204" s="129">
        <v>2</v>
      </c>
      <c r="I204" s="135">
        <v>51</v>
      </c>
      <c r="J204" s="129">
        <v>24</v>
      </c>
      <c r="K204" s="129">
        <v>31</v>
      </c>
      <c r="L204" s="12">
        <f t="shared" si="17"/>
        <v>75</v>
      </c>
      <c r="M204" s="12">
        <f t="shared" si="18"/>
        <v>106</v>
      </c>
      <c r="N204" s="23">
        <f t="shared" si="19"/>
        <v>0.17894736842105263</v>
      </c>
      <c r="O204" s="23">
        <f t="shared" si="20"/>
        <v>0.17391304347826086</v>
      </c>
      <c r="P204" s="23">
        <f t="shared" si="21"/>
        <v>0.1773049645390071</v>
      </c>
    </row>
    <row r="205" spans="1:16" x14ac:dyDescent="0.25">
      <c r="A205" s="9" t="str">
        <f>'10'!A205</f>
        <v>Jefferson-Morgan SD</v>
      </c>
      <c r="B205" s="10" t="str">
        <f>'10'!B205</f>
        <v>Greene</v>
      </c>
      <c r="C205" s="97">
        <f>'10'!C205</f>
        <v>122</v>
      </c>
      <c r="D205" s="97">
        <f>'10'!D205</f>
        <v>133</v>
      </c>
      <c r="E205" s="97">
        <f>'10'!E205</f>
        <v>255</v>
      </c>
      <c r="F205" s="129" t="s">
        <v>903</v>
      </c>
      <c r="G205" s="129" t="s">
        <v>584</v>
      </c>
      <c r="H205" s="129">
        <v>2</v>
      </c>
      <c r="I205" s="135">
        <v>20</v>
      </c>
      <c r="J205" s="129">
        <v>13</v>
      </c>
      <c r="K205" s="129">
        <v>8</v>
      </c>
      <c r="L205" s="12">
        <f t="shared" si="17"/>
        <v>33</v>
      </c>
      <c r="M205" s="12">
        <f t="shared" si="18"/>
        <v>41</v>
      </c>
      <c r="N205" s="23">
        <f t="shared" si="19"/>
        <v>0.16393442622950818</v>
      </c>
      <c r="O205" s="23">
        <f t="shared" si="20"/>
        <v>9.7744360902255634E-2</v>
      </c>
      <c r="P205" s="23">
        <f t="shared" si="21"/>
        <v>0.12941176470588237</v>
      </c>
    </row>
    <row r="206" spans="1:16" x14ac:dyDescent="0.25">
      <c r="A206" s="9" t="str">
        <f>'10'!A206</f>
        <v>Jenkintown SD</v>
      </c>
      <c r="B206" s="10" t="str">
        <f>'10'!B206</f>
        <v>Montgomery</v>
      </c>
      <c r="C206" s="97">
        <f>'10'!C206</f>
        <v>137</v>
      </c>
      <c r="D206" s="97">
        <f>'10'!D206</f>
        <v>94</v>
      </c>
      <c r="E206" s="97">
        <f>'10'!E206</f>
        <v>231</v>
      </c>
      <c r="F206" s="129" t="s">
        <v>902</v>
      </c>
      <c r="G206" s="129" t="s">
        <v>549</v>
      </c>
      <c r="H206" s="129">
        <v>2</v>
      </c>
      <c r="I206" s="135">
        <v>13</v>
      </c>
      <c r="J206" s="129">
        <v>6</v>
      </c>
      <c r="K206" s="129">
        <v>12</v>
      </c>
      <c r="L206" s="12">
        <f t="shared" si="17"/>
        <v>19</v>
      </c>
      <c r="M206" s="12">
        <f t="shared" si="18"/>
        <v>31</v>
      </c>
      <c r="N206" s="23">
        <f t="shared" si="19"/>
        <v>9.4890510948905105E-2</v>
      </c>
      <c r="O206" s="23">
        <f t="shared" si="20"/>
        <v>6.3829787234042548E-2</v>
      </c>
      <c r="P206" s="23">
        <f t="shared" si="21"/>
        <v>8.2251082251082255E-2</v>
      </c>
    </row>
    <row r="207" spans="1:16" x14ac:dyDescent="0.25">
      <c r="A207" s="9" t="str">
        <f>'10'!A207</f>
        <v>Jersey Shore Area SD</v>
      </c>
      <c r="B207" s="10" t="str">
        <f>'10'!B207</f>
        <v>Lycoming</v>
      </c>
      <c r="C207" s="97">
        <f>'10'!C207</f>
        <v>600</v>
      </c>
      <c r="D207" s="97">
        <f>'10'!D207</f>
        <v>407</v>
      </c>
      <c r="E207" s="97">
        <f>'10'!E207</f>
        <v>1007</v>
      </c>
      <c r="F207" s="129" t="s">
        <v>912</v>
      </c>
      <c r="G207" s="129" t="s">
        <v>937</v>
      </c>
      <c r="H207" s="129">
        <v>2</v>
      </c>
      <c r="I207" s="135">
        <v>39</v>
      </c>
      <c r="J207" s="129">
        <v>31</v>
      </c>
      <c r="K207" s="129">
        <v>33</v>
      </c>
      <c r="L207" s="12">
        <f t="shared" si="17"/>
        <v>70</v>
      </c>
      <c r="M207" s="12">
        <f t="shared" si="18"/>
        <v>103</v>
      </c>
      <c r="N207" s="23">
        <f t="shared" si="19"/>
        <v>6.5000000000000002E-2</v>
      </c>
      <c r="O207" s="23">
        <f t="shared" si="20"/>
        <v>7.6167076167076173E-2</v>
      </c>
      <c r="P207" s="23">
        <f t="shared" si="21"/>
        <v>6.9513406156901686E-2</v>
      </c>
    </row>
    <row r="208" spans="1:16" x14ac:dyDescent="0.25">
      <c r="A208" s="9" t="str">
        <f>'10'!A208</f>
        <v>Jim Thorpe Area SD</v>
      </c>
      <c r="B208" s="10" t="str">
        <f>'10'!B208</f>
        <v>Carbon</v>
      </c>
      <c r="C208" s="97">
        <f>'10'!C208</f>
        <v>374</v>
      </c>
      <c r="D208" s="97">
        <f>'10'!D208</f>
        <v>280</v>
      </c>
      <c r="E208" s="97">
        <f>'10'!E208</f>
        <v>654</v>
      </c>
      <c r="F208" s="129" t="s">
        <v>907</v>
      </c>
      <c r="G208" s="129" t="s">
        <v>597</v>
      </c>
      <c r="H208" s="129">
        <v>2</v>
      </c>
      <c r="I208" s="135">
        <v>26</v>
      </c>
      <c r="J208" s="129">
        <v>20</v>
      </c>
      <c r="K208" s="129">
        <v>24</v>
      </c>
      <c r="L208" s="12">
        <f t="shared" si="17"/>
        <v>46</v>
      </c>
      <c r="M208" s="12">
        <f t="shared" si="18"/>
        <v>70</v>
      </c>
      <c r="N208" s="23">
        <f t="shared" si="19"/>
        <v>6.9518716577540107E-2</v>
      </c>
      <c r="O208" s="23">
        <f t="shared" si="20"/>
        <v>7.1428571428571425E-2</v>
      </c>
      <c r="P208" s="23">
        <f t="shared" si="21"/>
        <v>7.0336391437308868E-2</v>
      </c>
    </row>
    <row r="209" spans="1:16" x14ac:dyDescent="0.25">
      <c r="A209" s="9" t="str">
        <f>'10'!A209</f>
        <v>Johnsonburg Area SD</v>
      </c>
      <c r="B209" s="10" t="str">
        <f>'10'!B209</f>
        <v>Elk</v>
      </c>
      <c r="C209" s="97">
        <f>'10'!C209</f>
        <v>82</v>
      </c>
      <c r="D209" s="97">
        <f>'10'!D209</f>
        <v>91</v>
      </c>
      <c r="E209" s="97">
        <f>'10'!E209</f>
        <v>173</v>
      </c>
      <c r="F209" s="129" t="s">
        <v>913</v>
      </c>
      <c r="G209" s="129" t="s">
        <v>562</v>
      </c>
      <c r="H209" s="129">
        <v>2</v>
      </c>
      <c r="I209" s="135">
        <v>8</v>
      </c>
      <c r="J209" s="129">
        <v>6</v>
      </c>
      <c r="K209" s="129">
        <v>8</v>
      </c>
      <c r="L209" s="12">
        <f t="shared" si="17"/>
        <v>14</v>
      </c>
      <c r="M209" s="12">
        <f t="shared" si="18"/>
        <v>22</v>
      </c>
      <c r="N209" s="23">
        <f t="shared" si="19"/>
        <v>9.7560975609756101E-2</v>
      </c>
      <c r="O209" s="23">
        <f t="shared" si="20"/>
        <v>6.5934065934065936E-2</v>
      </c>
      <c r="P209" s="23">
        <f t="shared" si="21"/>
        <v>8.0924855491329481E-2</v>
      </c>
    </row>
    <row r="210" spans="1:16" x14ac:dyDescent="0.25">
      <c r="A210" s="9" t="str">
        <f>'10'!A210</f>
        <v>Juniata County SD</v>
      </c>
      <c r="B210" s="10" t="str">
        <f>'10'!B210</f>
        <v>Juniata</v>
      </c>
      <c r="C210" s="97">
        <f>'10'!C210</f>
        <v>855</v>
      </c>
      <c r="D210" s="97">
        <f>'10'!D210</f>
        <v>494</v>
      </c>
      <c r="E210" s="97">
        <f>'10'!E210</f>
        <v>1349</v>
      </c>
      <c r="F210" s="129" t="s">
        <v>929</v>
      </c>
      <c r="G210" s="129" t="s">
        <v>944</v>
      </c>
      <c r="H210" s="129">
        <v>2</v>
      </c>
      <c r="I210" s="135">
        <v>44</v>
      </c>
      <c r="J210" s="129">
        <v>35</v>
      </c>
      <c r="K210" s="129">
        <v>58</v>
      </c>
      <c r="L210" s="12">
        <f t="shared" si="17"/>
        <v>79</v>
      </c>
      <c r="M210" s="12">
        <f t="shared" si="18"/>
        <v>137</v>
      </c>
      <c r="N210" s="23">
        <f t="shared" si="19"/>
        <v>5.146198830409357E-2</v>
      </c>
      <c r="O210" s="23">
        <f t="shared" si="20"/>
        <v>7.08502024291498E-2</v>
      </c>
      <c r="P210" s="23">
        <f t="shared" si="21"/>
        <v>5.8561897702001479E-2</v>
      </c>
    </row>
    <row r="211" spans="1:16" x14ac:dyDescent="0.25">
      <c r="A211" s="9" t="str">
        <f>'10'!A211</f>
        <v>Juniata Valley SD</v>
      </c>
      <c r="B211" s="10" t="str">
        <f>'10'!B211</f>
        <v>Huntingdon</v>
      </c>
      <c r="C211" s="97">
        <f>'10'!C211</f>
        <v>117</v>
      </c>
      <c r="D211" s="97">
        <f>'10'!D211</f>
        <v>107</v>
      </c>
      <c r="E211" s="97">
        <f>'10'!E211</f>
        <v>224</v>
      </c>
      <c r="F211" s="129" t="s">
        <v>929</v>
      </c>
      <c r="G211" s="129" t="s">
        <v>944</v>
      </c>
      <c r="H211" s="129">
        <v>2</v>
      </c>
      <c r="I211" s="135">
        <v>4</v>
      </c>
      <c r="J211" s="129">
        <v>12</v>
      </c>
      <c r="K211" s="129">
        <v>23</v>
      </c>
      <c r="L211" s="12">
        <f t="shared" si="17"/>
        <v>16</v>
      </c>
      <c r="M211" s="12">
        <f t="shared" si="18"/>
        <v>39</v>
      </c>
      <c r="N211" s="23">
        <f t="shared" si="19"/>
        <v>3.4188034188034191E-2</v>
      </c>
      <c r="O211" s="23">
        <f t="shared" si="20"/>
        <v>0.11214953271028037</v>
      </c>
      <c r="P211" s="23">
        <f t="shared" si="21"/>
        <v>7.1428571428571425E-2</v>
      </c>
    </row>
    <row r="212" spans="1:16" x14ac:dyDescent="0.25">
      <c r="A212" s="9" t="str">
        <f>'10'!A212</f>
        <v>Kane Area SD</v>
      </c>
      <c r="B212" s="10" t="str">
        <f>'10'!B212</f>
        <v>McKean</v>
      </c>
      <c r="C212" s="97">
        <f>'10'!C212</f>
        <v>214</v>
      </c>
      <c r="D212" s="97">
        <f>'10'!D212</f>
        <v>122</v>
      </c>
      <c r="E212" s="97">
        <f>'10'!E212</f>
        <v>336</v>
      </c>
      <c r="F212" s="129" t="s">
        <v>913</v>
      </c>
      <c r="G212" s="129" t="s">
        <v>580</v>
      </c>
      <c r="H212" s="129">
        <v>2</v>
      </c>
      <c r="I212" s="135">
        <v>38</v>
      </c>
      <c r="J212" s="129">
        <v>14</v>
      </c>
      <c r="K212" s="129">
        <v>24</v>
      </c>
      <c r="L212" s="12">
        <f t="shared" si="17"/>
        <v>52</v>
      </c>
      <c r="M212" s="12">
        <f t="shared" si="18"/>
        <v>76</v>
      </c>
      <c r="N212" s="23">
        <f t="shared" si="19"/>
        <v>0.17757009345794392</v>
      </c>
      <c r="O212" s="23">
        <f t="shared" si="20"/>
        <v>0.11475409836065574</v>
      </c>
      <c r="P212" s="23">
        <f t="shared" si="21"/>
        <v>0.15476190476190477</v>
      </c>
    </row>
    <row r="213" spans="1:16" x14ac:dyDescent="0.25">
      <c r="A213" s="9" t="str">
        <f>'10'!A213</f>
        <v>Karns City Area SD</v>
      </c>
      <c r="B213" s="10" t="str">
        <f>'10'!B213</f>
        <v>Butler</v>
      </c>
      <c r="C213" s="97">
        <f>'10'!C213</f>
        <v>306</v>
      </c>
      <c r="D213" s="97">
        <f>'10'!D213</f>
        <v>232</v>
      </c>
      <c r="E213" s="97">
        <f>'10'!E213</f>
        <v>538</v>
      </c>
      <c r="F213" s="129" t="s">
        <v>928</v>
      </c>
      <c r="G213" s="129" t="s">
        <v>582</v>
      </c>
      <c r="H213" s="129">
        <v>2</v>
      </c>
      <c r="I213" s="135">
        <v>22</v>
      </c>
      <c r="J213" s="129">
        <v>9</v>
      </c>
      <c r="K213" s="129">
        <v>16</v>
      </c>
      <c r="L213" s="12">
        <f t="shared" si="17"/>
        <v>31</v>
      </c>
      <c r="M213" s="12">
        <f t="shared" si="18"/>
        <v>47</v>
      </c>
      <c r="N213" s="23">
        <f t="shared" si="19"/>
        <v>7.1895424836601302E-2</v>
      </c>
      <c r="O213" s="23">
        <f t="shared" si="20"/>
        <v>3.8793103448275863E-2</v>
      </c>
      <c r="P213" s="23">
        <f t="shared" si="21"/>
        <v>5.7620817843866169E-2</v>
      </c>
    </row>
    <row r="214" spans="1:16" x14ac:dyDescent="0.25">
      <c r="A214" s="9" t="str">
        <f>'10'!A214</f>
        <v>Kennett Consolidated SD</v>
      </c>
      <c r="B214" s="10" t="str">
        <f>'10'!B214</f>
        <v>Chester</v>
      </c>
      <c r="C214" s="97">
        <f>'10'!C214</f>
        <v>808</v>
      </c>
      <c r="D214" s="97">
        <f>'10'!D214</f>
        <v>657</v>
      </c>
      <c r="E214" s="97">
        <f>'10'!E214</f>
        <v>1465</v>
      </c>
      <c r="F214" s="129" t="s">
        <v>914</v>
      </c>
      <c r="G214" s="129" t="s">
        <v>540</v>
      </c>
      <c r="H214" s="129">
        <v>2</v>
      </c>
      <c r="I214" s="135">
        <v>50</v>
      </c>
      <c r="J214" s="129">
        <v>64</v>
      </c>
      <c r="K214" s="129">
        <v>71</v>
      </c>
      <c r="L214" s="12">
        <f t="shared" si="17"/>
        <v>114</v>
      </c>
      <c r="M214" s="12">
        <f t="shared" si="18"/>
        <v>185</v>
      </c>
      <c r="N214" s="23">
        <f t="shared" si="19"/>
        <v>6.1881188118811881E-2</v>
      </c>
      <c r="O214" s="23">
        <f t="shared" si="20"/>
        <v>9.7412480974124804E-2</v>
      </c>
      <c r="P214" s="23">
        <f t="shared" si="21"/>
        <v>7.7815699658703066E-2</v>
      </c>
    </row>
    <row r="215" spans="1:16" x14ac:dyDescent="0.25">
      <c r="A215" s="9" t="str">
        <f>'10'!A215</f>
        <v>Keystone Central SD</v>
      </c>
      <c r="B215" s="10" t="str">
        <f>'10'!B215</f>
        <v>Clinton</v>
      </c>
      <c r="C215" s="97">
        <f>'10'!C215</f>
        <v>1225</v>
      </c>
      <c r="D215" s="97">
        <f>'10'!D215</f>
        <v>795</v>
      </c>
      <c r="E215" s="97">
        <f>'10'!E215</f>
        <v>2020</v>
      </c>
      <c r="F215" s="129" t="s">
        <v>915</v>
      </c>
      <c r="G215" s="129" t="s">
        <v>937</v>
      </c>
      <c r="H215" s="129">
        <v>2</v>
      </c>
      <c r="I215" s="135">
        <v>92</v>
      </c>
      <c r="J215" s="129">
        <v>63</v>
      </c>
      <c r="K215" s="129">
        <v>126</v>
      </c>
      <c r="L215" s="12">
        <f t="shared" si="17"/>
        <v>155</v>
      </c>
      <c r="M215" s="12">
        <f t="shared" si="18"/>
        <v>281</v>
      </c>
      <c r="N215" s="23">
        <f t="shared" si="19"/>
        <v>7.5102040816326529E-2</v>
      </c>
      <c r="O215" s="23">
        <f t="shared" si="20"/>
        <v>7.9245283018867921E-2</v>
      </c>
      <c r="P215" s="23">
        <f t="shared" si="21"/>
        <v>7.6732673267326731E-2</v>
      </c>
    </row>
    <row r="216" spans="1:16" x14ac:dyDescent="0.25">
      <c r="A216" s="9" t="str">
        <f>'10'!A216</f>
        <v>Keystone Oaks SD</v>
      </c>
      <c r="B216" s="10" t="str">
        <f>'10'!B216</f>
        <v>Allegheny</v>
      </c>
      <c r="C216" s="97">
        <f>'10'!C216</f>
        <v>760</v>
      </c>
      <c r="D216" s="97">
        <f>'10'!D216</f>
        <v>345</v>
      </c>
      <c r="E216" s="97">
        <f>'10'!E216</f>
        <v>1105</v>
      </c>
      <c r="F216" s="129" t="s">
        <v>905</v>
      </c>
      <c r="G216" s="129" t="s">
        <v>538</v>
      </c>
      <c r="H216" s="129">
        <v>2</v>
      </c>
      <c r="I216" s="135">
        <v>67</v>
      </c>
      <c r="J216" s="129">
        <v>28</v>
      </c>
      <c r="K216" s="129">
        <v>37</v>
      </c>
      <c r="L216" s="12">
        <f t="shared" si="17"/>
        <v>95</v>
      </c>
      <c r="M216" s="12">
        <f t="shared" si="18"/>
        <v>132</v>
      </c>
      <c r="N216" s="23">
        <f t="shared" si="19"/>
        <v>8.8157894736842102E-2</v>
      </c>
      <c r="O216" s="23">
        <f t="shared" si="20"/>
        <v>8.1159420289855067E-2</v>
      </c>
      <c r="P216" s="23">
        <f t="shared" si="21"/>
        <v>8.5972850678733032E-2</v>
      </c>
    </row>
    <row r="217" spans="1:16" x14ac:dyDescent="0.25">
      <c r="A217" s="9" t="str">
        <f>'10'!A217</f>
        <v>Keystone SD</v>
      </c>
      <c r="B217" s="10" t="str">
        <f>'10'!B217</f>
        <v>Clarion</v>
      </c>
      <c r="C217" s="97">
        <f>'10'!C217</f>
        <v>278</v>
      </c>
      <c r="D217" s="97">
        <f>'10'!D217</f>
        <v>195</v>
      </c>
      <c r="E217" s="97">
        <f>'10'!E217</f>
        <v>473</v>
      </c>
      <c r="F217" s="129" t="s">
        <v>906</v>
      </c>
      <c r="G217" s="129" t="s">
        <v>563</v>
      </c>
      <c r="H217" s="129">
        <v>2</v>
      </c>
      <c r="I217" s="135">
        <v>24</v>
      </c>
      <c r="J217" s="129">
        <v>23</v>
      </c>
      <c r="K217" s="129">
        <v>32</v>
      </c>
      <c r="L217" s="12">
        <f t="shared" si="17"/>
        <v>47</v>
      </c>
      <c r="M217" s="12">
        <f t="shared" si="18"/>
        <v>79</v>
      </c>
      <c r="N217" s="23">
        <f t="shared" si="19"/>
        <v>8.6330935251798566E-2</v>
      </c>
      <c r="O217" s="23">
        <f t="shared" si="20"/>
        <v>0.11794871794871795</v>
      </c>
      <c r="P217" s="23">
        <f t="shared" si="21"/>
        <v>9.9365750528541227E-2</v>
      </c>
    </row>
    <row r="218" spans="1:16" x14ac:dyDescent="0.25">
      <c r="A218" s="9" t="str">
        <f>'10'!A218</f>
        <v>Kiski Area SD</v>
      </c>
      <c r="B218" s="10" t="str">
        <f>'10'!B218</f>
        <v>Westmoreland</v>
      </c>
      <c r="C218" s="97">
        <f>'10'!C218</f>
        <v>975</v>
      </c>
      <c r="D218" s="97">
        <f>'10'!D218</f>
        <v>654</v>
      </c>
      <c r="E218" s="97">
        <f>'10'!E218</f>
        <v>1629</v>
      </c>
      <c r="F218" s="129" t="s">
        <v>918</v>
      </c>
      <c r="G218" s="129" t="s">
        <v>571</v>
      </c>
      <c r="H218" s="129">
        <v>2</v>
      </c>
      <c r="I218" s="135">
        <v>79</v>
      </c>
      <c r="J218" s="129">
        <v>41</v>
      </c>
      <c r="K218" s="129">
        <v>67</v>
      </c>
      <c r="L218" s="12">
        <f t="shared" si="17"/>
        <v>120</v>
      </c>
      <c r="M218" s="12">
        <f t="shared" si="18"/>
        <v>187</v>
      </c>
      <c r="N218" s="23">
        <f t="shared" si="19"/>
        <v>8.1025641025641026E-2</v>
      </c>
      <c r="O218" s="23">
        <f t="shared" si="20"/>
        <v>6.2691131498470942E-2</v>
      </c>
      <c r="P218" s="23">
        <f t="shared" si="21"/>
        <v>7.3664825046040522E-2</v>
      </c>
    </row>
    <row r="219" spans="1:16" x14ac:dyDescent="0.25">
      <c r="A219" s="9" t="str">
        <f>'10'!A219</f>
        <v>Kutztown Area SD</v>
      </c>
      <c r="B219" s="10" t="str">
        <f>'10'!B219</f>
        <v>Berks</v>
      </c>
      <c r="C219" s="97">
        <f>'10'!C219</f>
        <v>273</v>
      </c>
      <c r="D219" s="97">
        <f>'10'!D219</f>
        <v>300</v>
      </c>
      <c r="E219" s="97">
        <f>'10'!E219</f>
        <v>573</v>
      </c>
      <c r="F219" s="129" t="s">
        <v>910</v>
      </c>
      <c r="G219" s="129" t="s">
        <v>551</v>
      </c>
      <c r="H219" s="129">
        <v>2</v>
      </c>
      <c r="I219" s="135">
        <v>30</v>
      </c>
      <c r="J219" s="129">
        <v>20</v>
      </c>
      <c r="K219" s="129">
        <v>15</v>
      </c>
      <c r="L219" s="12">
        <f t="shared" si="17"/>
        <v>50</v>
      </c>
      <c r="M219" s="12">
        <f t="shared" si="18"/>
        <v>65</v>
      </c>
      <c r="N219" s="23">
        <f t="shared" si="19"/>
        <v>0.10989010989010989</v>
      </c>
      <c r="O219" s="23">
        <f t="shared" si="20"/>
        <v>6.6666666666666666E-2</v>
      </c>
      <c r="P219" s="23">
        <f t="shared" si="21"/>
        <v>8.7260034904013961E-2</v>
      </c>
    </row>
    <row r="220" spans="1:16" x14ac:dyDescent="0.25">
      <c r="A220" s="9" t="str">
        <f>'10'!A220</f>
        <v>Lackawanna Trail SD</v>
      </c>
      <c r="B220" s="10" t="str">
        <f>'10'!B220</f>
        <v>Wyoming</v>
      </c>
      <c r="C220" s="97">
        <f>'10'!C220</f>
        <v>259</v>
      </c>
      <c r="D220" s="97">
        <f>'10'!D220</f>
        <v>216</v>
      </c>
      <c r="E220" s="97">
        <f>'10'!E220</f>
        <v>475</v>
      </c>
      <c r="F220" s="129" t="s">
        <v>900</v>
      </c>
      <c r="G220" s="129" t="s">
        <v>935</v>
      </c>
      <c r="H220" s="129">
        <v>2</v>
      </c>
      <c r="I220" s="135">
        <v>11</v>
      </c>
      <c r="J220" s="129">
        <v>4</v>
      </c>
      <c r="K220" s="129">
        <v>14</v>
      </c>
      <c r="L220" s="12">
        <f t="shared" si="17"/>
        <v>15</v>
      </c>
      <c r="M220" s="12">
        <f t="shared" si="18"/>
        <v>29</v>
      </c>
      <c r="N220" s="23">
        <f t="shared" si="19"/>
        <v>4.2471042471042469E-2</v>
      </c>
      <c r="O220" s="23">
        <f t="shared" si="20"/>
        <v>1.8518518518518517E-2</v>
      </c>
      <c r="P220" s="23">
        <f t="shared" si="21"/>
        <v>3.1578947368421054E-2</v>
      </c>
    </row>
    <row r="221" spans="1:16" x14ac:dyDescent="0.25">
      <c r="A221" s="9" t="str">
        <f>'10'!A221</f>
        <v>Lakeland SD</v>
      </c>
      <c r="B221" s="10" t="str">
        <f>'10'!B221</f>
        <v>Lackawanna</v>
      </c>
      <c r="C221" s="97">
        <f>'10'!C221</f>
        <v>317</v>
      </c>
      <c r="D221" s="97">
        <f>'10'!D221</f>
        <v>290</v>
      </c>
      <c r="E221" s="97">
        <f>'10'!E221</f>
        <v>607</v>
      </c>
      <c r="F221" s="129" t="s">
        <v>900</v>
      </c>
      <c r="G221" s="129" t="s">
        <v>901</v>
      </c>
      <c r="H221" s="129">
        <v>2</v>
      </c>
      <c r="I221" s="135">
        <v>24</v>
      </c>
      <c r="J221" s="129">
        <v>12</v>
      </c>
      <c r="K221" s="129">
        <v>25</v>
      </c>
      <c r="L221" s="12">
        <f t="shared" si="17"/>
        <v>36</v>
      </c>
      <c r="M221" s="12">
        <f t="shared" si="18"/>
        <v>61</v>
      </c>
      <c r="N221" s="23">
        <f t="shared" si="19"/>
        <v>7.5709779179810727E-2</v>
      </c>
      <c r="O221" s="23">
        <f t="shared" si="20"/>
        <v>4.1379310344827586E-2</v>
      </c>
      <c r="P221" s="23">
        <f t="shared" si="21"/>
        <v>5.9308072487644151E-2</v>
      </c>
    </row>
    <row r="222" spans="1:16" x14ac:dyDescent="0.25">
      <c r="A222" s="9" t="str">
        <f>'10'!A222</f>
        <v>Lake-Lehman SD</v>
      </c>
      <c r="B222" s="10" t="str">
        <f>'10'!B222</f>
        <v>Luzerne</v>
      </c>
      <c r="C222" s="97">
        <f>'10'!C222</f>
        <v>301</v>
      </c>
      <c r="D222" s="97">
        <f>'10'!D222</f>
        <v>293</v>
      </c>
      <c r="E222" s="97">
        <f>'10'!E222</f>
        <v>594</v>
      </c>
      <c r="F222" s="129" t="s">
        <v>934</v>
      </c>
      <c r="G222" s="129" t="s">
        <v>935</v>
      </c>
      <c r="H222" s="129">
        <v>2</v>
      </c>
      <c r="I222" s="135">
        <v>8</v>
      </c>
      <c r="J222" s="129">
        <v>12</v>
      </c>
      <c r="K222" s="129">
        <v>17</v>
      </c>
      <c r="L222" s="12">
        <f t="shared" si="17"/>
        <v>20</v>
      </c>
      <c r="M222" s="12">
        <f t="shared" si="18"/>
        <v>37</v>
      </c>
      <c r="N222" s="23">
        <f t="shared" si="19"/>
        <v>2.6578073089700997E-2</v>
      </c>
      <c r="O222" s="23">
        <f t="shared" si="20"/>
        <v>4.0955631399317405E-2</v>
      </c>
      <c r="P222" s="23">
        <f t="shared" si="21"/>
        <v>3.3670033670033669E-2</v>
      </c>
    </row>
    <row r="223" spans="1:16" x14ac:dyDescent="0.25">
      <c r="A223" s="9" t="str">
        <f>'10'!A223</f>
        <v>Lakeview SD</v>
      </c>
      <c r="B223" s="10" t="str">
        <f>'10'!B223</f>
        <v>Mercer</v>
      </c>
      <c r="C223" s="97">
        <f>'10'!C223</f>
        <v>256</v>
      </c>
      <c r="D223" s="97">
        <f>'10'!D223</f>
        <v>192</v>
      </c>
      <c r="E223" s="97">
        <f>'10'!E223</f>
        <v>448</v>
      </c>
      <c r="F223" s="129" t="s">
        <v>928</v>
      </c>
      <c r="G223" s="129" t="s">
        <v>588</v>
      </c>
      <c r="H223" s="129">
        <v>2</v>
      </c>
      <c r="I223" s="135">
        <v>16</v>
      </c>
      <c r="J223" s="129">
        <v>14</v>
      </c>
      <c r="K223" s="129">
        <v>12</v>
      </c>
      <c r="L223" s="12">
        <f t="shared" si="17"/>
        <v>30</v>
      </c>
      <c r="M223" s="12">
        <f t="shared" si="18"/>
        <v>42</v>
      </c>
      <c r="N223" s="23">
        <f t="shared" si="19"/>
        <v>6.25E-2</v>
      </c>
      <c r="O223" s="23">
        <f t="shared" si="20"/>
        <v>7.2916666666666671E-2</v>
      </c>
      <c r="P223" s="23">
        <f t="shared" si="21"/>
        <v>6.6964285714285712E-2</v>
      </c>
    </row>
    <row r="224" spans="1:16" x14ac:dyDescent="0.25">
      <c r="A224" s="9" t="str">
        <f>'10'!A224</f>
        <v>Lampeter-Strasburg SD</v>
      </c>
      <c r="B224" s="10" t="str">
        <f>'10'!B224</f>
        <v>Lancaster</v>
      </c>
      <c r="C224" s="97">
        <f>'10'!C224</f>
        <v>987</v>
      </c>
      <c r="D224" s="97">
        <f>'10'!D224</f>
        <v>509</v>
      </c>
      <c r="E224" s="97">
        <f>'10'!E224</f>
        <v>1496</v>
      </c>
      <c r="F224" s="129" t="s">
        <v>909</v>
      </c>
      <c r="G224" s="129" t="s">
        <v>546</v>
      </c>
      <c r="H224" s="129">
        <v>2</v>
      </c>
      <c r="I224" s="135">
        <v>43</v>
      </c>
      <c r="J224" s="129">
        <v>34</v>
      </c>
      <c r="K224" s="129">
        <v>45</v>
      </c>
      <c r="L224" s="12">
        <f t="shared" si="17"/>
        <v>77</v>
      </c>
      <c r="M224" s="12">
        <f t="shared" si="18"/>
        <v>122</v>
      </c>
      <c r="N224" s="23">
        <f t="shared" si="19"/>
        <v>4.3566362715298887E-2</v>
      </c>
      <c r="O224" s="23">
        <f t="shared" si="20"/>
        <v>6.6797642436149315E-2</v>
      </c>
      <c r="P224" s="23">
        <f t="shared" si="21"/>
        <v>5.1470588235294115E-2</v>
      </c>
    </row>
    <row r="225" spans="1:16" x14ac:dyDescent="0.25">
      <c r="A225" s="9" t="str">
        <f>'10'!A225</f>
        <v>Lancaster SD</v>
      </c>
      <c r="B225" s="10" t="str">
        <f>'10'!B225</f>
        <v>Lancaster</v>
      </c>
      <c r="C225" s="97">
        <f>'10'!C225</f>
        <v>3464</v>
      </c>
      <c r="D225" s="97">
        <f>'10'!D225</f>
        <v>2434</v>
      </c>
      <c r="E225" s="97">
        <f>'10'!E225</f>
        <v>5898</v>
      </c>
      <c r="F225" s="129" t="s">
        <v>909</v>
      </c>
      <c r="G225" s="129" t="s">
        <v>546</v>
      </c>
      <c r="H225" s="129">
        <v>2</v>
      </c>
      <c r="I225" s="135">
        <v>261</v>
      </c>
      <c r="J225" s="129">
        <v>216</v>
      </c>
      <c r="K225" s="129">
        <v>283</v>
      </c>
      <c r="L225" s="12">
        <f t="shared" si="17"/>
        <v>477</v>
      </c>
      <c r="M225" s="12">
        <f t="shared" si="18"/>
        <v>760</v>
      </c>
      <c r="N225" s="23">
        <f t="shared" si="19"/>
        <v>7.5346420323325641E-2</v>
      </c>
      <c r="O225" s="23">
        <f t="shared" si="20"/>
        <v>8.8742810188989316E-2</v>
      </c>
      <c r="P225" s="23">
        <f t="shared" si="21"/>
        <v>8.0874872838250247E-2</v>
      </c>
    </row>
    <row r="226" spans="1:16" x14ac:dyDescent="0.25">
      <c r="A226" s="9" t="str">
        <f>'10'!A226</f>
        <v>Laurel Highlands SD</v>
      </c>
      <c r="B226" s="10" t="str">
        <f>'10'!B226</f>
        <v>Fayette</v>
      </c>
      <c r="C226" s="97">
        <f>'10'!C226</f>
        <v>495</v>
      </c>
      <c r="D226" s="97">
        <f>'10'!D226</f>
        <v>419</v>
      </c>
      <c r="E226" s="97">
        <f>'10'!E226</f>
        <v>914</v>
      </c>
      <c r="F226" s="129" t="s">
        <v>903</v>
      </c>
      <c r="G226" s="129" t="s">
        <v>565</v>
      </c>
      <c r="H226" s="129">
        <v>2</v>
      </c>
      <c r="I226" s="135">
        <v>58</v>
      </c>
      <c r="J226" s="129">
        <v>42</v>
      </c>
      <c r="K226" s="129">
        <v>38</v>
      </c>
      <c r="L226" s="12">
        <f t="shared" si="17"/>
        <v>100</v>
      </c>
      <c r="M226" s="12">
        <f t="shared" si="18"/>
        <v>138</v>
      </c>
      <c r="N226" s="23">
        <f t="shared" si="19"/>
        <v>0.11717171717171718</v>
      </c>
      <c r="O226" s="23">
        <f t="shared" si="20"/>
        <v>0.10023866348448687</v>
      </c>
      <c r="P226" s="23">
        <f t="shared" si="21"/>
        <v>0.10940919037199125</v>
      </c>
    </row>
    <row r="227" spans="1:16" x14ac:dyDescent="0.25">
      <c r="A227" s="9" t="str">
        <f>'10'!A227</f>
        <v>Laurel SD</v>
      </c>
      <c r="B227" s="10" t="str">
        <f>'10'!B227</f>
        <v>Lawrence</v>
      </c>
      <c r="C227" s="97">
        <f>'10'!C227</f>
        <v>289</v>
      </c>
      <c r="D227" s="97">
        <f>'10'!D227</f>
        <v>198</v>
      </c>
      <c r="E227" s="97">
        <f>'10'!E227</f>
        <v>487</v>
      </c>
      <c r="F227" s="129" t="s">
        <v>928</v>
      </c>
      <c r="G227" s="129" t="s">
        <v>548</v>
      </c>
      <c r="H227" s="129">
        <v>2</v>
      </c>
      <c r="I227" s="135">
        <v>10</v>
      </c>
      <c r="J227" s="129">
        <v>7</v>
      </c>
      <c r="K227" s="129">
        <v>10</v>
      </c>
      <c r="L227" s="12">
        <f t="shared" si="17"/>
        <v>17</v>
      </c>
      <c r="M227" s="12">
        <f t="shared" si="18"/>
        <v>27</v>
      </c>
      <c r="N227" s="23">
        <f t="shared" si="19"/>
        <v>3.4602076124567477E-2</v>
      </c>
      <c r="O227" s="23">
        <f t="shared" si="20"/>
        <v>3.5353535353535352E-2</v>
      </c>
      <c r="P227" s="23">
        <f t="shared" si="21"/>
        <v>3.4907597535934289E-2</v>
      </c>
    </row>
    <row r="228" spans="1:16" x14ac:dyDescent="0.25">
      <c r="A228" s="9" t="str">
        <f>'10'!A228</f>
        <v>Lebanon SD</v>
      </c>
      <c r="B228" s="10" t="str">
        <f>'10'!B228</f>
        <v>Lebanon</v>
      </c>
      <c r="C228" s="97">
        <f>'10'!C228</f>
        <v>1224</v>
      </c>
      <c r="D228" s="97">
        <f>'10'!D228</f>
        <v>631</v>
      </c>
      <c r="E228" s="97">
        <f>'10'!E228</f>
        <v>1855</v>
      </c>
      <c r="F228" s="129" t="s">
        <v>909</v>
      </c>
      <c r="G228" s="129" t="s">
        <v>547</v>
      </c>
      <c r="H228" s="129">
        <v>2</v>
      </c>
      <c r="I228" s="135">
        <v>89</v>
      </c>
      <c r="J228" s="129">
        <v>130</v>
      </c>
      <c r="K228" s="129">
        <v>170</v>
      </c>
      <c r="L228" s="12">
        <f t="shared" si="17"/>
        <v>219</v>
      </c>
      <c r="M228" s="12">
        <f t="shared" si="18"/>
        <v>389</v>
      </c>
      <c r="N228" s="23">
        <f t="shared" si="19"/>
        <v>7.27124183006536E-2</v>
      </c>
      <c r="O228" s="23">
        <f t="shared" si="20"/>
        <v>0.20602218700475436</v>
      </c>
      <c r="P228" s="23">
        <f t="shared" si="21"/>
        <v>0.11805929919137466</v>
      </c>
    </row>
    <row r="229" spans="1:16" x14ac:dyDescent="0.25">
      <c r="A229" s="9" t="str">
        <f>'10'!A229</f>
        <v>Leechburg Area SD</v>
      </c>
      <c r="B229" s="10" t="str">
        <f>'10'!B229</f>
        <v>Armstrong</v>
      </c>
      <c r="C229" s="97">
        <f>'10'!C229</f>
        <v>147</v>
      </c>
      <c r="D229" s="97">
        <f>'10'!D229</f>
        <v>108</v>
      </c>
      <c r="E229" s="97">
        <f>'10'!E229</f>
        <v>255</v>
      </c>
      <c r="F229" s="129" t="s">
        <v>911</v>
      </c>
      <c r="G229" s="129" t="s">
        <v>566</v>
      </c>
      <c r="H229" s="129">
        <v>2</v>
      </c>
      <c r="I229" s="135">
        <v>24</v>
      </c>
      <c r="J229" s="129">
        <v>12</v>
      </c>
      <c r="K229" s="129">
        <v>8</v>
      </c>
      <c r="L229" s="12">
        <f t="shared" si="17"/>
        <v>36</v>
      </c>
      <c r="M229" s="12">
        <f t="shared" si="18"/>
        <v>44</v>
      </c>
      <c r="N229" s="23">
        <f t="shared" si="19"/>
        <v>0.16326530612244897</v>
      </c>
      <c r="O229" s="23">
        <f t="shared" si="20"/>
        <v>0.1111111111111111</v>
      </c>
      <c r="P229" s="23">
        <f t="shared" si="21"/>
        <v>0.14117647058823529</v>
      </c>
    </row>
    <row r="230" spans="1:16" x14ac:dyDescent="0.25">
      <c r="A230" s="9" t="str">
        <f>'10'!A230</f>
        <v>Lehighton Area SD</v>
      </c>
      <c r="B230" s="10" t="str">
        <f>'10'!B230</f>
        <v>Carbon</v>
      </c>
      <c r="C230" s="97">
        <f>'10'!C230</f>
        <v>340</v>
      </c>
      <c r="D230" s="97">
        <f>'10'!D230</f>
        <v>367</v>
      </c>
      <c r="E230" s="97">
        <f>'10'!E230</f>
        <v>707</v>
      </c>
      <c r="F230" s="129" t="s">
        <v>907</v>
      </c>
      <c r="G230" s="129" t="s">
        <v>597</v>
      </c>
      <c r="H230" s="129">
        <v>2</v>
      </c>
      <c r="I230" s="135">
        <v>56</v>
      </c>
      <c r="J230" s="129">
        <v>18</v>
      </c>
      <c r="K230" s="129">
        <v>35</v>
      </c>
      <c r="L230" s="12">
        <f t="shared" si="17"/>
        <v>74</v>
      </c>
      <c r="M230" s="12">
        <f t="shared" si="18"/>
        <v>109</v>
      </c>
      <c r="N230" s="23">
        <f t="shared" si="19"/>
        <v>0.16470588235294117</v>
      </c>
      <c r="O230" s="23">
        <f t="shared" si="20"/>
        <v>4.9046321525885561E-2</v>
      </c>
      <c r="P230" s="23">
        <f t="shared" si="21"/>
        <v>0.10466760961810467</v>
      </c>
    </row>
    <row r="231" spans="1:16" x14ac:dyDescent="0.25">
      <c r="A231" s="9" t="str">
        <f>'10'!A231</f>
        <v>Lewisburg Area SD</v>
      </c>
      <c r="B231" s="10" t="str">
        <f>'10'!B231</f>
        <v>Union</v>
      </c>
      <c r="C231" s="97">
        <f>'10'!C231</f>
        <v>457</v>
      </c>
      <c r="D231" s="97">
        <f>'10'!D231</f>
        <v>376</v>
      </c>
      <c r="E231" s="97">
        <f>'10'!E231</f>
        <v>833</v>
      </c>
      <c r="F231" s="129" t="s">
        <v>920</v>
      </c>
      <c r="G231" s="129" t="s">
        <v>921</v>
      </c>
      <c r="H231" s="129">
        <v>2</v>
      </c>
      <c r="I231" s="135">
        <v>29</v>
      </c>
      <c r="J231" s="129">
        <v>20</v>
      </c>
      <c r="K231" s="129">
        <v>18</v>
      </c>
      <c r="L231" s="12">
        <f t="shared" si="17"/>
        <v>49</v>
      </c>
      <c r="M231" s="12">
        <f t="shared" si="18"/>
        <v>67</v>
      </c>
      <c r="N231" s="23">
        <f t="shared" si="19"/>
        <v>6.3457330415754923E-2</v>
      </c>
      <c r="O231" s="23">
        <f t="shared" si="20"/>
        <v>5.3191489361702128E-2</v>
      </c>
      <c r="P231" s="23">
        <f t="shared" si="21"/>
        <v>5.8823529411764705E-2</v>
      </c>
    </row>
    <row r="232" spans="1:16" x14ac:dyDescent="0.25">
      <c r="A232" s="9" t="str">
        <f>'10'!A232</f>
        <v>Ligonier Valley SD</v>
      </c>
      <c r="B232" s="10" t="str">
        <f>'10'!B232</f>
        <v>Westmoreland</v>
      </c>
      <c r="C232" s="97">
        <f>'10'!C232</f>
        <v>397</v>
      </c>
      <c r="D232" s="97">
        <f>'10'!D232</f>
        <v>248</v>
      </c>
      <c r="E232" s="97">
        <f>'10'!E232</f>
        <v>645</v>
      </c>
      <c r="F232" s="129" t="s">
        <v>918</v>
      </c>
      <c r="G232" s="129" t="s">
        <v>571</v>
      </c>
      <c r="H232" s="129">
        <v>2</v>
      </c>
      <c r="I232" s="135">
        <v>22</v>
      </c>
      <c r="J232" s="129">
        <v>21</v>
      </c>
      <c r="K232" s="129">
        <v>30</v>
      </c>
      <c r="L232" s="12">
        <f t="shared" si="17"/>
        <v>43</v>
      </c>
      <c r="M232" s="12">
        <f t="shared" si="18"/>
        <v>73</v>
      </c>
      <c r="N232" s="23">
        <f t="shared" si="19"/>
        <v>5.5415617128463476E-2</v>
      </c>
      <c r="O232" s="23">
        <f t="shared" si="20"/>
        <v>8.4677419354838704E-2</v>
      </c>
      <c r="P232" s="23">
        <f t="shared" si="21"/>
        <v>6.6666666666666666E-2</v>
      </c>
    </row>
    <row r="233" spans="1:16" x14ac:dyDescent="0.25">
      <c r="A233" s="9" t="str">
        <f>'10'!A233</f>
        <v>Line Mountain SD</v>
      </c>
      <c r="B233" s="10" t="str">
        <f>'10'!B233</f>
        <v>Northumberland</v>
      </c>
      <c r="C233" s="97">
        <f>'10'!C233</f>
        <v>223</v>
      </c>
      <c r="D233" s="97">
        <f>'10'!D233</f>
        <v>168</v>
      </c>
      <c r="E233" s="97">
        <f>'10'!E233</f>
        <v>391</v>
      </c>
      <c r="F233" s="129" t="s">
        <v>920</v>
      </c>
      <c r="G233" s="129" t="s">
        <v>602</v>
      </c>
      <c r="H233" s="129">
        <v>2</v>
      </c>
      <c r="I233" s="135">
        <v>13</v>
      </c>
      <c r="J233" s="129">
        <v>10</v>
      </c>
      <c r="K233" s="129">
        <v>17</v>
      </c>
      <c r="L233" s="12">
        <f t="shared" si="17"/>
        <v>23</v>
      </c>
      <c r="M233" s="12">
        <f t="shared" si="18"/>
        <v>40</v>
      </c>
      <c r="N233" s="23">
        <f t="shared" si="19"/>
        <v>5.829596412556054E-2</v>
      </c>
      <c r="O233" s="23">
        <f t="shared" si="20"/>
        <v>5.9523809523809521E-2</v>
      </c>
      <c r="P233" s="23">
        <f t="shared" si="21"/>
        <v>5.8823529411764705E-2</v>
      </c>
    </row>
    <row r="234" spans="1:16" x14ac:dyDescent="0.25">
      <c r="A234" s="9" t="str">
        <f>'10'!A234</f>
        <v>Littlestown Area SD</v>
      </c>
      <c r="B234" s="10" t="str">
        <f>'10'!B234</f>
        <v>Adams</v>
      </c>
      <c r="C234" s="97">
        <f>'10'!C234</f>
        <v>419</v>
      </c>
      <c r="D234" s="97">
        <f>'10'!D234</f>
        <v>397</v>
      </c>
      <c r="E234" s="97">
        <f>'10'!E234</f>
        <v>816</v>
      </c>
      <c r="F234" s="129" t="s">
        <v>922</v>
      </c>
      <c r="G234" s="129" t="s">
        <v>923</v>
      </c>
      <c r="H234" s="129">
        <v>2</v>
      </c>
      <c r="I234" s="135">
        <v>37</v>
      </c>
      <c r="J234" s="129">
        <v>8</v>
      </c>
      <c r="K234" s="129">
        <v>16</v>
      </c>
      <c r="L234" s="12">
        <f t="shared" si="17"/>
        <v>45</v>
      </c>
      <c r="M234" s="12">
        <f t="shared" si="18"/>
        <v>61</v>
      </c>
      <c r="N234" s="23">
        <f t="shared" si="19"/>
        <v>8.83054892601432E-2</v>
      </c>
      <c r="O234" s="23">
        <f t="shared" si="20"/>
        <v>2.0151133501259445E-2</v>
      </c>
      <c r="P234" s="23">
        <f t="shared" si="21"/>
        <v>5.514705882352941E-2</v>
      </c>
    </row>
    <row r="235" spans="1:16" x14ac:dyDescent="0.25">
      <c r="A235" s="9" t="str">
        <f>'10'!A235</f>
        <v>Lower Dauphin SD</v>
      </c>
      <c r="B235" s="10" t="str">
        <f>'10'!B235</f>
        <v>Dauphin</v>
      </c>
      <c r="C235" s="97">
        <f>'10'!C235</f>
        <v>754</v>
      </c>
      <c r="D235" s="97">
        <f>'10'!D235</f>
        <v>700</v>
      </c>
      <c r="E235" s="97">
        <f>'10'!E235</f>
        <v>1454</v>
      </c>
      <c r="F235" s="129" t="s">
        <v>924</v>
      </c>
      <c r="G235" s="129" t="s">
        <v>543</v>
      </c>
      <c r="H235" s="129">
        <v>2</v>
      </c>
      <c r="I235" s="135">
        <v>60</v>
      </c>
      <c r="J235" s="129">
        <v>38</v>
      </c>
      <c r="K235" s="129">
        <v>47</v>
      </c>
      <c r="L235" s="12">
        <f t="shared" si="17"/>
        <v>98</v>
      </c>
      <c r="M235" s="12">
        <f t="shared" si="18"/>
        <v>145</v>
      </c>
      <c r="N235" s="23">
        <f t="shared" si="19"/>
        <v>7.9575596816976124E-2</v>
      </c>
      <c r="O235" s="23">
        <f t="shared" si="20"/>
        <v>5.4285714285714284E-2</v>
      </c>
      <c r="P235" s="23">
        <f t="shared" si="21"/>
        <v>6.7400275103163682E-2</v>
      </c>
    </row>
    <row r="236" spans="1:16" x14ac:dyDescent="0.25">
      <c r="A236" s="9" t="str">
        <f>'10'!A236</f>
        <v>Lower Merion SD</v>
      </c>
      <c r="B236" s="10" t="str">
        <f>'10'!B236</f>
        <v>Montgomery</v>
      </c>
      <c r="C236" s="97">
        <f>'10'!C236</f>
        <v>1679</v>
      </c>
      <c r="D236" s="97">
        <f>'10'!D236</f>
        <v>1396</v>
      </c>
      <c r="E236" s="97">
        <f>'10'!E236</f>
        <v>3075</v>
      </c>
      <c r="F236" s="129" t="s">
        <v>902</v>
      </c>
      <c r="G236" s="129" t="s">
        <v>549</v>
      </c>
      <c r="H236" s="129">
        <v>2</v>
      </c>
      <c r="I236" s="135">
        <v>189</v>
      </c>
      <c r="J236" s="129">
        <v>91</v>
      </c>
      <c r="K236" s="129">
        <v>96</v>
      </c>
      <c r="L236" s="12">
        <f t="shared" si="17"/>
        <v>280</v>
      </c>
      <c r="M236" s="12">
        <f t="shared" si="18"/>
        <v>376</v>
      </c>
      <c r="N236" s="23">
        <f t="shared" si="19"/>
        <v>0.1125670041691483</v>
      </c>
      <c r="O236" s="23">
        <f t="shared" si="20"/>
        <v>6.5186246418338104E-2</v>
      </c>
      <c r="P236" s="23">
        <f t="shared" si="21"/>
        <v>9.1056910569105698E-2</v>
      </c>
    </row>
    <row r="237" spans="1:16" x14ac:dyDescent="0.25">
      <c r="A237" s="9" t="str">
        <f>'10'!A237</f>
        <v>Lower Moreland Township SD</v>
      </c>
      <c r="B237" s="10" t="str">
        <f>'10'!B237</f>
        <v>Montgomery</v>
      </c>
      <c r="C237" s="97">
        <f>'10'!C237</f>
        <v>290</v>
      </c>
      <c r="D237" s="97">
        <f>'10'!D237</f>
        <v>289</v>
      </c>
      <c r="E237" s="97">
        <f>'10'!E237</f>
        <v>579</v>
      </c>
      <c r="F237" s="129" t="s">
        <v>902</v>
      </c>
      <c r="G237" s="129" t="s">
        <v>549</v>
      </c>
      <c r="H237" s="129">
        <v>2</v>
      </c>
      <c r="I237" s="135">
        <v>27</v>
      </c>
      <c r="J237" s="129">
        <v>17</v>
      </c>
      <c r="K237" s="129">
        <v>14</v>
      </c>
      <c r="L237" s="12">
        <f t="shared" si="17"/>
        <v>44</v>
      </c>
      <c r="M237" s="12">
        <f t="shared" si="18"/>
        <v>58</v>
      </c>
      <c r="N237" s="23">
        <f t="shared" si="19"/>
        <v>9.3103448275862075E-2</v>
      </c>
      <c r="O237" s="23">
        <f t="shared" si="20"/>
        <v>5.8823529411764705E-2</v>
      </c>
      <c r="P237" s="23">
        <f t="shared" si="21"/>
        <v>7.599309153713299E-2</v>
      </c>
    </row>
    <row r="238" spans="1:16" x14ac:dyDescent="0.25">
      <c r="A238" s="9" t="str">
        <f>'10'!A238</f>
        <v>Loyalsock Township SD</v>
      </c>
      <c r="B238" s="10" t="str">
        <f>'10'!B238</f>
        <v>Lycoming</v>
      </c>
      <c r="C238" s="97">
        <f>'10'!C238</f>
        <v>500</v>
      </c>
      <c r="D238" s="97">
        <f>'10'!D238</f>
        <v>359</v>
      </c>
      <c r="E238" s="97">
        <f>'10'!E238</f>
        <v>859</v>
      </c>
      <c r="F238" s="129" t="s">
        <v>912</v>
      </c>
      <c r="G238" s="129" t="s">
        <v>937</v>
      </c>
      <c r="H238" s="129">
        <v>2</v>
      </c>
      <c r="I238" s="135">
        <v>17</v>
      </c>
      <c r="J238" s="129">
        <v>19</v>
      </c>
      <c r="K238" s="129">
        <v>24</v>
      </c>
      <c r="L238" s="12">
        <f t="shared" si="17"/>
        <v>36</v>
      </c>
      <c r="M238" s="12">
        <f t="shared" si="18"/>
        <v>60</v>
      </c>
      <c r="N238" s="23">
        <f t="shared" si="19"/>
        <v>3.4000000000000002E-2</v>
      </c>
      <c r="O238" s="23">
        <f t="shared" si="20"/>
        <v>5.2924791086350974E-2</v>
      </c>
      <c r="P238" s="23">
        <f t="shared" si="21"/>
        <v>4.190919674039581E-2</v>
      </c>
    </row>
    <row r="239" spans="1:16" x14ac:dyDescent="0.25">
      <c r="A239" s="9" t="str">
        <f>'10'!A239</f>
        <v>Mahanoy Area SD</v>
      </c>
      <c r="B239" s="10" t="str">
        <f>'10'!B239</f>
        <v>Schuylkill</v>
      </c>
      <c r="C239" s="97">
        <f>'10'!C239</f>
        <v>277</v>
      </c>
      <c r="D239" s="97">
        <f>'10'!D239</f>
        <v>196</v>
      </c>
      <c r="E239" s="97">
        <f>'10'!E239</f>
        <v>473</v>
      </c>
      <c r="F239" s="129" t="s">
        <v>926</v>
      </c>
      <c r="G239" s="129" t="s">
        <v>578</v>
      </c>
      <c r="H239" s="129">
        <v>2</v>
      </c>
      <c r="I239" s="135">
        <v>20</v>
      </c>
      <c r="J239" s="129">
        <v>24</v>
      </c>
      <c r="K239" s="129">
        <v>22</v>
      </c>
      <c r="L239" s="12">
        <f t="shared" si="17"/>
        <v>44</v>
      </c>
      <c r="M239" s="12">
        <f t="shared" si="18"/>
        <v>66</v>
      </c>
      <c r="N239" s="23">
        <f t="shared" si="19"/>
        <v>7.2202166064981949E-2</v>
      </c>
      <c r="O239" s="23">
        <f t="shared" si="20"/>
        <v>0.12244897959183673</v>
      </c>
      <c r="P239" s="23">
        <f t="shared" si="21"/>
        <v>9.3023255813953487E-2</v>
      </c>
    </row>
    <row r="240" spans="1:16" x14ac:dyDescent="0.25">
      <c r="A240" s="9" t="str">
        <f>'10'!A240</f>
        <v>Manheim Central SD</v>
      </c>
      <c r="B240" s="10" t="str">
        <f>'10'!B240</f>
        <v>Lancaster</v>
      </c>
      <c r="C240" s="97">
        <f>'10'!C240</f>
        <v>853</v>
      </c>
      <c r="D240" s="97">
        <f>'10'!D240</f>
        <v>641</v>
      </c>
      <c r="E240" s="97">
        <f>'10'!E240</f>
        <v>1494</v>
      </c>
      <c r="F240" s="129" t="s">
        <v>909</v>
      </c>
      <c r="G240" s="129" t="s">
        <v>546</v>
      </c>
      <c r="H240" s="129">
        <v>2</v>
      </c>
      <c r="I240" s="135">
        <v>53</v>
      </c>
      <c r="J240" s="129">
        <v>42</v>
      </c>
      <c r="K240" s="129">
        <v>60</v>
      </c>
      <c r="L240" s="12">
        <f t="shared" si="17"/>
        <v>95</v>
      </c>
      <c r="M240" s="12">
        <f t="shared" si="18"/>
        <v>155</v>
      </c>
      <c r="N240" s="23">
        <f t="shared" si="19"/>
        <v>6.2133645955451351E-2</v>
      </c>
      <c r="O240" s="23">
        <f t="shared" si="20"/>
        <v>6.5522620904836196E-2</v>
      </c>
      <c r="P240" s="23">
        <f t="shared" si="21"/>
        <v>6.358768406961178E-2</v>
      </c>
    </row>
    <row r="241" spans="1:16" x14ac:dyDescent="0.25">
      <c r="A241" s="9" t="str">
        <f>'10'!A241</f>
        <v>Manheim Township SD</v>
      </c>
      <c r="B241" s="10" t="str">
        <f>'10'!B241</f>
        <v>Lancaster</v>
      </c>
      <c r="C241" s="97">
        <f>'10'!C241</f>
        <v>1172</v>
      </c>
      <c r="D241" s="97">
        <f>'10'!D241</f>
        <v>1072</v>
      </c>
      <c r="E241" s="97">
        <f>'10'!E241</f>
        <v>2244</v>
      </c>
      <c r="F241" s="129" t="s">
        <v>909</v>
      </c>
      <c r="G241" s="129" t="s">
        <v>546</v>
      </c>
      <c r="H241" s="129">
        <v>2</v>
      </c>
      <c r="I241" s="135">
        <v>95</v>
      </c>
      <c r="J241" s="129">
        <v>78</v>
      </c>
      <c r="K241" s="129">
        <v>80</v>
      </c>
      <c r="L241" s="12">
        <f t="shared" si="17"/>
        <v>173</v>
      </c>
      <c r="M241" s="12">
        <f t="shared" si="18"/>
        <v>253</v>
      </c>
      <c r="N241" s="23">
        <f t="shared" si="19"/>
        <v>8.1058020477815698E-2</v>
      </c>
      <c r="O241" s="23">
        <f t="shared" si="20"/>
        <v>7.2761194029850748E-2</v>
      </c>
      <c r="P241" s="23">
        <f t="shared" si="21"/>
        <v>7.7094474153297676E-2</v>
      </c>
    </row>
    <row r="242" spans="1:16" x14ac:dyDescent="0.25">
      <c r="A242" s="9" t="str">
        <f>'10'!A242</f>
        <v>Marion Center Area SD</v>
      </c>
      <c r="B242" s="10" t="str">
        <f>'10'!B242</f>
        <v>Indiana</v>
      </c>
      <c r="C242" s="97">
        <f>'10'!C242</f>
        <v>359</v>
      </c>
      <c r="D242" s="97">
        <f>'10'!D242</f>
        <v>257</v>
      </c>
      <c r="E242" s="97">
        <f>'10'!E242</f>
        <v>616</v>
      </c>
      <c r="F242" s="129" t="s">
        <v>911</v>
      </c>
      <c r="G242" s="129" t="s">
        <v>577</v>
      </c>
      <c r="H242" s="129">
        <v>2</v>
      </c>
      <c r="I242" s="135">
        <v>17</v>
      </c>
      <c r="J242" s="129">
        <v>12</v>
      </c>
      <c r="K242" s="129">
        <v>39</v>
      </c>
      <c r="L242" s="12">
        <f t="shared" si="17"/>
        <v>29</v>
      </c>
      <c r="M242" s="12">
        <f t="shared" si="18"/>
        <v>68</v>
      </c>
      <c r="N242" s="23">
        <f t="shared" si="19"/>
        <v>4.7353760445682451E-2</v>
      </c>
      <c r="O242" s="23">
        <f t="shared" si="20"/>
        <v>4.6692607003891051E-2</v>
      </c>
      <c r="P242" s="23">
        <f t="shared" si="21"/>
        <v>4.707792207792208E-2</v>
      </c>
    </row>
    <row r="243" spans="1:16" x14ac:dyDescent="0.25">
      <c r="A243" s="9" t="str">
        <f>'10'!A243</f>
        <v>Marple Newtown SD</v>
      </c>
      <c r="B243" s="10" t="str">
        <f>'10'!B243</f>
        <v>Delaware</v>
      </c>
      <c r="C243" s="97">
        <f>'10'!C243</f>
        <v>954</v>
      </c>
      <c r="D243" s="97">
        <f>'10'!D243</f>
        <v>618</v>
      </c>
      <c r="E243" s="97">
        <f>'10'!E243</f>
        <v>1572</v>
      </c>
      <c r="F243" s="129" t="s">
        <v>932</v>
      </c>
      <c r="G243" s="129" t="s">
        <v>541</v>
      </c>
      <c r="H243" s="129">
        <v>2</v>
      </c>
      <c r="I243" s="135">
        <v>82</v>
      </c>
      <c r="J243" s="129">
        <v>54</v>
      </c>
      <c r="K243" s="129">
        <v>53</v>
      </c>
      <c r="L243" s="12">
        <f t="shared" si="17"/>
        <v>136</v>
      </c>
      <c r="M243" s="12">
        <f t="shared" si="18"/>
        <v>189</v>
      </c>
      <c r="N243" s="23">
        <f t="shared" si="19"/>
        <v>8.5953878406708595E-2</v>
      </c>
      <c r="O243" s="23">
        <f t="shared" si="20"/>
        <v>8.7378640776699032E-2</v>
      </c>
      <c r="P243" s="23">
        <f t="shared" si="21"/>
        <v>8.6513994910941472E-2</v>
      </c>
    </row>
    <row r="244" spans="1:16" x14ac:dyDescent="0.25">
      <c r="A244" s="9" t="str">
        <f>'10'!A244</f>
        <v>Mars Area SD</v>
      </c>
      <c r="B244" s="10" t="str">
        <f>'10'!B244</f>
        <v>Butler</v>
      </c>
      <c r="C244" s="97">
        <f>'10'!C244</f>
        <v>625</v>
      </c>
      <c r="D244" s="97">
        <f>'10'!D244</f>
        <v>461</v>
      </c>
      <c r="E244" s="97">
        <f>'10'!E244</f>
        <v>1086</v>
      </c>
      <c r="F244" s="129" t="s">
        <v>928</v>
      </c>
      <c r="G244" s="129" t="s">
        <v>582</v>
      </c>
      <c r="H244" s="129">
        <v>2</v>
      </c>
      <c r="I244" s="135">
        <v>93</v>
      </c>
      <c r="J244" s="129">
        <v>42</v>
      </c>
      <c r="K244" s="129">
        <v>27</v>
      </c>
      <c r="L244" s="12">
        <f t="shared" si="17"/>
        <v>135</v>
      </c>
      <c r="M244" s="12">
        <f t="shared" si="18"/>
        <v>162</v>
      </c>
      <c r="N244" s="23">
        <f t="shared" si="19"/>
        <v>0.14879999999999999</v>
      </c>
      <c r="O244" s="23">
        <f t="shared" si="20"/>
        <v>9.1106290672451198E-2</v>
      </c>
      <c r="P244" s="23">
        <f t="shared" si="21"/>
        <v>0.12430939226519337</v>
      </c>
    </row>
    <row r="245" spans="1:16" x14ac:dyDescent="0.25">
      <c r="A245" s="9" t="str">
        <f>'10'!A245</f>
        <v>McGuffey SD</v>
      </c>
      <c r="B245" s="10" t="str">
        <f>'10'!B245</f>
        <v>Washington</v>
      </c>
      <c r="C245" s="97">
        <f>'10'!C245</f>
        <v>409</v>
      </c>
      <c r="D245" s="97">
        <f>'10'!D245</f>
        <v>215</v>
      </c>
      <c r="E245" s="97">
        <f>'10'!E245</f>
        <v>624</v>
      </c>
      <c r="F245" s="129" t="s">
        <v>903</v>
      </c>
      <c r="G245" s="129" t="s">
        <v>569</v>
      </c>
      <c r="H245" s="129">
        <v>2</v>
      </c>
      <c r="I245" s="135">
        <v>30</v>
      </c>
      <c r="J245" s="129">
        <v>9</v>
      </c>
      <c r="K245" s="129">
        <v>20</v>
      </c>
      <c r="L245" s="12">
        <f t="shared" si="17"/>
        <v>39</v>
      </c>
      <c r="M245" s="12">
        <f t="shared" si="18"/>
        <v>59</v>
      </c>
      <c r="N245" s="23">
        <f t="shared" si="19"/>
        <v>7.3349633251833746E-2</v>
      </c>
      <c r="O245" s="23">
        <f t="shared" si="20"/>
        <v>4.1860465116279069E-2</v>
      </c>
      <c r="P245" s="23">
        <f t="shared" si="21"/>
        <v>6.25E-2</v>
      </c>
    </row>
    <row r="246" spans="1:16" x14ac:dyDescent="0.25">
      <c r="A246" s="9" t="str">
        <f>'10'!A246</f>
        <v>McKeesport Area SD</v>
      </c>
      <c r="B246" s="10" t="str">
        <f>'10'!B246</f>
        <v>Allegheny</v>
      </c>
      <c r="C246" s="97">
        <f>'10'!C246</f>
        <v>914</v>
      </c>
      <c r="D246" s="97">
        <f>'10'!D246</f>
        <v>626</v>
      </c>
      <c r="E246" s="97">
        <f>'10'!E246</f>
        <v>1540</v>
      </c>
      <c r="F246" s="129" t="s">
        <v>905</v>
      </c>
      <c r="G246" s="129" t="s">
        <v>538</v>
      </c>
      <c r="H246" s="129">
        <v>2</v>
      </c>
      <c r="I246" s="135">
        <v>102</v>
      </c>
      <c r="J246" s="129">
        <v>57</v>
      </c>
      <c r="K246" s="129">
        <v>77</v>
      </c>
      <c r="L246" s="12">
        <f t="shared" si="17"/>
        <v>159</v>
      </c>
      <c r="M246" s="12">
        <f t="shared" si="18"/>
        <v>236</v>
      </c>
      <c r="N246" s="23">
        <f t="shared" si="19"/>
        <v>0.11159737417943107</v>
      </c>
      <c r="O246" s="23">
        <f t="shared" si="20"/>
        <v>9.1054313099041537E-2</v>
      </c>
      <c r="P246" s="23">
        <f t="shared" si="21"/>
        <v>0.10324675324675325</v>
      </c>
    </row>
    <row r="247" spans="1:16" x14ac:dyDescent="0.25">
      <c r="A247" s="9" t="str">
        <f>'10'!A247</f>
        <v>Mechanicsburg Area SD</v>
      </c>
      <c r="B247" s="10" t="str">
        <f>'10'!B247</f>
        <v>Cumberland</v>
      </c>
      <c r="C247" s="97">
        <f>'10'!C247</f>
        <v>1119</v>
      </c>
      <c r="D247" s="97">
        <f>'10'!D247</f>
        <v>637</v>
      </c>
      <c r="E247" s="97">
        <f>'10'!E247</f>
        <v>1756</v>
      </c>
      <c r="F247" s="129" t="s">
        <v>924</v>
      </c>
      <c r="G247" s="129" t="s">
        <v>925</v>
      </c>
      <c r="H247" s="129">
        <v>2</v>
      </c>
      <c r="I247" s="135">
        <v>70</v>
      </c>
      <c r="J247" s="129">
        <v>47</v>
      </c>
      <c r="K247" s="129">
        <v>46</v>
      </c>
      <c r="L247" s="12">
        <f t="shared" si="17"/>
        <v>117</v>
      </c>
      <c r="M247" s="12">
        <f t="shared" si="18"/>
        <v>163</v>
      </c>
      <c r="N247" s="23">
        <f t="shared" si="19"/>
        <v>6.2555853440571935E-2</v>
      </c>
      <c r="O247" s="23">
        <f t="shared" si="20"/>
        <v>7.378335949764521E-2</v>
      </c>
      <c r="P247" s="23">
        <f t="shared" si="21"/>
        <v>6.6628701594533032E-2</v>
      </c>
    </row>
    <row r="248" spans="1:16" x14ac:dyDescent="0.25">
      <c r="A248" s="9" t="str">
        <f>'10'!A248</f>
        <v>Mercer Area SD</v>
      </c>
      <c r="B248" s="10" t="str">
        <f>'10'!B248</f>
        <v>Mercer</v>
      </c>
      <c r="C248" s="97">
        <f>'10'!C248</f>
        <v>250</v>
      </c>
      <c r="D248" s="97">
        <f>'10'!D248</f>
        <v>130</v>
      </c>
      <c r="E248" s="97">
        <f>'10'!E248</f>
        <v>380</v>
      </c>
      <c r="F248" s="129" t="s">
        <v>928</v>
      </c>
      <c r="G248" s="129" t="s">
        <v>588</v>
      </c>
      <c r="H248" s="129">
        <v>2</v>
      </c>
      <c r="I248" s="135">
        <v>27</v>
      </c>
      <c r="J248" s="129">
        <v>15</v>
      </c>
      <c r="K248" s="129">
        <v>19</v>
      </c>
      <c r="L248" s="12">
        <f t="shared" si="17"/>
        <v>42</v>
      </c>
      <c r="M248" s="12">
        <f t="shared" si="18"/>
        <v>61</v>
      </c>
      <c r="N248" s="23">
        <f t="shared" si="19"/>
        <v>0.108</v>
      </c>
      <c r="O248" s="23">
        <f t="shared" si="20"/>
        <v>0.11538461538461539</v>
      </c>
      <c r="P248" s="23">
        <f t="shared" si="21"/>
        <v>0.11052631578947368</v>
      </c>
    </row>
    <row r="249" spans="1:16" x14ac:dyDescent="0.25">
      <c r="A249" s="9" t="str">
        <f>'10'!A249</f>
        <v>Methacton SD</v>
      </c>
      <c r="B249" s="10" t="str">
        <f>'10'!B249</f>
        <v>Montgomery</v>
      </c>
      <c r="C249" s="97">
        <f>'10'!C249</f>
        <v>965</v>
      </c>
      <c r="D249" s="97">
        <f>'10'!D249</f>
        <v>788</v>
      </c>
      <c r="E249" s="97">
        <f>'10'!E249</f>
        <v>1753</v>
      </c>
      <c r="F249" s="129" t="s">
        <v>902</v>
      </c>
      <c r="G249" s="129" t="s">
        <v>549</v>
      </c>
      <c r="H249" s="129">
        <v>2</v>
      </c>
      <c r="I249" s="135">
        <v>82</v>
      </c>
      <c r="J249" s="129">
        <v>58</v>
      </c>
      <c r="K249" s="129">
        <v>44</v>
      </c>
      <c r="L249" s="12">
        <f t="shared" si="17"/>
        <v>140</v>
      </c>
      <c r="M249" s="12">
        <f t="shared" si="18"/>
        <v>184</v>
      </c>
      <c r="N249" s="23">
        <f t="shared" si="19"/>
        <v>8.4974093264248707E-2</v>
      </c>
      <c r="O249" s="23">
        <f t="shared" si="20"/>
        <v>7.3604060913705582E-2</v>
      </c>
      <c r="P249" s="23">
        <f t="shared" si="21"/>
        <v>7.986309184255562E-2</v>
      </c>
    </row>
    <row r="250" spans="1:16" x14ac:dyDescent="0.25">
      <c r="A250" s="9" t="str">
        <f>'10'!A250</f>
        <v>Meyersdale Area SD</v>
      </c>
      <c r="B250" s="10" t="str">
        <f>'10'!B250</f>
        <v>Somerset</v>
      </c>
      <c r="C250" s="97">
        <f>'10'!C250</f>
        <v>148</v>
      </c>
      <c r="D250" s="97">
        <f>'10'!D250</f>
        <v>136</v>
      </c>
      <c r="E250" s="97">
        <f>'10'!E250</f>
        <v>284</v>
      </c>
      <c r="F250" s="129" t="s">
        <v>917</v>
      </c>
      <c r="G250" s="129" t="s">
        <v>574</v>
      </c>
      <c r="H250" s="129">
        <v>2</v>
      </c>
      <c r="I250" s="135">
        <v>10</v>
      </c>
      <c r="J250" s="129">
        <v>7</v>
      </c>
      <c r="K250" s="129">
        <v>9</v>
      </c>
      <c r="L250" s="12">
        <f t="shared" si="17"/>
        <v>17</v>
      </c>
      <c r="M250" s="12">
        <f t="shared" si="18"/>
        <v>26</v>
      </c>
      <c r="N250" s="23">
        <f t="shared" si="19"/>
        <v>6.7567567567567571E-2</v>
      </c>
      <c r="O250" s="23">
        <f t="shared" si="20"/>
        <v>5.1470588235294115E-2</v>
      </c>
      <c r="P250" s="23">
        <f t="shared" si="21"/>
        <v>5.9859154929577461E-2</v>
      </c>
    </row>
    <row r="251" spans="1:16" x14ac:dyDescent="0.25">
      <c r="A251" s="9" t="str">
        <f>'10'!A251</f>
        <v>Mid Valley SD</v>
      </c>
      <c r="B251" s="10" t="str">
        <f>'10'!B251</f>
        <v>Lackawanna</v>
      </c>
      <c r="C251" s="97">
        <f>'10'!C251</f>
        <v>448</v>
      </c>
      <c r="D251" s="97">
        <f>'10'!D251</f>
        <v>348</v>
      </c>
      <c r="E251" s="97">
        <f>'10'!E251</f>
        <v>796</v>
      </c>
      <c r="F251" s="129" t="s">
        <v>900</v>
      </c>
      <c r="G251" s="129" t="s">
        <v>901</v>
      </c>
      <c r="H251" s="129">
        <v>2</v>
      </c>
      <c r="I251" s="135">
        <v>47</v>
      </c>
      <c r="J251" s="129">
        <v>20</v>
      </c>
      <c r="K251" s="129">
        <v>29</v>
      </c>
      <c r="L251" s="12">
        <f t="shared" si="17"/>
        <v>67</v>
      </c>
      <c r="M251" s="12">
        <f t="shared" si="18"/>
        <v>96</v>
      </c>
      <c r="N251" s="23">
        <f t="shared" si="19"/>
        <v>0.10491071428571429</v>
      </c>
      <c r="O251" s="23">
        <f t="shared" si="20"/>
        <v>5.7471264367816091E-2</v>
      </c>
      <c r="P251" s="23">
        <f t="shared" si="21"/>
        <v>8.4170854271356788E-2</v>
      </c>
    </row>
    <row r="252" spans="1:16" x14ac:dyDescent="0.25">
      <c r="A252" s="9" t="str">
        <f>'10'!A252</f>
        <v>Middletown Area SD</v>
      </c>
      <c r="B252" s="10" t="str">
        <f>'10'!B252</f>
        <v>Dauphin</v>
      </c>
      <c r="C252" s="97">
        <f>'10'!C252</f>
        <v>623</v>
      </c>
      <c r="D252" s="97">
        <f>'10'!D252</f>
        <v>442</v>
      </c>
      <c r="E252" s="97">
        <f>'10'!E252</f>
        <v>1065</v>
      </c>
      <c r="F252" s="129" t="s">
        <v>924</v>
      </c>
      <c r="G252" s="129" t="s">
        <v>543</v>
      </c>
      <c r="H252" s="129">
        <v>2</v>
      </c>
      <c r="I252" s="135">
        <v>64</v>
      </c>
      <c r="J252" s="129">
        <v>29</v>
      </c>
      <c r="K252" s="129">
        <v>25</v>
      </c>
      <c r="L252" s="12">
        <f t="shared" si="17"/>
        <v>93</v>
      </c>
      <c r="M252" s="12">
        <f t="shared" si="18"/>
        <v>118</v>
      </c>
      <c r="N252" s="23">
        <f t="shared" si="19"/>
        <v>0.10272873194221509</v>
      </c>
      <c r="O252" s="23">
        <f t="shared" si="20"/>
        <v>6.561085972850679E-2</v>
      </c>
      <c r="P252" s="23">
        <f t="shared" si="21"/>
        <v>8.7323943661971826E-2</v>
      </c>
    </row>
    <row r="253" spans="1:16" x14ac:dyDescent="0.25">
      <c r="A253" s="9" t="str">
        <f>'10'!A253</f>
        <v>Midd-West SD</v>
      </c>
      <c r="B253" s="10" t="str">
        <f>'10'!B253</f>
        <v>Snyder</v>
      </c>
      <c r="C253" s="97">
        <f>'10'!C253</f>
        <v>505</v>
      </c>
      <c r="D253" s="97">
        <f>'10'!D253</f>
        <v>401</v>
      </c>
      <c r="E253" s="97">
        <f>'10'!E253</f>
        <v>906</v>
      </c>
      <c r="F253" s="129" t="s">
        <v>920</v>
      </c>
      <c r="G253" s="129" t="s">
        <v>921</v>
      </c>
      <c r="H253" s="129">
        <v>2</v>
      </c>
      <c r="I253" s="135">
        <v>58</v>
      </c>
      <c r="J253" s="129">
        <v>32</v>
      </c>
      <c r="K253" s="129">
        <v>36</v>
      </c>
      <c r="L253" s="12">
        <f t="shared" si="17"/>
        <v>90</v>
      </c>
      <c r="M253" s="12">
        <f t="shared" si="18"/>
        <v>126</v>
      </c>
      <c r="N253" s="23">
        <f t="shared" si="19"/>
        <v>0.11485148514851486</v>
      </c>
      <c r="O253" s="23">
        <f t="shared" si="20"/>
        <v>7.9800498753117205E-2</v>
      </c>
      <c r="P253" s="23">
        <f t="shared" si="21"/>
        <v>9.9337748344370855E-2</v>
      </c>
    </row>
    <row r="254" spans="1:16" x14ac:dyDescent="0.25">
      <c r="A254" s="9" t="str">
        <f>'10'!A254</f>
        <v>Midland Borough SD</v>
      </c>
      <c r="B254" s="10" t="str">
        <f>'10'!B254</f>
        <v>Beaver</v>
      </c>
      <c r="C254" s="97">
        <f>'10'!C254</f>
        <v>80</v>
      </c>
      <c r="D254" s="97">
        <f>'10'!D254</f>
        <v>88</v>
      </c>
      <c r="E254" s="97">
        <f>'10'!E254</f>
        <v>168</v>
      </c>
      <c r="F254" s="129" t="s">
        <v>904</v>
      </c>
      <c r="G254" s="129" t="s">
        <v>564</v>
      </c>
      <c r="H254" s="129">
        <v>2</v>
      </c>
      <c r="I254" s="135">
        <v>5</v>
      </c>
      <c r="J254" s="129">
        <v>5</v>
      </c>
      <c r="K254" s="129">
        <v>2</v>
      </c>
      <c r="L254" s="12">
        <f t="shared" si="17"/>
        <v>10</v>
      </c>
      <c r="M254" s="12">
        <f t="shared" si="18"/>
        <v>12</v>
      </c>
      <c r="N254" s="23">
        <f t="shared" si="19"/>
        <v>6.25E-2</v>
      </c>
      <c r="O254" s="23">
        <f t="shared" si="20"/>
        <v>5.6818181818181816E-2</v>
      </c>
      <c r="P254" s="23">
        <f t="shared" si="21"/>
        <v>5.9523809523809521E-2</v>
      </c>
    </row>
    <row r="255" spans="1:16" x14ac:dyDescent="0.25">
      <c r="A255" s="9" t="str">
        <f>'10'!A255</f>
        <v>Mifflin County SD</v>
      </c>
      <c r="B255" s="10" t="str">
        <f>'10'!B255</f>
        <v>Mifflin</v>
      </c>
      <c r="C255" s="97">
        <f>'10'!C255</f>
        <v>1567</v>
      </c>
      <c r="D255" s="97">
        <f>'10'!D255</f>
        <v>1143</v>
      </c>
      <c r="E255" s="97">
        <f>'10'!E255</f>
        <v>2710</v>
      </c>
      <c r="F255" s="129" t="s">
        <v>929</v>
      </c>
      <c r="G255" s="129" t="s">
        <v>944</v>
      </c>
      <c r="H255" s="129">
        <v>2</v>
      </c>
      <c r="I255" s="135">
        <v>68</v>
      </c>
      <c r="J255" s="129">
        <v>85</v>
      </c>
      <c r="K255" s="129">
        <v>142</v>
      </c>
      <c r="L255" s="12">
        <f t="shared" si="17"/>
        <v>153</v>
      </c>
      <c r="M255" s="12">
        <f t="shared" si="18"/>
        <v>295</v>
      </c>
      <c r="N255" s="23">
        <f t="shared" si="19"/>
        <v>4.3395022335673258E-2</v>
      </c>
      <c r="O255" s="23">
        <f t="shared" si="20"/>
        <v>7.4365704286964124E-2</v>
      </c>
      <c r="P255" s="23">
        <f t="shared" si="21"/>
        <v>5.6457564575645755E-2</v>
      </c>
    </row>
    <row r="256" spans="1:16" x14ac:dyDescent="0.25">
      <c r="A256" s="9" t="str">
        <f>'10'!A256</f>
        <v>Mifflinburg Area SD</v>
      </c>
      <c r="B256" s="10" t="str">
        <f>'10'!B256</f>
        <v>Union</v>
      </c>
      <c r="C256" s="97">
        <f>'10'!C256</f>
        <v>720</v>
      </c>
      <c r="D256" s="97">
        <f>'10'!D256</f>
        <v>492</v>
      </c>
      <c r="E256" s="97">
        <f>'10'!E256</f>
        <v>1212</v>
      </c>
      <c r="F256" s="129" t="s">
        <v>920</v>
      </c>
      <c r="G256" s="129" t="s">
        <v>921</v>
      </c>
      <c r="H256" s="129">
        <v>2</v>
      </c>
      <c r="I256" s="135">
        <v>31</v>
      </c>
      <c r="J256" s="129">
        <v>21</v>
      </c>
      <c r="K256" s="129">
        <v>31</v>
      </c>
      <c r="L256" s="12">
        <f t="shared" si="17"/>
        <v>52</v>
      </c>
      <c r="M256" s="12">
        <f t="shared" si="18"/>
        <v>83</v>
      </c>
      <c r="N256" s="23">
        <f t="shared" si="19"/>
        <v>4.3055555555555555E-2</v>
      </c>
      <c r="O256" s="23">
        <f t="shared" si="20"/>
        <v>4.2682926829268296E-2</v>
      </c>
      <c r="P256" s="23">
        <f t="shared" si="21"/>
        <v>4.2904290429042903E-2</v>
      </c>
    </row>
    <row r="257" spans="1:16" x14ac:dyDescent="0.25">
      <c r="A257" s="9" t="str">
        <f>'10'!A257</f>
        <v>Millcreek Township SD</v>
      </c>
      <c r="B257" s="10" t="str">
        <f>'10'!B257</f>
        <v>Erie</v>
      </c>
      <c r="C257" s="97">
        <f>'10'!C257</f>
        <v>1699</v>
      </c>
      <c r="D257" s="97">
        <f>'10'!D257</f>
        <v>1195</v>
      </c>
      <c r="E257" s="97">
        <f>'10'!E257</f>
        <v>2894</v>
      </c>
      <c r="F257" s="129" t="s">
        <v>933</v>
      </c>
      <c r="G257" s="129" t="s">
        <v>542</v>
      </c>
      <c r="H257" s="129">
        <v>2</v>
      </c>
      <c r="I257" s="135">
        <v>219</v>
      </c>
      <c r="J257" s="129">
        <v>88</v>
      </c>
      <c r="K257" s="129">
        <v>102</v>
      </c>
      <c r="L257" s="12">
        <f t="shared" si="17"/>
        <v>307</v>
      </c>
      <c r="M257" s="12">
        <f t="shared" si="18"/>
        <v>409</v>
      </c>
      <c r="N257" s="23">
        <f t="shared" si="19"/>
        <v>0.12889935256032961</v>
      </c>
      <c r="O257" s="23">
        <f t="shared" si="20"/>
        <v>7.364016736401674E-2</v>
      </c>
      <c r="P257" s="23">
        <f t="shared" si="21"/>
        <v>0.10608154803040774</v>
      </c>
    </row>
    <row r="258" spans="1:16" x14ac:dyDescent="0.25">
      <c r="A258" s="9" t="str">
        <f>'10'!A258</f>
        <v>Millersburg Area SD</v>
      </c>
      <c r="B258" s="10" t="str">
        <f>'10'!B258</f>
        <v>Dauphin</v>
      </c>
      <c r="C258" s="97">
        <f>'10'!C258</f>
        <v>145</v>
      </c>
      <c r="D258" s="97">
        <f>'10'!D258</f>
        <v>95</v>
      </c>
      <c r="E258" s="97">
        <f>'10'!E258</f>
        <v>240</v>
      </c>
      <c r="F258" s="129" t="s">
        <v>924</v>
      </c>
      <c r="G258" s="129" t="s">
        <v>543</v>
      </c>
      <c r="H258" s="129">
        <v>2</v>
      </c>
      <c r="I258" s="135">
        <v>15</v>
      </c>
      <c r="J258" s="129">
        <v>4</v>
      </c>
      <c r="K258" s="129">
        <v>12</v>
      </c>
      <c r="L258" s="12">
        <f t="shared" si="17"/>
        <v>19</v>
      </c>
      <c r="M258" s="12">
        <f t="shared" si="18"/>
        <v>31</v>
      </c>
      <c r="N258" s="23">
        <f t="shared" si="19"/>
        <v>0.10344827586206896</v>
      </c>
      <c r="O258" s="23">
        <f t="shared" si="20"/>
        <v>4.2105263157894736E-2</v>
      </c>
      <c r="P258" s="23">
        <f t="shared" si="21"/>
        <v>7.9166666666666663E-2</v>
      </c>
    </row>
    <row r="259" spans="1:16" x14ac:dyDescent="0.25">
      <c r="A259" s="9" t="str">
        <f>'10'!A259</f>
        <v>Millville Area SD</v>
      </c>
      <c r="B259" s="10" t="str">
        <f>'10'!B259</f>
        <v>Columbia</v>
      </c>
      <c r="C259" s="97">
        <f>'10'!C259</f>
        <v>172</v>
      </c>
      <c r="D259" s="97">
        <f>'10'!D259</f>
        <v>119</v>
      </c>
      <c r="E259" s="97">
        <f>'10'!E259</f>
        <v>291</v>
      </c>
      <c r="F259" s="129" t="s">
        <v>920</v>
      </c>
      <c r="G259" s="129" t="s">
        <v>921</v>
      </c>
      <c r="H259" s="129">
        <v>2</v>
      </c>
      <c r="I259" s="135">
        <v>14</v>
      </c>
      <c r="J259" s="129">
        <v>3</v>
      </c>
      <c r="K259" s="129">
        <v>8</v>
      </c>
      <c r="L259" s="12">
        <f t="shared" si="17"/>
        <v>17</v>
      </c>
      <c r="M259" s="12">
        <f t="shared" si="18"/>
        <v>25</v>
      </c>
      <c r="N259" s="23">
        <f t="shared" si="19"/>
        <v>8.1395348837209308E-2</v>
      </c>
      <c r="O259" s="23">
        <f t="shared" si="20"/>
        <v>2.5210084033613446E-2</v>
      </c>
      <c r="P259" s="23">
        <f t="shared" si="21"/>
        <v>5.8419243986254296E-2</v>
      </c>
    </row>
    <row r="260" spans="1:16" x14ac:dyDescent="0.25">
      <c r="A260" s="9" t="str">
        <f>'10'!A260</f>
        <v>Milton Area SD</v>
      </c>
      <c r="B260" s="10" t="str">
        <f>'10'!B260</f>
        <v>Northumberland</v>
      </c>
      <c r="C260" s="97">
        <f>'10'!C260</f>
        <v>348</v>
      </c>
      <c r="D260" s="97">
        <f>'10'!D260</f>
        <v>449</v>
      </c>
      <c r="E260" s="97">
        <f>'10'!E260</f>
        <v>797</v>
      </c>
      <c r="F260" s="129" t="s">
        <v>920</v>
      </c>
      <c r="G260" s="129" t="s">
        <v>602</v>
      </c>
      <c r="H260" s="129">
        <v>2</v>
      </c>
      <c r="I260" s="135">
        <v>50</v>
      </c>
      <c r="J260" s="129">
        <v>27</v>
      </c>
      <c r="K260" s="129">
        <v>32</v>
      </c>
      <c r="L260" s="12">
        <f t="shared" si="17"/>
        <v>77</v>
      </c>
      <c r="M260" s="12">
        <f t="shared" si="18"/>
        <v>109</v>
      </c>
      <c r="N260" s="23">
        <f t="shared" si="19"/>
        <v>0.14367816091954022</v>
      </c>
      <c r="O260" s="23">
        <f t="shared" si="20"/>
        <v>6.0133630289532294E-2</v>
      </c>
      <c r="P260" s="23">
        <f t="shared" si="21"/>
        <v>9.6612296110414053E-2</v>
      </c>
    </row>
    <row r="261" spans="1:16" x14ac:dyDescent="0.25">
      <c r="A261" s="9" t="str">
        <f>'10'!A261</f>
        <v>Minersville Area SD</v>
      </c>
      <c r="B261" s="10" t="str">
        <f>'10'!B261</f>
        <v>Schuylkill</v>
      </c>
      <c r="C261" s="97">
        <f>'10'!C261</f>
        <v>315</v>
      </c>
      <c r="D261" s="97">
        <f>'10'!D261</f>
        <v>220</v>
      </c>
      <c r="E261" s="97">
        <f>'10'!E261</f>
        <v>535</v>
      </c>
      <c r="F261" s="129" t="s">
        <v>926</v>
      </c>
      <c r="G261" s="129" t="s">
        <v>578</v>
      </c>
      <c r="H261" s="129">
        <v>2</v>
      </c>
      <c r="I261" s="135">
        <v>31</v>
      </c>
      <c r="J261" s="129">
        <v>28</v>
      </c>
      <c r="K261" s="129">
        <v>36</v>
      </c>
      <c r="L261" s="12">
        <f t="shared" ref="L261:L324" si="22">I261+J261</f>
        <v>59</v>
      </c>
      <c r="M261" s="12">
        <f t="shared" ref="M261:M324" si="23">I261+J261+K261</f>
        <v>95</v>
      </c>
      <c r="N261" s="23">
        <f t="shared" ref="N261:N324" si="24">I261/C261</f>
        <v>9.841269841269841E-2</v>
      </c>
      <c r="O261" s="23">
        <f t="shared" ref="O261:O324" si="25">J261/D261</f>
        <v>0.12727272727272726</v>
      </c>
      <c r="P261" s="23">
        <f t="shared" ref="P261:P324" si="26">L261/E261</f>
        <v>0.1102803738317757</v>
      </c>
    </row>
    <row r="262" spans="1:16" x14ac:dyDescent="0.25">
      <c r="A262" s="9" t="str">
        <f>'10'!A262</f>
        <v>Mohawk Area SD</v>
      </c>
      <c r="B262" s="10" t="str">
        <f>'10'!B262</f>
        <v>Lawrence</v>
      </c>
      <c r="C262" s="97">
        <f>'10'!C262</f>
        <v>360</v>
      </c>
      <c r="D262" s="97">
        <f>'10'!D262</f>
        <v>212</v>
      </c>
      <c r="E262" s="97">
        <f>'10'!E262</f>
        <v>572</v>
      </c>
      <c r="F262" s="129" t="s">
        <v>928</v>
      </c>
      <c r="G262" s="129" t="s">
        <v>548</v>
      </c>
      <c r="H262" s="129">
        <v>2</v>
      </c>
      <c r="I262" s="135">
        <v>23</v>
      </c>
      <c r="J262" s="129">
        <v>16</v>
      </c>
      <c r="K262" s="129">
        <v>14</v>
      </c>
      <c r="L262" s="12">
        <f t="shared" si="22"/>
        <v>39</v>
      </c>
      <c r="M262" s="12">
        <f t="shared" si="23"/>
        <v>53</v>
      </c>
      <c r="N262" s="23">
        <f t="shared" si="24"/>
        <v>6.3888888888888884E-2</v>
      </c>
      <c r="O262" s="23">
        <f t="shared" si="25"/>
        <v>7.5471698113207544E-2</v>
      </c>
      <c r="P262" s="23">
        <f t="shared" si="26"/>
        <v>6.8181818181818177E-2</v>
      </c>
    </row>
    <row r="263" spans="1:16" x14ac:dyDescent="0.25">
      <c r="A263" s="9" t="str">
        <f>'10'!A263</f>
        <v>Monessen City SD</v>
      </c>
      <c r="B263" s="10" t="str">
        <f>'10'!B263</f>
        <v>Westmoreland</v>
      </c>
      <c r="C263" s="97">
        <f>'10'!C263</f>
        <v>207</v>
      </c>
      <c r="D263" s="97">
        <f>'10'!D263</f>
        <v>152</v>
      </c>
      <c r="E263" s="97">
        <f>'10'!E263</f>
        <v>359</v>
      </c>
      <c r="F263" s="129" t="s">
        <v>918</v>
      </c>
      <c r="G263" s="129" t="s">
        <v>571</v>
      </c>
      <c r="H263" s="129">
        <v>2</v>
      </c>
      <c r="I263" s="135">
        <v>21</v>
      </c>
      <c r="J263" s="129">
        <v>15</v>
      </c>
      <c r="K263" s="129">
        <v>19</v>
      </c>
      <c r="L263" s="12">
        <f t="shared" si="22"/>
        <v>36</v>
      </c>
      <c r="M263" s="12">
        <f t="shared" si="23"/>
        <v>55</v>
      </c>
      <c r="N263" s="23">
        <f t="shared" si="24"/>
        <v>0.10144927536231885</v>
      </c>
      <c r="O263" s="23">
        <f t="shared" si="25"/>
        <v>9.8684210526315791E-2</v>
      </c>
      <c r="P263" s="23">
        <f t="shared" si="26"/>
        <v>0.10027855153203342</v>
      </c>
    </row>
    <row r="264" spans="1:16" x14ac:dyDescent="0.25">
      <c r="A264" s="9" t="str">
        <f>'10'!A264</f>
        <v>Moniteau SD</v>
      </c>
      <c r="B264" s="10" t="str">
        <f>'10'!B264</f>
        <v>Butler</v>
      </c>
      <c r="C264" s="97">
        <f>'10'!C264</f>
        <v>255</v>
      </c>
      <c r="D264" s="97">
        <f>'10'!D264</f>
        <v>160</v>
      </c>
      <c r="E264" s="97">
        <f>'10'!E264</f>
        <v>415</v>
      </c>
      <c r="F264" s="129" t="s">
        <v>928</v>
      </c>
      <c r="G264" s="129" t="s">
        <v>582</v>
      </c>
      <c r="H264" s="129">
        <v>2</v>
      </c>
      <c r="I264" s="135">
        <v>20</v>
      </c>
      <c r="J264" s="129">
        <v>16</v>
      </c>
      <c r="K264" s="129">
        <v>20</v>
      </c>
      <c r="L264" s="12">
        <f t="shared" si="22"/>
        <v>36</v>
      </c>
      <c r="M264" s="12">
        <f t="shared" si="23"/>
        <v>56</v>
      </c>
      <c r="N264" s="23">
        <f t="shared" si="24"/>
        <v>7.8431372549019607E-2</v>
      </c>
      <c r="O264" s="23">
        <f t="shared" si="25"/>
        <v>0.1</v>
      </c>
      <c r="P264" s="23">
        <f t="shared" si="26"/>
        <v>8.6746987951807228E-2</v>
      </c>
    </row>
    <row r="265" spans="1:16" x14ac:dyDescent="0.25">
      <c r="A265" s="9" t="str">
        <f>'10'!A265</f>
        <v>Montgomery Area SD</v>
      </c>
      <c r="B265" s="10" t="str">
        <f>'10'!B265</f>
        <v>Lycoming</v>
      </c>
      <c r="C265" s="97">
        <f>'10'!C265</f>
        <v>193</v>
      </c>
      <c r="D265" s="97">
        <f>'10'!D265</f>
        <v>173</v>
      </c>
      <c r="E265" s="97">
        <f>'10'!E265</f>
        <v>366</v>
      </c>
      <c r="F265" s="129" t="s">
        <v>912</v>
      </c>
      <c r="G265" s="129" t="s">
        <v>937</v>
      </c>
      <c r="H265" s="129">
        <v>2</v>
      </c>
      <c r="I265" s="135">
        <v>17</v>
      </c>
      <c r="J265" s="129">
        <v>12</v>
      </c>
      <c r="K265" s="129">
        <v>10</v>
      </c>
      <c r="L265" s="12">
        <f t="shared" si="22"/>
        <v>29</v>
      </c>
      <c r="M265" s="12">
        <f t="shared" si="23"/>
        <v>39</v>
      </c>
      <c r="N265" s="23">
        <f t="shared" si="24"/>
        <v>8.8082901554404139E-2</v>
      </c>
      <c r="O265" s="23">
        <f t="shared" si="25"/>
        <v>6.9364161849710976E-2</v>
      </c>
      <c r="P265" s="23">
        <f t="shared" si="26"/>
        <v>7.9234972677595633E-2</v>
      </c>
    </row>
    <row r="266" spans="1:16" x14ac:dyDescent="0.25">
      <c r="A266" s="9" t="str">
        <f>'10'!A266</f>
        <v>Montour SD</v>
      </c>
      <c r="B266" s="10" t="str">
        <f>'10'!B266</f>
        <v>Allegheny</v>
      </c>
      <c r="C266" s="97">
        <f>'10'!C266</f>
        <v>806</v>
      </c>
      <c r="D266" s="97">
        <f>'10'!D266</f>
        <v>523</v>
      </c>
      <c r="E266" s="97">
        <f>'10'!E266</f>
        <v>1329</v>
      </c>
      <c r="F266" s="129" t="s">
        <v>905</v>
      </c>
      <c r="G266" s="129" t="s">
        <v>538</v>
      </c>
      <c r="H266" s="129">
        <v>2</v>
      </c>
      <c r="I266" s="135">
        <v>80</v>
      </c>
      <c r="J266" s="129">
        <v>30</v>
      </c>
      <c r="K266" s="129">
        <v>31</v>
      </c>
      <c r="L266" s="12">
        <f t="shared" si="22"/>
        <v>110</v>
      </c>
      <c r="M266" s="12">
        <f t="shared" si="23"/>
        <v>141</v>
      </c>
      <c r="N266" s="23">
        <f t="shared" si="24"/>
        <v>9.9255583126550875E-2</v>
      </c>
      <c r="O266" s="23">
        <f t="shared" si="25"/>
        <v>5.736137667304015E-2</v>
      </c>
      <c r="P266" s="23">
        <f t="shared" si="26"/>
        <v>8.2768999247554556E-2</v>
      </c>
    </row>
    <row r="267" spans="1:16" x14ac:dyDescent="0.25">
      <c r="A267" s="9" t="str">
        <f>'10'!A267</f>
        <v>Montoursville Area SD</v>
      </c>
      <c r="B267" s="10" t="str">
        <f>'10'!B267</f>
        <v>Lycoming</v>
      </c>
      <c r="C267" s="97">
        <f>'10'!C267</f>
        <v>336</v>
      </c>
      <c r="D267" s="97">
        <f>'10'!D267</f>
        <v>238</v>
      </c>
      <c r="E267" s="97">
        <f>'10'!E267</f>
        <v>574</v>
      </c>
      <c r="F267" s="129" t="s">
        <v>912</v>
      </c>
      <c r="G267" s="129" t="s">
        <v>937</v>
      </c>
      <c r="H267" s="129">
        <v>2</v>
      </c>
      <c r="I267" s="135">
        <v>19</v>
      </c>
      <c r="J267" s="129">
        <v>12</v>
      </c>
      <c r="K267" s="129">
        <v>34</v>
      </c>
      <c r="L267" s="12">
        <f t="shared" si="22"/>
        <v>31</v>
      </c>
      <c r="M267" s="12">
        <f t="shared" si="23"/>
        <v>65</v>
      </c>
      <c r="N267" s="23">
        <f t="shared" si="24"/>
        <v>5.6547619047619048E-2</v>
      </c>
      <c r="O267" s="23">
        <f t="shared" si="25"/>
        <v>5.0420168067226892E-2</v>
      </c>
      <c r="P267" s="23">
        <f t="shared" si="26"/>
        <v>5.4006968641114983E-2</v>
      </c>
    </row>
    <row r="268" spans="1:16" x14ac:dyDescent="0.25">
      <c r="A268" s="9" t="str">
        <f>'10'!A268</f>
        <v>Montrose Area SD</v>
      </c>
      <c r="B268" s="10" t="str">
        <f>'10'!B268</f>
        <v>Susquehanna</v>
      </c>
      <c r="C268" s="97">
        <f>'10'!C268</f>
        <v>311</v>
      </c>
      <c r="D268" s="97">
        <f>'10'!D268</f>
        <v>218</v>
      </c>
      <c r="E268" s="97">
        <f>'10'!E268</f>
        <v>529</v>
      </c>
      <c r="F268" s="129" t="s">
        <v>900</v>
      </c>
      <c r="G268" s="129" t="s">
        <v>901</v>
      </c>
      <c r="H268" s="129">
        <v>2</v>
      </c>
      <c r="I268" s="135">
        <v>20</v>
      </c>
      <c r="J268" s="129">
        <v>16</v>
      </c>
      <c r="K268" s="129">
        <v>13</v>
      </c>
      <c r="L268" s="12">
        <f t="shared" si="22"/>
        <v>36</v>
      </c>
      <c r="M268" s="12">
        <f t="shared" si="23"/>
        <v>49</v>
      </c>
      <c r="N268" s="23">
        <f t="shared" si="24"/>
        <v>6.4308681672025719E-2</v>
      </c>
      <c r="O268" s="23">
        <f t="shared" si="25"/>
        <v>7.3394495412844041E-2</v>
      </c>
      <c r="P268" s="23">
        <f t="shared" si="26"/>
        <v>6.8052930056710773E-2</v>
      </c>
    </row>
    <row r="269" spans="1:16" x14ac:dyDescent="0.25">
      <c r="A269" s="9" t="str">
        <f>'10'!A269</f>
        <v>Moon Area SD</v>
      </c>
      <c r="B269" s="10" t="str">
        <f>'10'!B269</f>
        <v>Allegheny</v>
      </c>
      <c r="C269" s="97">
        <f>'10'!C269</f>
        <v>851</v>
      </c>
      <c r="D269" s="97">
        <f>'10'!D269</f>
        <v>684</v>
      </c>
      <c r="E269" s="97">
        <f>'10'!E269</f>
        <v>1535</v>
      </c>
      <c r="F269" s="129" t="s">
        <v>905</v>
      </c>
      <c r="G269" s="129" t="s">
        <v>538</v>
      </c>
      <c r="H269" s="129">
        <v>2</v>
      </c>
      <c r="I269" s="135">
        <v>91</v>
      </c>
      <c r="J269" s="129">
        <v>60</v>
      </c>
      <c r="K269" s="129">
        <v>40</v>
      </c>
      <c r="L269" s="12">
        <f t="shared" si="22"/>
        <v>151</v>
      </c>
      <c r="M269" s="12">
        <f t="shared" si="23"/>
        <v>191</v>
      </c>
      <c r="N269" s="23">
        <f t="shared" si="24"/>
        <v>0.10693301997649823</v>
      </c>
      <c r="O269" s="23">
        <f t="shared" si="25"/>
        <v>8.771929824561403E-2</v>
      </c>
      <c r="P269" s="23">
        <f t="shared" si="26"/>
        <v>9.8371335504885998E-2</v>
      </c>
    </row>
    <row r="270" spans="1:16" x14ac:dyDescent="0.25">
      <c r="A270" s="9" t="str">
        <f>'10'!A270</f>
        <v>Morrisville Borough SD</v>
      </c>
      <c r="B270" s="10" t="str">
        <f>'10'!B270</f>
        <v>Bucks</v>
      </c>
      <c r="C270" s="97">
        <f>'10'!C270</f>
        <v>441</v>
      </c>
      <c r="D270" s="97">
        <f>'10'!D270</f>
        <v>314</v>
      </c>
      <c r="E270" s="97">
        <f>'10'!E270</f>
        <v>755</v>
      </c>
      <c r="F270" s="129" t="s">
        <v>919</v>
      </c>
      <c r="G270" s="129" t="s">
        <v>572</v>
      </c>
      <c r="H270" s="129">
        <v>2</v>
      </c>
      <c r="I270" s="135">
        <v>34</v>
      </c>
      <c r="J270" s="129">
        <v>26</v>
      </c>
      <c r="K270" s="129">
        <v>27</v>
      </c>
      <c r="L270" s="12">
        <f t="shared" si="22"/>
        <v>60</v>
      </c>
      <c r="M270" s="12">
        <f t="shared" si="23"/>
        <v>87</v>
      </c>
      <c r="N270" s="23">
        <f t="shared" si="24"/>
        <v>7.7097505668934238E-2</v>
      </c>
      <c r="O270" s="23">
        <f t="shared" si="25"/>
        <v>8.2802547770700632E-2</v>
      </c>
      <c r="P270" s="23">
        <f t="shared" si="26"/>
        <v>7.9470198675496692E-2</v>
      </c>
    </row>
    <row r="271" spans="1:16" x14ac:dyDescent="0.25">
      <c r="A271" s="9" t="str">
        <f>'10'!A271</f>
        <v>Moshannon Valley SD</v>
      </c>
      <c r="B271" s="10" t="str">
        <f>'10'!B271</f>
        <v>Clearfield</v>
      </c>
      <c r="C271" s="97">
        <f>'10'!C271</f>
        <v>178</v>
      </c>
      <c r="D271" s="97">
        <f>'10'!D271</f>
        <v>91</v>
      </c>
      <c r="E271" s="97">
        <f>'10'!E271</f>
        <v>269</v>
      </c>
      <c r="F271" s="129" t="s">
        <v>915</v>
      </c>
      <c r="G271" s="129" t="s">
        <v>927</v>
      </c>
      <c r="H271" s="129">
        <v>2</v>
      </c>
      <c r="I271" s="135">
        <v>13</v>
      </c>
      <c r="J271" s="129">
        <v>17</v>
      </c>
      <c r="K271" s="129">
        <v>19</v>
      </c>
      <c r="L271" s="12">
        <f t="shared" si="22"/>
        <v>30</v>
      </c>
      <c r="M271" s="12">
        <f t="shared" si="23"/>
        <v>49</v>
      </c>
      <c r="N271" s="23">
        <f t="shared" si="24"/>
        <v>7.3033707865168537E-2</v>
      </c>
      <c r="O271" s="23">
        <f t="shared" si="25"/>
        <v>0.18681318681318682</v>
      </c>
      <c r="P271" s="23">
        <f t="shared" si="26"/>
        <v>0.11152416356877323</v>
      </c>
    </row>
    <row r="272" spans="1:16" x14ac:dyDescent="0.25">
      <c r="A272" s="9" t="str">
        <f>'10'!A272</f>
        <v>Mount Carmel Area SD</v>
      </c>
      <c r="B272" s="10" t="str">
        <f>'10'!B272</f>
        <v>Northumberland</v>
      </c>
      <c r="C272" s="97">
        <f>'10'!C272</f>
        <v>295</v>
      </c>
      <c r="D272" s="97">
        <f>'10'!D272</f>
        <v>210</v>
      </c>
      <c r="E272" s="97">
        <f>'10'!E272</f>
        <v>505</v>
      </c>
      <c r="F272" s="129" t="s">
        <v>920</v>
      </c>
      <c r="G272" s="129" t="s">
        <v>602</v>
      </c>
      <c r="H272" s="129">
        <v>2</v>
      </c>
      <c r="I272" s="135">
        <v>37</v>
      </c>
      <c r="J272" s="129">
        <v>25</v>
      </c>
      <c r="K272" s="129">
        <v>27</v>
      </c>
      <c r="L272" s="12">
        <f t="shared" si="22"/>
        <v>62</v>
      </c>
      <c r="M272" s="12">
        <f t="shared" si="23"/>
        <v>89</v>
      </c>
      <c r="N272" s="23">
        <f t="shared" si="24"/>
        <v>0.12542372881355932</v>
      </c>
      <c r="O272" s="23">
        <f t="shared" si="25"/>
        <v>0.11904761904761904</v>
      </c>
      <c r="P272" s="23">
        <f t="shared" si="26"/>
        <v>0.12277227722772277</v>
      </c>
    </row>
    <row r="273" spans="1:16" x14ac:dyDescent="0.25">
      <c r="A273" s="9" t="str">
        <f>'10'!A273</f>
        <v>Mount Pleasant Area SD</v>
      </c>
      <c r="B273" s="10" t="str">
        <f>'10'!B273</f>
        <v>Westmoreland</v>
      </c>
      <c r="C273" s="97">
        <f>'10'!C273</f>
        <v>479</v>
      </c>
      <c r="D273" s="97">
        <f>'10'!D273</f>
        <v>354</v>
      </c>
      <c r="E273" s="97">
        <f>'10'!E273</f>
        <v>833</v>
      </c>
      <c r="F273" s="129" t="s">
        <v>918</v>
      </c>
      <c r="G273" s="129" t="s">
        <v>571</v>
      </c>
      <c r="H273" s="129">
        <v>2</v>
      </c>
      <c r="I273" s="135">
        <v>43</v>
      </c>
      <c r="J273" s="129">
        <v>31</v>
      </c>
      <c r="K273" s="129">
        <v>48</v>
      </c>
      <c r="L273" s="12">
        <f t="shared" si="22"/>
        <v>74</v>
      </c>
      <c r="M273" s="12">
        <f t="shared" si="23"/>
        <v>122</v>
      </c>
      <c r="N273" s="23">
        <f t="shared" si="24"/>
        <v>8.9770354906054284E-2</v>
      </c>
      <c r="O273" s="23">
        <f t="shared" si="25"/>
        <v>8.7570621468926552E-2</v>
      </c>
      <c r="P273" s="23">
        <f t="shared" si="26"/>
        <v>8.883553421368548E-2</v>
      </c>
    </row>
    <row r="274" spans="1:16" x14ac:dyDescent="0.25">
      <c r="A274" s="9" t="str">
        <f>'10'!A274</f>
        <v>Mount Union Area SD</v>
      </c>
      <c r="B274" s="10" t="str">
        <f>'10'!B274</f>
        <v>Huntingdon</v>
      </c>
      <c r="C274" s="97">
        <f>'10'!C274</f>
        <v>328</v>
      </c>
      <c r="D274" s="97">
        <f>'10'!D274</f>
        <v>231</v>
      </c>
      <c r="E274" s="97">
        <f>'10'!E274</f>
        <v>559</v>
      </c>
      <c r="F274" s="129" t="s">
        <v>929</v>
      </c>
      <c r="G274" s="129" t="s">
        <v>944</v>
      </c>
      <c r="H274" s="129">
        <v>2</v>
      </c>
      <c r="I274" s="135">
        <v>20</v>
      </c>
      <c r="J274" s="129">
        <v>18</v>
      </c>
      <c r="K274" s="129">
        <v>36</v>
      </c>
      <c r="L274" s="12">
        <f t="shared" si="22"/>
        <v>38</v>
      </c>
      <c r="M274" s="12">
        <f t="shared" si="23"/>
        <v>74</v>
      </c>
      <c r="N274" s="23">
        <f t="shared" si="24"/>
        <v>6.097560975609756E-2</v>
      </c>
      <c r="O274" s="23">
        <f t="shared" si="25"/>
        <v>7.792207792207792E-2</v>
      </c>
      <c r="P274" s="23">
        <f t="shared" si="26"/>
        <v>6.7978533094812166E-2</v>
      </c>
    </row>
    <row r="275" spans="1:16" x14ac:dyDescent="0.25">
      <c r="A275" s="9" t="str">
        <f>'10'!A275</f>
        <v>Mountain View SD</v>
      </c>
      <c r="B275" s="10" t="str">
        <f>'10'!B275</f>
        <v>Susquehanna</v>
      </c>
      <c r="C275" s="97">
        <f>'10'!C275</f>
        <v>232</v>
      </c>
      <c r="D275" s="97">
        <f>'10'!D275</f>
        <v>135</v>
      </c>
      <c r="E275" s="97">
        <f>'10'!E275</f>
        <v>367</v>
      </c>
      <c r="F275" s="129" t="s">
        <v>900</v>
      </c>
      <c r="G275" s="129" t="s">
        <v>901</v>
      </c>
      <c r="H275" s="129">
        <v>2</v>
      </c>
      <c r="I275" s="135">
        <v>18</v>
      </c>
      <c r="J275" s="129">
        <v>13</v>
      </c>
      <c r="K275" s="129">
        <v>10</v>
      </c>
      <c r="L275" s="12">
        <f t="shared" si="22"/>
        <v>31</v>
      </c>
      <c r="M275" s="12">
        <f t="shared" si="23"/>
        <v>41</v>
      </c>
      <c r="N275" s="23">
        <f t="shared" si="24"/>
        <v>7.7586206896551727E-2</v>
      </c>
      <c r="O275" s="23">
        <f t="shared" si="25"/>
        <v>9.6296296296296297E-2</v>
      </c>
      <c r="P275" s="23">
        <f t="shared" si="26"/>
        <v>8.4468664850136238E-2</v>
      </c>
    </row>
    <row r="276" spans="1:16" x14ac:dyDescent="0.25">
      <c r="A276" s="9" t="str">
        <f>'10'!A276</f>
        <v>Mt. Lebanon SD</v>
      </c>
      <c r="B276" s="10" t="str">
        <f>'10'!B276</f>
        <v>Allegheny</v>
      </c>
      <c r="C276" s="97">
        <f>'10'!C276</f>
        <v>793</v>
      </c>
      <c r="D276" s="97">
        <f>'10'!D276</f>
        <v>600</v>
      </c>
      <c r="E276" s="97">
        <f>'10'!E276</f>
        <v>1393</v>
      </c>
      <c r="F276" s="129" t="s">
        <v>905</v>
      </c>
      <c r="G276" s="129" t="s">
        <v>538</v>
      </c>
      <c r="H276" s="129">
        <v>2</v>
      </c>
      <c r="I276" s="135">
        <v>131</v>
      </c>
      <c r="J276" s="129">
        <v>43</v>
      </c>
      <c r="K276" s="129">
        <v>32</v>
      </c>
      <c r="L276" s="12">
        <f t="shared" si="22"/>
        <v>174</v>
      </c>
      <c r="M276" s="12">
        <f t="shared" si="23"/>
        <v>206</v>
      </c>
      <c r="N276" s="23">
        <f t="shared" si="24"/>
        <v>0.16519546027742749</v>
      </c>
      <c r="O276" s="23">
        <f t="shared" si="25"/>
        <v>7.166666666666667E-2</v>
      </c>
      <c r="P276" s="23">
        <f t="shared" si="26"/>
        <v>0.1249102656137832</v>
      </c>
    </row>
    <row r="277" spans="1:16" x14ac:dyDescent="0.25">
      <c r="A277" s="9" t="str">
        <f>'10'!A277</f>
        <v>Muhlenberg SD</v>
      </c>
      <c r="B277" s="10" t="str">
        <f>'10'!B277</f>
        <v>Berks</v>
      </c>
      <c r="C277" s="97">
        <f>'10'!C277</f>
        <v>736</v>
      </c>
      <c r="D277" s="97">
        <f>'10'!D277</f>
        <v>536</v>
      </c>
      <c r="E277" s="97">
        <f>'10'!E277</f>
        <v>1272</v>
      </c>
      <c r="F277" s="129" t="s">
        <v>910</v>
      </c>
      <c r="G277" s="129" t="s">
        <v>551</v>
      </c>
      <c r="H277" s="129">
        <v>2</v>
      </c>
      <c r="I277" s="135">
        <v>91</v>
      </c>
      <c r="J277" s="129">
        <v>52</v>
      </c>
      <c r="K277" s="129">
        <v>62</v>
      </c>
      <c r="L277" s="12">
        <f t="shared" si="22"/>
        <v>143</v>
      </c>
      <c r="M277" s="12">
        <f t="shared" si="23"/>
        <v>205</v>
      </c>
      <c r="N277" s="23">
        <f t="shared" si="24"/>
        <v>0.12364130434782608</v>
      </c>
      <c r="O277" s="23">
        <f t="shared" si="25"/>
        <v>9.7014925373134331E-2</v>
      </c>
      <c r="P277" s="23">
        <f t="shared" si="26"/>
        <v>0.11242138364779874</v>
      </c>
    </row>
    <row r="278" spans="1:16" x14ac:dyDescent="0.25">
      <c r="A278" s="9" t="str">
        <f>'10'!A278</f>
        <v>Muncy SD</v>
      </c>
      <c r="B278" s="10" t="str">
        <f>'10'!B278</f>
        <v>Lycoming</v>
      </c>
      <c r="C278" s="97">
        <f>'10'!C278</f>
        <v>249</v>
      </c>
      <c r="D278" s="97">
        <f>'10'!D278</f>
        <v>190</v>
      </c>
      <c r="E278" s="97">
        <f>'10'!E278</f>
        <v>439</v>
      </c>
      <c r="F278" s="129" t="s">
        <v>912</v>
      </c>
      <c r="G278" s="129" t="s">
        <v>937</v>
      </c>
      <c r="H278" s="129">
        <v>2</v>
      </c>
      <c r="I278" s="135">
        <v>12</v>
      </c>
      <c r="J278" s="129">
        <v>9</v>
      </c>
      <c r="K278" s="129">
        <v>20</v>
      </c>
      <c r="L278" s="12">
        <f t="shared" si="22"/>
        <v>21</v>
      </c>
      <c r="M278" s="12">
        <f t="shared" si="23"/>
        <v>41</v>
      </c>
      <c r="N278" s="23">
        <f t="shared" si="24"/>
        <v>4.8192771084337352E-2</v>
      </c>
      <c r="O278" s="23">
        <f t="shared" si="25"/>
        <v>4.736842105263158E-2</v>
      </c>
      <c r="P278" s="23">
        <f t="shared" si="26"/>
        <v>4.7835990888382689E-2</v>
      </c>
    </row>
    <row r="279" spans="1:16" x14ac:dyDescent="0.25">
      <c r="A279" s="9" t="str">
        <f>'10'!A279</f>
        <v>Nazareth Area SD</v>
      </c>
      <c r="B279" s="10" t="str">
        <f>'10'!B279</f>
        <v>Northampton</v>
      </c>
      <c r="C279" s="97">
        <f>'10'!C279</f>
        <v>793</v>
      </c>
      <c r="D279" s="97">
        <f>'10'!D279</f>
        <v>594</v>
      </c>
      <c r="E279" s="97">
        <f>'10'!E279</f>
        <v>1387</v>
      </c>
      <c r="F279" s="129" t="s">
        <v>916</v>
      </c>
      <c r="G279" s="129" t="s">
        <v>539</v>
      </c>
      <c r="H279" s="129">
        <v>2</v>
      </c>
      <c r="I279" s="135">
        <v>86</v>
      </c>
      <c r="J279" s="129">
        <v>45</v>
      </c>
      <c r="K279" s="129">
        <v>52</v>
      </c>
      <c r="L279" s="12">
        <f t="shared" si="22"/>
        <v>131</v>
      </c>
      <c r="M279" s="12">
        <f t="shared" si="23"/>
        <v>183</v>
      </c>
      <c r="N279" s="23">
        <f t="shared" si="24"/>
        <v>0.10844892812105927</v>
      </c>
      <c r="O279" s="23">
        <f t="shared" si="25"/>
        <v>7.575757575757576E-2</v>
      </c>
      <c r="P279" s="23">
        <f t="shared" si="26"/>
        <v>9.4448449891852915E-2</v>
      </c>
    </row>
    <row r="280" spans="1:16" x14ac:dyDescent="0.25">
      <c r="A280" s="9" t="str">
        <f>'10'!A280</f>
        <v>Neshaminy SD</v>
      </c>
      <c r="B280" s="10" t="str">
        <f>'10'!B280</f>
        <v>Bucks</v>
      </c>
      <c r="C280" s="97">
        <f>'10'!C280</f>
        <v>2227</v>
      </c>
      <c r="D280" s="97">
        <f>'10'!D280</f>
        <v>1298</v>
      </c>
      <c r="E280" s="97">
        <f>'10'!E280</f>
        <v>3525</v>
      </c>
      <c r="F280" s="129" t="s">
        <v>919</v>
      </c>
      <c r="G280" s="129" t="s">
        <v>572</v>
      </c>
      <c r="H280" s="129">
        <v>2</v>
      </c>
      <c r="I280" s="135">
        <v>184</v>
      </c>
      <c r="J280" s="129">
        <v>136</v>
      </c>
      <c r="K280" s="129">
        <v>169</v>
      </c>
      <c r="L280" s="12">
        <f t="shared" si="22"/>
        <v>320</v>
      </c>
      <c r="M280" s="12">
        <f t="shared" si="23"/>
        <v>489</v>
      </c>
      <c r="N280" s="23">
        <f t="shared" si="24"/>
        <v>8.262236192186799E-2</v>
      </c>
      <c r="O280" s="23">
        <f t="shared" si="25"/>
        <v>0.10477657935285054</v>
      </c>
      <c r="P280" s="23">
        <f t="shared" si="26"/>
        <v>9.0780141843971637E-2</v>
      </c>
    </row>
    <row r="281" spans="1:16" x14ac:dyDescent="0.25">
      <c r="A281" s="9" t="str">
        <f>'10'!A281</f>
        <v>Neshannock Township SD</v>
      </c>
      <c r="B281" s="10" t="str">
        <f>'10'!B281</f>
        <v>Lawrence</v>
      </c>
      <c r="C281" s="97">
        <f>'10'!C281</f>
        <v>229</v>
      </c>
      <c r="D281" s="97">
        <f>'10'!D281</f>
        <v>87</v>
      </c>
      <c r="E281" s="97">
        <f>'10'!E281</f>
        <v>316</v>
      </c>
      <c r="F281" s="129" t="s">
        <v>928</v>
      </c>
      <c r="G281" s="129" t="s">
        <v>548</v>
      </c>
      <c r="H281" s="129">
        <v>2</v>
      </c>
      <c r="I281" s="135">
        <v>24</v>
      </c>
      <c r="J281" s="129">
        <v>13</v>
      </c>
      <c r="K281" s="129">
        <v>18</v>
      </c>
      <c r="L281" s="12">
        <f t="shared" si="22"/>
        <v>37</v>
      </c>
      <c r="M281" s="12">
        <f t="shared" si="23"/>
        <v>55</v>
      </c>
      <c r="N281" s="23">
        <f t="shared" si="24"/>
        <v>0.10480349344978165</v>
      </c>
      <c r="O281" s="23">
        <f t="shared" si="25"/>
        <v>0.14942528735632185</v>
      </c>
      <c r="P281" s="23">
        <f t="shared" si="26"/>
        <v>0.11708860759493671</v>
      </c>
    </row>
    <row r="282" spans="1:16" x14ac:dyDescent="0.25">
      <c r="A282" s="9" t="str">
        <f>'10'!A282</f>
        <v>New Brighton Area SD</v>
      </c>
      <c r="B282" s="10" t="str">
        <f>'10'!B282</f>
        <v>Beaver</v>
      </c>
      <c r="C282" s="97">
        <f>'10'!C282</f>
        <v>329</v>
      </c>
      <c r="D282" s="97">
        <f>'10'!D282</f>
        <v>251</v>
      </c>
      <c r="E282" s="97">
        <f>'10'!E282</f>
        <v>580</v>
      </c>
      <c r="F282" s="129" t="s">
        <v>904</v>
      </c>
      <c r="G282" s="129" t="s">
        <v>564</v>
      </c>
      <c r="H282" s="129">
        <v>2</v>
      </c>
      <c r="I282" s="135">
        <v>29</v>
      </c>
      <c r="J282" s="129">
        <v>21</v>
      </c>
      <c r="K282" s="129">
        <v>33</v>
      </c>
      <c r="L282" s="12">
        <f t="shared" si="22"/>
        <v>50</v>
      </c>
      <c r="M282" s="12">
        <f t="shared" si="23"/>
        <v>83</v>
      </c>
      <c r="N282" s="23">
        <f t="shared" si="24"/>
        <v>8.8145896656534953E-2</v>
      </c>
      <c r="O282" s="23">
        <f t="shared" si="25"/>
        <v>8.3665338645418322E-2</v>
      </c>
      <c r="P282" s="23">
        <f t="shared" si="26"/>
        <v>8.6206896551724144E-2</v>
      </c>
    </row>
    <row r="283" spans="1:16" x14ac:dyDescent="0.25">
      <c r="A283" s="9" t="str">
        <f>'10'!A283</f>
        <v>New Castle Area SD</v>
      </c>
      <c r="B283" s="10" t="str">
        <f>'10'!B283</f>
        <v>Lawrence</v>
      </c>
      <c r="C283" s="97">
        <f>'10'!C283</f>
        <v>978</v>
      </c>
      <c r="D283" s="97">
        <f>'10'!D283</f>
        <v>428</v>
      </c>
      <c r="E283" s="97">
        <f>'10'!E283</f>
        <v>1406</v>
      </c>
      <c r="F283" s="129" t="s">
        <v>928</v>
      </c>
      <c r="G283" s="129" t="s">
        <v>548</v>
      </c>
      <c r="H283" s="129">
        <v>2</v>
      </c>
      <c r="I283" s="135">
        <v>72</v>
      </c>
      <c r="J283" s="129">
        <v>63</v>
      </c>
      <c r="K283" s="129">
        <v>70</v>
      </c>
      <c r="L283" s="12">
        <f t="shared" si="22"/>
        <v>135</v>
      </c>
      <c r="M283" s="12">
        <f t="shared" si="23"/>
        <v>205</v>
      </c>
      <c r="N283" s="23">
        <f t="shared" si="24"/>
        <v>7.3619631901840496E-2</v>
      </c>
      <c r="O283" s="23">
        <f t="shared" si="25"/>
        <v>0.14719626168224298</v>
      </c>
      <c r="P283" s="23">
        <f t="shared" si="26"/>
        <v>9.6017069701280225E-2</v>
      </c>
    </row>
    <row r="284" spans="1:16" x14ac:dyDescent="0.25">
      <c r="A284" s="9" t="str">
        <f>'10'!A284</f>
        <v>New Hope-Solebury SD</v>
      </c>
      <c r="B284" s="10" t="str">
        <f>'10'!B284</f>
        <v>Bucks</v>
      </c>
      <c r="C284" s="97">
        <f>'10'!C284</f>
        <v>197</v>
      </c>
      <c r="D284" s="97">
        <f>'10'!D284</f>
        <v>150</v>
      </c>
      <c r="E284" s="97">
        <f>'10'!E284</f>
        <v>347</v>
      </c>
      <c r="F284" s="129" t="s">
        <v>919</v>
      </c>
      <c r="G284" s="129" t="s">
        <v>572</v>
      </c>
      <c r="H284" s="129">
        <v>2</v>
      </c>
      <c r="I284" s="135">
        <v>27</v>
      </c>
      <c r="J284" s="129">
        <v>12</v>
      </c>
      <c r="K284" s="129">
        <v>25</v>
      </c>
      <c r="L284" s="12">
        <f t="shared" si="22"/>
        <v>39</v>
      </c>
      <c r="M284" s="12">
        <f t="shared" si="23"/>
        <v>64</v>
      </c>
      <c r="N284" s="23">
        <f t="shared" si="24"/>
        <v>0.13705583756345177</v>
      </c>
      <c r="O284" s="23">
        <f t="shared" si="25"/>
        <v>0.08</v>
      </c>
      <c r="P284" s="23">
        <f t="shared" si="26"/>
        <v>0.11239193083573487</v>
      </c>
    </row>
    <row r="285" spans="1:16" x14ac:dyDescent="0.25">
      <c r="A285" s="9" t="str">
        <f>'10'!A285</f>
        <v>New Kensington-Arnold SD</v>
      </c>
      <c r="B285" s="10" t="str">
        <f>'10'!B285</f>
        <v>Westmoreland</v>
      </c>
      <c r="C285" s="97">
        <f>'10'!C285</f>
        <v>629</v>
      </c>
      <c r="D285" s="97">
        <f>'10'!D285</f>
        <v>507</v>
      </c>
      <c r="E285" s="97">
        <f>'10'!E285</f>
        <v>1136</v>
      </c>
      <c r="F285" s="129" t="s">
        <v>918</v>
      </c>
      <c r="G285" s="129" t="s">
        <v>571</v>
      </c>
      <c r="H285" s="129">
        <v>2</v>
      </c>
      <c r="I285" s="135">
        <v>64</v>
      </c>
      <c r="J285" s="129">
        <v>36</v>
      </c>
      <c r="K285" s="129">
        <v>69</v>
      </c>
      <c r="L285" s="12">
        <f t="shared" si="22"/>
        <v>100</v>
      </c>
      <c r="M285" s="12">
        <f t="shared" si="23"/>
        <v>169</v>
      </c>
      <c r="N285" s="23">
        <f t="shared" si="24"/>
        <v>0.10174880763116058</v>
      </c>
      <c r="O285" s="23">
        <f t="shared" si="25"/>
        <v>7.1005917159763315E-2</v>
      </c>
      <c r="P285" s="23">
        <f t="shared" si="26"/>
        <v>8.8028169014084501E-2</v>
      </c>
    </row>
    <row r="286" spans="1:16" x14ac:dyDescent="0.25">
      <c r="A286" s="9" t="str">
        <f>'10'!A286</f>
        <v>Newport SD</v>
      </c>
      <c r="B286" s="10" t="str">
        <f>'10'!B286</f>
        <v>Perry</v>
      </c>
      <c r="C286" s="97">
        <f>'10'!C286</f>
        <v>263</v>
      </c>
      <c r="D286" s="97">
        <f>'10'!D286</f>
        <v>216</v>
      </c>
      <c r="E286" s="97">
        <f>'10'!E286</f>
        <v>479</v>
      </c>
      <c r="F286" s="129" t="s">
        <v>924</v>
      </c>
      <c r="G286" s="129" t="s">
        <v>925</v>
      </c>
      <c r="H286" s="129">
        <v>2</v>
      </c>
      <c r="I286" s="135">
        <v>17</v>
      </c>
      <c r="J286" s="129">
        <v>11</v>
      </c>
      <c r="K286" s="129">
        <v>15</v>
      </c>
      <c r="L286" s="12">
        <f t="shared" si="22"/>
        <v>28</v>
      </c>
      <c r="M286" s="12">
        <f t="shared" si="23"/>
        <v>43</v>
      </c>
      <c r="N286" s="23">
        <f t="shared" si="24"/>
        <v>6.4638783269961975E-2</v>
      </c>
      <c r="O286" s="23">
        <f t="shared" si="25"/>
        <v>5.0925925925925923E-2</v>
      </c>
      <c r="P286" s="23">
        <f t="shared" si="26"/>
        <v>5.845511482254697E-2</v>
      </c>
    </row>
    <row r="287" spans="1:16" x14ac:dyDescent="0.25">
      <c r="A287" s="9" t="str">
        <f>'10'!A287</f>
        <v>Norristown Area SD</v>
      </c>
      <c r="B287" s="10" t="str">
        <f>'10'!B287</f>
        <v>Montgomery</v>
      </c>
      <c r="C287" s="97">
        <f>'10'!C287</f>
        <v>2511</v>
      </c>
      <c r="D287" s="97">
        <f>'10'!D287</f>
        <v>1548</v>
      </c>
      <c r="E287" s="97">
        <f>'10'!E287</f>
        <v>4059</v>
      </c>
      <c r="F287" s="129" t="s">
        <v>902</v>
      </c>
      <c r="G287" s="129" t="s">
        <v>549</v>
      </c>
      <c r="H287" s="129">
        <v>2</v>
      </c>
      <c r="I287" s="135">
        <v>222</v>
      </c>
      <c r="J287" s="129">
        <v>183</v>
      </c>
      <c r="K287" s="129">
        <v>205</v>
      </c>
      <c r="L287" s="12">
        <f t="shared" si="22"/>
        <v>405</v>
      </c>
      <c r="M287" s="12">
        <f t="shared" si="23"/>
        <v>610</v>
      </c>
      <c r="N287" s="23">
        <f t="shared" si="24"/>
        <v>8.8410991636798095E-2</v>
      </c>
      <c r="O287" s="23">
        <f t="shared" si="25"/>
        <v>0.11821705426356589</v>
      </c>
      <c r="P287" s="23">
        <f t="shared" si="26"/>
        <v>9.9778270509977826E-2</v>
      </c>
    </row>
    <row r="288" spans="1:16" x14ac:dyDescent="0.25">
      <c r="A288" s="9" t="str">
        <f>'10'!A288</f>
        <v>North Allegheny SD</v>
      </c>
      <c r="B288" s="10" t="str">
        <f>'10'!B288</f>
        <v>Allegheny</v>
      </c>
      <c r="C288" s="97">
        <f>'10'!C288</f>
        <v>1672</v>
      </c>
      <c r="D288" s="97">
        <f>'10'!D288</f>
        <v>1150</v>
      </c>
      <c r="E288" s="97">
        <f>'10'!E288</f>
        <v>2822</v>
      </c>
      <c r="F288" s="129" t="s">
        <v>905</v>
      </c>
      <c r="G288" s="129" t="s">
        <v>538</v>
      </c>
      <c r="H288" s="129">
        <v>2</v>
      </c>
      <c r="I288" s="135">
        <v>184</v>
      </c>
      <c r="J288" s="129">
        <v>76</v>
      </c>
      <c r="K288" s="129">
        <v>83</v>
      </c>
      <c r="L288" s="12">
        <f t="shared" si="22"/>
        <v>260</v>
      </c>
      <c r="M288" s="12">
        <f t="shared" si="23"/>
        <v>343</v>
      </c>
      <c r="N288" s="23">
        <f t="shared" si="24"/>
        <v>0.11004784688995216</v>
      </c>
      <c r="O288" s="23">
        <f t="shared" si="25"/>
        <v>6.6086956521739126E-2</v>
      </c>
      <c r="P288" s="23">
        <f t="shared" si="26"/>
        <v>9.213323883770376E-2</v>
      </c>
    </row>
    <row r="289" spans="1:16" x14ac:dyDescent="0.25">
      <c r="A289" s="9" t="str">
        <f>'10'!A289</f>
        <v>North Clarion County SD</v>
      </c>
      <c r="B289" s="10" t="str">
        <f>'10'!B289</f>
        <v>Clarion</v>
      </c>
      <c r="C289" s="97">
        <f>'10'!C289</f>
        <v>204</v>
      </c>
      <c r="D289" s="97">
        <f>'10'!D289</f>
        <v>124</v>
      </c>
      <c r="E289" s="97">
        <f>'10'!E289</f>
        <v>328</v>
      </c>
      <c r="F289" s="129" t="s">
        <v>906</v>
      </c>
      <c r="G289" s="129" t="s">
        <v>563</v>
      </c>
      <c r="H289" s="129">
        <v>2</v>
      </c>
      <c r="I289" s="135">
        <v>8</v>
      </c>
      <c r="J289" s="129">
        <v>10</v>
      </c>
      <c r="K289" s="129">
        <v>11</v>
      </c>
      <c r="L289" s="12">
        <f t="shared" si="22"/>
        <v>18</v>
      </c>
      <c r="M289" s="12">
        <f t="shared" si="23"/>
        <v>29</v>
      </c>
      <c r="N289" s="23">
        <f t="shared" si="24"/>
        <v>3.9215686274509803E-2</v>
      </c>
      <c r="O289" s="23">
        <f t="shared" si="25"/>
        <v>8.0645161290322578E-2</v>
      </c>
      <c r="P289" s="23">
        <f t="shared" si="26"/>
        <v>5.4878048780487805E-2</v>
      </c>
    </row>
    <row r="290" spans="1:16" x14ac:dyDescent="0.25">
      <c r="A290" s="9" t="str">
        <f>'10'!A290</f>
        <v>North East SD</v>
      </c>
      <c r="B290" s="10" t="str">
        <f>'10'!B290</f>
        <v>Erie</v>
      </c>
      <c r="C290" s="97">
        <f>'10'!C290</f>
        <v>320</v>
      </c>
      <c r="D290" s="97">
        <f>'10'!D290</f>
        <v>275</v>
      </c>
      <c r="E290" s="97">
        <f>'10'!E290</f>
        <v>595</v>
      </c>
      <c r="F290" s="129" t="s">
        <v>933</v>
      </c>
      <c r="G290" s="129" t="s">
        <v>542</v>
      </c>
      <c r="H290" s="129">
        <v>2</v>
      </c>
      <c r="I290" s="135">
        <v>53</v>
      </c>
      <c r="J290" s="129">
        <v>22</v>
      </c>
      <c r="K290" s="129">
        <v>39</v>
      </c>
      <c r="L290" s="12">
        <f t="shared" si="22"/>
        <v>75</v>
      </c>
      <c r="M290" s="12">
        <f t="shared" si="23"/>
        <v>114</v>
      </c>
      <c r="N290" s="23">
        <f t="shared" si="24"/>
        <v>0.16562499999999999</v>
      </c>
      <c r="O290" s="23">
        <f t="shared" si="25"/>
        <v>0.08</v>
      </c>
      <c r="P290" s="23">
        <f t="shared" si="26"/>
        <v>0.12605042016806722</v>
      </c>
    </row>
    <row r="291" spans="1:16" x14ac:dyDescent="0.25">
      <c r="A291" s="9" t="str">
        <f>'10'!A291</f>
        <v>North Hills SD</v>
      </c>
      <c r="B291" s="10" t="str">
        <f>'10'!B291</f>
        <v>Allegheny</v>
      </c>
      <c r="C291" s="97">
        <f>'10'!C291</f>
        <v>1236</v>
      </c>
      <c r="D291" s="97">
        <f>'10'!D291</f>
        <v>954</v>
      </c>
      <c r="E291" s="97">
        <f>'10'!E291</f>
        <v>2190</v>
      </c>
      <c r="F291" s="129" t="s">
        <v>905</v>
      </c>
      <c r="G291" s="129" t="s">
        <v>538</v>
      </c>
      <c r="H291" s="129">
        <v>2</v>
      </c>
      <c r="I291" s="135">
        <v>114</v>
      </c>
      <c r="J291" s="129">
        <v>52</v>
      </c>
      <c r="K291" s="129">
        <v>66</v>
      </c>
      <c r="L291" s="12">
        <f t="shared" si="22"/>
        <v>166</v>
      </c>
      <c r="M291" s="12">
        <f t="shared" si="23"/>
        <v>232</v>
      </c>
      <c r="N291" s="23">
        <f t="shared" si="24"/>
        <v>9.2233009708737865E-2</v>
      </c>
      <c r="O291" s="23">
        <f t="shared" si="25"/>
        <v>5.450733752620545E-2</v>
      </c>
      <c r="P291" s="23">
        <f t="shared" si="26"/>
        <v>7.5799086757990866E-2</v>
      </c>
    </row>
    <row r="292" spans="1:16" x14ac:dyDescent="0.25">
      <c r="A292" s="9" t="str">
        <f>'10'!A292</f>
        <v>North Penn SD</v>
      </c>
      <c r="B292" s="10" t="str">
        <f>'10'!B292</f>
        <v>Montgomery</v>
      </c>
      <c r="C292" s="97">
        <f>'10'!C292</f>
        <v>3330</v>
      </c>
      <c r="D292" s="97">
        <f>'10'!D292</f>
        <v>2289</v>
      </c>
      <c r="E292" s="97">
        <f>'10'!E292</f>
        <v>5619</v>
      </c>
      <c r="F292" s="129" t="s">
        <v>902</v>
      </c>
      <c r="G292" s="129" t="s">
        <v>549</v>
      </c>
      <c r="H292" s="129">
        <v>2</v>
      </c>
      <c r="I292" s="135">
        <v>326</v>
      </c>
      <c r="J292" s="129">
        <v>178</v>
      </c>
      <c r="K292" s="129">
        <v>195</v>
      </c>
      <c r="L292" s="12">
        <f t="shared" si="22"/>
        <v>504</v>
      </c>
      <c r="M292" s="12">
        <f t="shared" si="23"/>
        <v>699</v>
      </c>
      <c r="N292" s="23">
        <f t="shared" si="24"/>
        <v>9.7897897897897893E-2</v>
      </c>
      <c r="O292" s="23">
        <f t="shared" si="25"/>
        <v>7.7763215377894282E-2</v>
      </c>
      <c r="P292" s="23">
        <f t="shared" si="26"/>
        <v>8.9695675387079551E-2</v>
      </c>
    </row>
    <row r="293" spans="1:16" x14ac:dyDescent="0.25">
      <c r="A293" s="9" t="str">
        <f>'10'!A293</f>
        <v>North Pocono SD</v>
      </c>
      <c r="B293" s="10" t="str">
        <f>'10'!B293</f>
        <v>Lackawanna</v>
      </c>
      <c r="C293" s="97">
        <f>'10'!C293</f>
        <v>466</v>
      </c>
      <c r="D293" s="97">
        <f>'10'!D293</f>
        <v>330</v>
      </c>
      <c r="E293" s="97">
        <f>'10'!E293</f>
        <v>796</v>
      </c>
      <c r="F293" s="129" t="s">
        <v>900</v>
      </c>
      <c r="G293" s="129" t="s">
        <v>901</v>
      </c>
      <c r="H293" s="129">
        <v>2</v>
      </c>
      <c r="I293" s="135">
        <v>52</v>
      </c>
      <c r="J293" s="129">
        <v>29</v>
      </c>
      <c r="K293" s="129">
        <v>49</v>
      </c>
      <c r="L293" s="12">
        <f t="shared" si="22"/>
        <v>81</v>
      </c>
      <c r="M293" s="12">
        <f t="shared" si="23"/>
        <v>130</v>
      </c>
      <c r="N293" s="23">
        <f t="shared" si="24"/>
        <v>0.11158798283261803</v>
      </c>
      <c r="O293" s="23">
        <f t="shared" si="25"/>
        <v>8.7878787878787876E-2</v>
      </c>
      <c r="P293" s="23">
        <f t="shared" si="26"/>
        <v>0.10175879396984924</v>
      </c>
    </row>
    <row r="294" spans="1:16" x14ac:dyDescent="0.25">
      <c r="A294" s="9" t="str">
        <f>'10'!A294</f>
        <v>North Schuylkill SD</v>
      </c>
      <c r="B294" s="10" t="str">
        <f>'10'!B294</f>
        <v>Schuylkill</v>
      </c>
      <c r="C294" s="97">
        <f>'10'!C294</f>
        <v>418</v>
      </c>
      <c r="D294" s="97">
        <f>'10'!D294</f>
        <v>256</v>
      </c>
      <c r="E294" s="97">
        <f>'10'!E294</f>
        <v>674</v>
      </c>
      <c r="F294" s="129" t="s">
        <v>926</v>
      </c>
      <c r="G294" s="129" t="s">
        <v>578</v>
      </c>
      <c r="H294" s="129">
        <v>2</v>
      </c>
      <c r="I294" s="135">
        <v>36</v>
      </c>
      <c r="J294" s="129">
        <v>32</v>
      </c>
      <c r="K294" s="129">
        <v>53</v>
      </c>
      <c r="L294" s="12">
        <f t="shared" si="22"/>
        <v>68</v>
      </c>
      <c r="M294" s="12">
        <f t="shared" si="23"/>
        <v>121</v>
      </c>
      <c r="N294" s="23">
        <f t="shared" si="24"/>
        <v>8.6124401913875603E-2</v>
      </c>
      <c r="O294" s="23">
        <f t="shared" si="25"/>
        <v>0.125</v>
      </c>
      <c r="P294" s="23">
        <f t="shared" si="26"/>
        <v>0.10089020771513353</v>
      </c>
    </row>
    <row r="295" spans="1:16" ht="22.5" x14ac:dyDescent="0.25">
      <c r="A295" s="9" t="str">
        <f>'10'!A295</f>
        <v>North Star SD</v>
      </c>
      <c r="B295" s="10" t="str">
        <f>'10'!B295</f>
        <v>Somerset</v>
      </c>
      <c r="C295" s="97">
        <f>'10'!C295</f>
        <v>304</v>
      </c>
      <c r="D295" s="97">
        <f>'10'!D295</f>
        <v>187</v>
      </c>
      <c r="E295" s="97">
        <f>'10'!E295</f>
        <v>491</v>
      </c>
      <c r="F295" s="129" t="s">
        <v>945</v>
      </c>
      <c r="G295" s="129" t="s">
        <v>574</v>
      </c>
      <c r="H295" s="129">
        <v>3</v>
      </c>
      <c r="I295" s="135">
        <v>22</v>
      </c>
      <c r="J295" s="129">
        <v>10</v>
      </c>
      <c r="K295" s="129">
        <v>18</v>
      </c>
      <c r="L295" s="12">
        <f t="shared" si="22"/>
        <v>32</v>
      </c>
      <c r="M295" s="12">
        <f t="shared" si="23"/>
        <v>50</v>
      </c>
      <c r="N295" s="23">
        <f t="shared" si="24"/>
        <v>7.2368421052631582E-2</v>
      </c>
      <c r="O295" s="23">
        <f t="shared" si="25"/>
        <v>5.3475935828877004E-2</v>
      </c>
      <c r="P295" s="23">
        <f t="shared" si="26"/>
        <v>6.5173116089613028E-2</v>
      </c>
    </row>
    <row r="296" spans="1:16" x14ac:dyDescent="0.25">
      <c r="A296" s="9" t="str">
        <f>'10'!A296</f>
        <v>Northampton Area SD</v>
      </c>
      <c r="B296" s="10" t="str">
        <f>'10'!B296</f>
        <v>Northampton</v>
      </c>
      <c r="C296" s="97">
        <f>'10'!C296</f>
        <v>1208</v>
      </c>
      <c r="D296" s="97">
        <f>'10'!D296</f>
        <v>783</v>
      </c>
      <c r="E296" s="97">
        <f>'10'!E296</f>
        <v>1991</v>
      </c>
      <c r="F296" s="129" t="s">
        <v>916</v>
      </c>
      <c r="G296" s="129" t="s">
        <v>539</v>
      </c>
      <c r="H296" s="129">
        <v>2</v>
      </c>
      <c r="I296" s="135">
        <v>120</v>
      </c>
      <c r="J296" s="129">
        <v>79</v>
      </c>
      <c r="K296" s="129">
        <v>75</v>
      </c>
      <c r="L296" s="12">
        <f t="shared" si="22"/>
        <v>199</v>
      </c>
      <c r="M296" s="12">
        <f t="shared" si="23"/>
        <v>274</v>
      </c>
      <c r="N296" s="23">
        <f t="shared" si="24"/>
        <v>9.9337748344370855E-2</v>
      </c>
      <c r="O296" s="23">
        <f t="shared" si="25"/>
        <v>0.10089399744572158</v>
      </c>
      <c r="P296" s="23">
        <f t="shared" si="26"/>
        <v>9.9949773982923151E-2</v>
      </c>
    </row>
    <row r="297" spans="1:16" x14ac:dyDescent="0.25">
      <c r="A297" s="9" t="str">
        <f>'10'!A297</f>
        <v>Northeast Bradford SD</v>
      </c>
      <c r="B297" s="10" t="str">
        <f>'10'!B297</f>
        <v>Bradford</v>
      </c>
      <c r="C297" s="97">
        <f>'10'!C297</f>
        <v>197</v>
      </c>
      <c r="D297" s="97">
        <f>'10'!D297</f>
        <v>176</v>
      </c>
      <c r="E297" s="97">
        <f>'10'!E297</f>
        <v>373</v>
      </c>
      <c r="F297" s="129" t="s">
        <v>912</v>
      </c>
      <c r="G297" s="129" t="s">
        <v>567</v>
      </c>
      <c r="H297" s="129">
        <v>2</v>
      </c>
      <c r="I297" s="135">
        <v>10</v>
      </c>
      <c r="J297" s="129">
        <v>13</v>
      </c>
      <c r="K297" s="129">
        <v>10</v>
      </c>
      <c r="L297" s="12">
        <f t="shared" si="22"/>
        <v>23</v>
      </c>
      <c r="M297" s="12">
        <f t="shared" si="23"/>
        <v>33</v>
      </c>
      <c r="N297" s="23">
        <f t="shared" si="24"/>
        <v>5.0761421319796954E-2</v>
      </c>
      <c r="O297" s="23">
        <f t="shared" si="25"/>
        <v>7.3863636363636367E-2</v>
      </c>
      <c r="P297" s="23">
        <f t="shared" si="26"/>
        <v>6.1662198391420911E-2</v>
      </c>
    </row>
    <row r="298" spans="1:16" x14ac:dyDescent="0.25">
      <c r="A298" s="9" t="str">
        <f>'10'!A298</f>
        <v>Northeastern York SD</v>
      </c>
      <c r="B298" s="10" t="str">
        <f>'10'!B298</f>
        <v>York</v>
      </c>
      <c r="C298" s="97">
        <f>'10'!C298</f>
        <v>855</v>
      </c>
      <c r="D298" s="97">
        <f>'10'!D298</f>
        <v>620</v>
      </c>
      <c r="E298" s="97">
        <f>'10'!E298</f>
        <v>1475</v>
      </c>
      <c r="F298" s="129" t="s">
        <v>922</v>
      </c>
      <c r="G298" s="129" t="s">
        <v>923</v>
      </c>
      <c r="H298" s="129">
        <v>2</v>
      </c>
      <c r="I298" s="135">
        <v>80</v>
      </c>
      <c r="J298" s="129">
        <v>36</v>
      </c>
      <c r="K298" s="129">
        <v>57</v>
      </c>
      <c r="L298" s="12">
        <f t="shared" si="22"/>
        <v>116</v>
      </c>
      <c r="M298" s="12">
        <f t="shared" si="23"/>
        <v>173</v>
      </c>
      <c r="N298" s="23">
        <f t="shared" si="24"/>
        <v>9.3567251461988299E-2</v>
      </c>
      <c r="O298" s="23">
        <f t="shared" si="25"/>
        <v>5.8064516129032261E-2</v>
      </c>
      <c r="P298" s="23">
        <f t="shared" si="26"/>
        <v>7.8644067796610165E-2</v>
      </c>
    </row>
    <row r="299" spans="1:16" x14ac:dyDescent="0.25">
      <c r="A299" s="9" t="str">
        <f>'10'!A299</f>
        <v>Northern Bedford County SD</v>
      </c>
      <c r="B299" s="10" t="str">
        <f>'10'!B299</f>
        <v>Bedford</v>
      </c>
      <c r="C299" s="97">
        <f>'10'!C299</f>
        <v>214</v>
      </c>
      <c r="D299" s="97">
        <f>'10'!D299</f>
        <v>168</v>
      </c>
      <c r="E299" s="97">
        <f>'10'!E299</f>
        <v>382</v>
      </c>
      <c r="F299" s="129" t="s">
        <v>917</v>
      </c>
      <c r="G299" s="129" t="s">
        <v>570</v>
      </c>
      <c r="H299" s="129">
        <v>2</v>
      </c>
      <c r="I299" s="135">
        <v>16</v>
      </c>
      <c r="J299" s="129">
        <v>4</v>
      </c>
      <c r="K299" s="129">
        <v>9</v>
      </c>
      <c r="L299" s="12">
        <f t="shared" si="22"/>
        <v>20</v>
      </c>
      <c r="M299" s="12">
        <f t="shared" si="23"/>
        <v>29</v>
      </c>
      <c r="N299" s="23">
        <f t="shared" si="24"/>
        <v>7.476635514018691E-2</v>
      </c>
      <c r="O299" s="23">
        <f t="shared" si="25"/>
        <v>2.3809523809523808E-2</v>
      </c>
      <c r="P299" s="23">
        <f t="shared" si="26"/>
        <v>5.2356020942408377E-2</v>
      </c>
    </row>
    <row r="300" spans="1:16" x14ac:dyDescent="0.25">
      <c r="A300" s="9" t="str">
        <f>'10'!A300</f>
        <v>Northern Cambria SD</v>
      </c>
      <c r="B300" s="10" t="str">
        <f>'10'!B300</f>
        <v>Cambria</v>
      </c>
      <c r="C300" s="97">
        <f>'10'!C300</f>
        <v>265</v>
      </c>
      <c r="D300" s="97">
        <f>'10'!D300</f>
        <v>228</v>
      </c>
      <c r="E300" s="97">
        <f>'10'!E300</f>
        <v>493</v>
      </c>
      <c r="F300" s="129" t="s">
        <v>917</v>
      </c>
      <c r="G300" s="129" t="s">
        <v>545</v>
      </c>
      <c r="H300" s="129">
        <v>2</v>
      </c>
      <c r="I300" s="135">
        <v>13</v>
      </c>
      <c r="J300" s="129">
        <v>14</v>
      </c>
      <c r="K300" s="129">
        <v>28</v>
      </c>
      <c r="L300" s="12">
        <f t="shared" si="22"/>
        <v>27</v>
      </c>
      <c r="M300" s="12">
        <f t="shared" si="23"/>
        <v>55</v>
      </c>
      <c r="N300" s="23">
        <f t="shared" si="24"/>
        <v>4.9056603773584909E-2</v>
      </c>
      <c r="O300" s="23">
        <f t="shared" si="25"/>
        <v>6.1403508771929821E-2</v>
      </c>
      <c r="P300" s="23">
        <f t="shared" si="26"/>
        <v>5.4766734279918863E-2</v>
      </c>
    </row>
    <row r="301" spans="1:16" x14ac:dyDescent="0.25">
      <c r="A301" s="9" t="str">
        <f>'10'!A301</f>
        <v>Northern Lebanon SD</v>
      </c>
      <c r="B301" s="10" t="str">
        <f>'10'!B301</f>
        <v>Lebanon</v>
      </c>
      <c r="C301" s="97">
        <f>'10'!C301</f>
        <v>698</v>
      </c>
      <c r="D301" s="97">
        <f>'10'!D301</f>
        <v>441</v>
      </c>
      <c r="E301" s="97">
        <f>'10'!E301</f>
        <v>1139</v>
      </c>
      <c r="F301" s="129" t="s">
        <v>909</v>
      </c>
      <c r="G301" s="129" t="s">
        <v>547</v>
      </c>
      <c r="H301" s="129">
        <v>2</v>
      </c>
      <c r="I301" s="135">
        <v>30</v>
      </c>
      <c r="J301" s="129">
        <v>36</v>
      </c>
      <c r="K301" s="129">
        <v>48</v>
      </c>
      <c r="L301" s="12">
        <f t="shared" si="22"/>
        <v>66</v>
      </c>
      <c r="M301" s="12">
        <f t="shared" si="23"/>
        <v>114</v>
      </c>
      <c r="N301" s="23">
        <f t="shared" si="24"/>
        <v>4.2979942693409739E-2</v>
      </c>
      <c r="O301" s="23">
        <f t="shared" si="25"/>
        <v>8.1632653061224483E-2</v>
      </c>
      <c r="P301" s="23">
        <f t="shared" si="26"/>
        <v>5.7945566286215978E-2</v>
      </c>
    </row>
    <row r="302" spans="1:16" x14ac:dyDescent="0.25">
      <c r="A302" s="9" t="str">
        <f>'10'!A302</f>
        <v>Northern Lehigh SD</v>
      </c>
      <c r="B302" s="10" t="str">
        <f>'10'!B302</f>
        <v>Lehigh</v>
      </c>
      <c r="C302" s="97">
        <f>'10'!C302</f>
        <v>347</v>
      </c>
      <c r="D302" s="97">
        <f>'10'!D302</f>
        <v>260</v>
      </c>
      <c r="E302" s="97">
        <f>'10'!E302</f>
        <v>607</v>
      </c>
      <c r="F302" s="129" t="s">
        <v>907</v>
      </c>
      <c r="G302" s="129" t="s">
        <v>536</v>
      </c>
      <c r="H302" s="129">
        <v>2</v>
      </c>
      <c r="I302" s="135">
        <v>38</v>
      </c>
      <c r="J302" s="129">
        <v>30</v>
      </c>
      <c r="K302" s="129">
        <v>32</v>
      </c>
      <c r="L302" s="12">
        <f t="shared" si="22"/>
        <v>68</v>
      </c>
      <c r="M302" s="12">
        <f t="shared" si="23"/>
        <v>100</v>
      </c>
      <c r="N302" s="23">
        <f t="shared" si="24"/>
        <v>0.10951008645533142</v>
      </c>
      <c r="O302" s="23">
        <f t="shared" si="25"/>
        <v>0.11538461538461539</v>
      </c>
      <c r="P302" s="23">
        <f t="shared" si="26"/>
        <v>0.11202635914332784</v>
      </c>
    </row>
    <row r="303" spans="1:16" x14ac:dyDescent="0.25">
      <c r="A303" s="9" t="str">
        <f>'10'!A303</f>
        <v>Northern Potter SD</v>
      </c>
      <c r="B303" s="10" t="str">
        <f>'10'!B303</f>
        <v>Potter</v>
      </c>
      <c r="C303" s="97">
        <f>'10'!C303</f>
        <v>197</v>
      </c>
      <c r="D303" s="97">
        <f>'10'!D303</f>
        <v>75</v>
      </c>
      <c r="E303" s="97">
        <f>'10'!E303</f>
        <v>272</v>
      </c>
      <c r="F303" s="129" t="s">
        <v>913</v>
      </c>
      <c r="G303" s="129" t="s">
        <v>568</v>
      </c>
      <c r="H303" s="129">
        <v>2</v>
      </c>
      <c r="I303" s="135">
        <v>18</v>
      </c>
      <c r="J303" s="129">
        <v>13</v>
      </c>
      <c r="K303" s="129">
        <v>10</v>
      </c>
      <c r="L303" s="12">
        <f t="shared" si="22"/>
        <v>31</v>
      </c>
      <c r="M303" s="12">
        <f t="shared" si="23"/>
        <v>41</v>
      </c>
      <c r="N303" s="23">
        <f t="shared" si="24"/>
        <v>9.1370558375634514E-2</v>
      </c>
      <c r="O303" s="23">
        <f t="shared" si="25"/>
        <v>0.17333333333333334</v>
      </c>
      <c r="P303" s="23">
        <f t="shared" si="26"/>
        <v>0.11397058823529412</v>
      </c>
    </row>
    <row r="304" spans="1:16" x14ac:dyDescent="0.25">
      <c r="A304" s="9" t="str">
        <f>'10'!A304</f>
        <v>Northern Tioga SD</v>
      </c>
      <c r="B304" s="10" t="str">
        <f>'10'!B304</f>
        <v>Tioga</v>
      </c>
      <c r="C304" s="97">
        <f>'10'!C304</f>
        <v>459</v>
      </c>
      <c r="D304" s="97">
        <f>'10'!D304</f>
        <v>314</v>
      </c>
      <c r="E304" s="97">
        <f>'10'!E304</f>
        <v>773</v>
      </c>
      <c r="F304" s="129" t="s">
        <v>912</v>
      </c>
      <c r="G304" s="129" t="s">
        <v>605</v>
      </c>
      <c r="H304" s="129">
        <v>2</v>
      </c>
      <c r="I304" s="135">
        <v>37</v>
      </c>
      <c r="J304" s="129">
        <v>25</v>
      </c>
      <c r="K304" s="129">
        <v>37</v>
      </c>
      <c r="L304" s="12">
        <f t="shared" si="22"/>
        <v>62</v>
      </c>
      <c r="M304" s="12">
        <f t="shared" si="23"/>
        <v>99</v>
      </c>
      <c r="N304" s="23">
        <f t="shared" si="24"/>
        <v>8.0610021786492375E-2</v>
      </c>
      <c r="O304" s="23">
        <f t="shared" si="25"/>
        <v>7.9617834394904455E-2</v>
      </c>
      <c r="P304" s="23">
        <f t="shared" si="26"/>
        <v>8.0206985769728331E-2</v>
      </c>
    </row>
    <row r="305" spans="1:16" x14ac:dyDescent="0.25">
      <c r="A305" s="9" t="str">
        <f>'10'!A305</f>
        <v>Northern York County SD</v>
      </c>
      <c r="B305" s="10" t="str">
        <f>'10'!B305</f>
        <v>York</v>
      </c>
      <c r="C305" s="97">
        <f>'10'!C305</f>
        <v>579</v>
      </c>
      <c r="D305" s="97">
        <f>'10'!D305</f>
        <v>537</v>
      </c>
      <c r="E305" s="97">
        <f>'10'!E305</f>
        <v>1116</v>
      </c>
      <c r="F305" s="129" t="s">
        <v>924</v>
      </c>
      <c r="G305" s="129" t="s">
        <v>923</v>
      </c>
      <c r="H305" s="129">
        <v>2</v>
      </c>
      <c r="I305" s="135">
        <v>47</v>
      </c>
      <c r="J305" s="129">
        <v>25</v>
      </c>
      <c r="K305" s="129">
        <v>28</v>
      </c>
      <c r="L305" s="12">
        <f t="shared" si="22"/>
        <v>72</v>
      </c>
      <c r="M305" s="12">
        <f t="shared" si="23"/>
        <v>100</v>
      </c>
      <c r="N305" s="23">
        <f t="shared" si="24"/>
        <v>8.1174438687392061E-2</v>
      </c>
      <c r="O305" s="23">
        <f t="shared" si="25"/>
        <v>4.6554934823091247E-2</v>
      </c>
      <c r="P305" s="23">
        <f t="shared" si="26"/>
        <v>6.4516129032258063E-2</v>
      </c>
    </row>
    <row r="306" spans="1:16" x14ac:dyDescent="0.25">
      <c r="A306" s="9" t="str">
        <f>'10'!A306</f>
        <v>Northgate SD</v>
      </c>
      <c r="B306" s="10" t="str">
        <f>'10'!B306</f>
        <v>Allegheny</v>
      </c>
      <c r="C306" s="97">
        <f>'10'!C306</f>
        <v>489</v>
      </c>
      <c r="D306" s="97">
        <f>'10'!D306</f>
        <v>268</v>
      </c>
      <c r="E306" s="97">
        <f>'10'!E306</f>
        <v>757</v>
      </c>
      <c r="F306" s="129" t="s">
        <v>905</v>
      </c>
      <c r="G306" s="129" t="s">
        <v>538</v>
      </c>
      <c r="H306" s="129">
        <v>2</v>
      </c>
      <c r="I306" s="135">
        <v>53</v>
      </c>
      <c r="J306" s="129">
        <v>20</v>
      </c>
      <c r="K306" s="129">
        <v>25</v>
      </c>
      <c r="L306" s="12">
        <f t="shared" si="22"/>
        <v>73</v>
      </c>
      <c r="M306" s="12">
        <f t="shared" si="23"/>
        <v>98</v>
      </c>
      <c r="N306" s="23">
        <f t="shared" si="24"/>
        <v>0.10838445807770961</v>
      </c>
      <c r="O306" s="23">
        <f t="shared" si="25"/>
        <v>7.4626865671641784E-2</v>
      </c>
      <c r="P306" s="23">
        <f t="shared" si="26"/>
        <v>9.64332892998679E-2</v>
      </c>
    </row>
    <row r="307" spans="1:16" x14ac:dyDescent="0.25">
      <c r="A307" s="9" t="str">
        <f>'10'!A307</f>
        <v>Northwest Area SD</v>
      </c>
      <c r="B307" s="10" t="str">
        <f>'10'!B307</f>
        <v>Luzerne</v>
      </c>
      <c r="C307" s="97">
        <f>'10'!C307</f>
        <v>226</v>
      </c>
      <c r="D307" s="97">
        <f>'10'!D307</f>
        <v>187</v>
      </c>
      <c r="E307" s="97">
        <f>'10'!E307</f>
        <v>413</v>
      </c>
      <c r="F307" s="129" t="s">
        <v>934</v>
      </c>
      <c r="G307" s="129" t="s">
        <v>935</v>
      </c>
      <c r="H307" s="129">
        <v>2</v>
      </c>
      <c r="I307" s="135">
        <v>6</v>
      </c>
      <c r="J307" s="129">
        <v>10</v>
      </c>
      <c r="K307" s="129">
        <v>18</v>
      </c>
      <c r="L307" s="12">
        <f t="shared" si="22"/>
        <v>16</v>
      </c>
      <c r="M307" s="12">
        <f t="shared" si="23"/>
        <v>34</v>
      </c>
      <c r="N307" s="23">
        <f t="shared" si="24"/>
        <v>2.6548672566371681E-2</v>
      </c>
      <c r="O307" s="23">
        <f t="shared" si="25"/>
        <v>5.3475935828877004E-2</v>
      </c>
      <c r="P307" s="23">
        <f t="shared" si="26"/>
        <v>3.8740920096852302E-2</v>
      </c>
    </row>
    <row r="308" spans="1:16" x14ac:dyDescent="0.25">
      <c r="A308" s="9" t="str">
        <f>'10'!A308</f>
        <v>Northwestern Lehigh SD</v>
      </c>
      <c r="B308" s="10" t="str">
        <f>'10'!B308</f>
        <v>Lehigh</v>
      </c>
      <c r="C308" s="97">
        <f>'10'!C308</f>
        <v>390</v>
      </c>
      <c r="D308" s="97">
        <f>'10'!D308</f>
        <v>346</v>
      </c>
      <c r="E308" s="97">
        <f>'10'!E308</f>
        <v>736</v>
      </c>
      <c r="F308" s="129" t="s">
        <v>907</v>
      </c>
      <c r="G308" s="129" t="s">
        <v>536</v>
      </c>
      <c r="H308" s="129">
        <v>2</v>
      </c>
      <c r="I308" s="135">
        <v>44</v>
      </c>
      <c r="J308" s="129">
        <v>20</v>
      </c>
      <c r="K308" s="129">
        <v>32</v>
      </c>
      <c r="L308" s="12">
        <f t="shared" si="22"/>
        <v>64</v>
      </c>
      <c r="M308" s="12">
        <f t="shared" si="23"/>
        <v>96</v>
      </c>
      <c r="N308" s="23">
        <f t="shared" si="24"/>
        <v>0.11282051282051282</v>
      </c>
      <c r="O308" s="23">
        <f t="shared" si="25"/>
        <v>5.7803468208092484E-2</v>
      </c>
      <c r="P308" s="23">
        <f t="shared" si="26"/>
        <v>8.6956521739130432E-2</v>
      </c>
    </row>
    <row r="309" spans="1:16" x14ac:dyDescent="0.25">
      <c r="A309" s="9" t="str">
        <f>'10'!A309</f>
        <v>Northwestern SD</v>
      </c>
      <c r="B309" s="10" t="str">
        <f>'10'!B309</f>
        <v>Erie</v>
      </c>
      <c r="C309" s="97">
        <f>'10'!C309</f>
        <v>322</v>
      </c>
      <c r="D309" s="97">
        <f>'10'!D309</f>
        <v>240</v>
      </c>
      <c r="E309" s="97">
        <f>'10'!E309</f>
        <v>562</v>
      </c>
      <c r="F309" s="129" t="s">
        <v>933</v>
      </c>
      <c r="G309" s="129" t="s">
        <v>542</v>
      </c>
      <c r="H309" s="129">
        <v>2</v>
      </c>
      <c r="I309" s="135">
        <v>44</v>
      </c>
      <c r="J309" s="129">
        <v>25</v>
      </c>
      <c r="K309" s="129">
        <v>21</v>
      </c>
      <c r="L309" s="12">
        <f t="shared" si="22"/>
        <v>69</v>
      </c>
      <c r="M309" s="12">
        <f t="shared" si="23"/>
        <v>90</v>
      </c>
      <c r="N309" s="23">
        <f t="shared" si="24"/>
        <v>0.13664596273291926</v>
      </c>
      <c r="O309" s="23">
        <f t="shared" si="25"/>
        <v>0.10416666666666667</v>
      </c>
      <c r="P309" s="23">
        <f t="shared" si="26"/>
        <v>0.12277580071174377</v>
      </c>
    </row>
    <row r="310" spans="1:16" x14ac:dyDescent="0.25">
      <c r="A310" s="9" t="str">
        <f>'10'!A310</f>
        <v>Norwin SD</v>
      </c>
      <c r="B310" s="10" t="str">
        <f>'10'!B310</f>
        <v>Westmoreland</v>
      </c>
      <c r="C310" s="97">
        <f>'10'!C310</f>
        <v>878</v>
      </c>
      <c r="D310" s="97">
        <f>'10'!D310</f>
        <v>767</v>
      </c>
      <c r="E310" s="97">
        <f>'10'!E310</f>
        <v>1645</v>
      </c>
      <c r="F310" s="129" t="s">
        <v>918</v>
      </c>
      <c r="G310" s="129" t="s">
        <v>571</v>
      </c>
      <c r="H310" s="129">
        <v>2</v>
      </c>
      <c r="I310" s="135">
        <v>104</v>
      </c>
      <c r="J310" s="129">
        <v>51</v>
      </c>
      <c r="K310" s="129">
        <v>71</v>
      </c>
      <c r="L310" s="12">
        <f t="shared" si="22"/>
        <v>155</v>
      </c>
      <c r="M310" s="12">
        <f t="shared" si="23"/>
        <v>226</v>
      </c>
      <c r="N310" s="23">
        <f t="shared" si="24"/>
        <v>0.11845102505694761</v>
      </c>
      <c r="O310" s="23">
        <f t="shared" si="25"/>
        <v>6.6492829204693613E-2</v>
      </c>
      <c r="P310" s="23">
        <f t="shared" si="26"/>
        <v>9.4224924012158054E-2</v>
      </c>
    </row>
    <row r="311" spans="1:16" x14ac:dyDescent="0.25">
      <c r="A311" s="9" t="str">
        <f>'10'!A311</f>
        <v>Octorara Area SD</v>
      </c>
      <c r="B311" s="10" t="str">
        <f>'10'!B311</f>
        <v>Chester</v>
      </c>
      <c r="C311" s="97">
        <f>'10'!C311</f>
        <v>752</v>
      </c>
      <c r="D311" s="97">
        <f>'10'!D311</f>
        <v>600</v>
      </c>
      <c r="E311" s="97">
        <f>'10'!E311</f>
        <v>1352</v>
      </c>
      <c r="F311" s="129" t="s">
        <v>914</v>
      </c>
      <c r="G311" s="129" t="s">
        <v>540</v>
      </c>
      <c r="H311" s="129">
        <v>2</v>
      </c>
      <c r="I311" s="135">
        <v>30</v>
      </c>
      <c r="J311" s="129">
        <v>40</v>
      </c>
      <c r="K311" s="129">
        <v>46</v>
      </c>
      <c r="L311" s="12">
        <f t="shared" si="22"/>
        <v>70</v>
      </c>
      <c r="M311" s="12">
        <f t="shared" si="23"/>
        <v>116</v>
      </c>
      <c r="N311" s="23">
        <f t="shared" si="24"/>
        <v>3.9893617021276598E-2</v>
      </c>
      <c r="O311" s="23">
        <f t="shared" si="25"/>
        <v>6.6666666666666666E-2</v>
      </c>
      <c r="P311" s="23">
        <f t="shared" si="26"/>
        <v>5.1775147928994084E-2</v>
      </c>
    </row>
    <row r="312" spans="1:16" x14ac:dyDescent="0.25">
      <c r="A312" s="9" t="str">
        <f>'10'!A312</f>
        <v>Oil City Area SD</v>
      </c>
      <c r="B312" s="10" t="str">
        <f>'10'!B312</f>
        <v>Venango</v>
      </c>
      <c r="C312" s="97">
        <f>'10'!C312</f>
        <v>498</v>
      </c>
      <c r="D312" s="97">
        <f>'10'!D312</f>
        <v>335</v>
      </c>
      <c r="E312" s="97">
        <f>'10'!E312</f>
        <v>833</v>
      </c>
      <c r="F312" s="129" t="s">
        <v>906</v>
      </c>
      <c r="G312" s="129" t="s">
        <v>590</v>
      </c>
      <c r="H312" s="129">
        <v>2</v>
      </c>
      <c r="I312" s="135">
        <v>41</v>
      </c>
      <c r="J312" s="129">
        <v>63</v>
      </c>
      <c r="K312" s="129">
        <v>64</v>
      </c>
      <c r="L312" s="12">
        <f t="shared" si="22"/>
        <v>104</v>
      </c>
      <c r="M312" s="12">
        <f t="shared" si="23"/>
        <v>168</v>
      </c>
      <c r="N312" s="23">
        <f t="shared" si="24"/>
        <v>8.2329317269076302E-2</v>
      </c>
      <c r="O312" s="23">
        <f t="shared" si="25"/>
        <v>0.18805970149253731</v>
      </c>
      <c r="P312" s="23">
        <f t="shared" si="26"/>
        <v>0.12484993997599039</v>
      </c>
    </row>
    <row r="313" spans="1:16" x14ac:dyDescent="0.25">
      <c r="A313" s="9" t="str">
        <f>'10'!A313</f>
        <v>Old Forge SD</v>
      </c>
      <c r="B313" s="10" t="str">
        <f>'10'!B313</f>
        <v>Lackawanna</v>
      </c>
      <c r="C313" s="97">
        <f>'10'!C313</f>
        <v>203</v>
      </c>
      <c r="D313" s="97">
        <f>'10'!D313</f>
        <v>219</v>
      </c>
      <c r="E313" s="97">
        <f>'10'!E313</f>
        <v>422</v>
      </c>
      <c r="F313" s="129" t="s">
        <v>900</v>
      </c>
      <c r="G313" s="129" t="s">
        <v>901</v>
      </c>
      <c r="H313" s="129">
        <v>2</v>
      </c>
      <c r="I313" s="135">
        <v>23</v>
      </c>
      <c r="J313" s="129">
        <v>13</v>
      </c>
      <c r="K313" s="129">
        <v>12</v>
      </c>
      <c r="L313" s="12">
        <f t="shared" si="22"/>
        <v>36</v>
      </c>
      <c r="M313" s="12">
        <f t="shared" si="23"/>
        <v>48</v>
      </c>
      <c r="N313" s="23">
        <f t="shared" si="24"/>
        <v>0.11330049261083744</v>
      </c>
      <c r="O313" s="23">
        <f t="shared" si="25"/>
        <v>5.9360730593607303E-2</v>
      </c>
      <c r="P313" s="23">
        <f t="shared" si="26"/>
        <v>8.5308056872037921E-2</v>
      </c>
    </row>
    <row r="314" spans="1:16" x14ac:dyDescent="0.25">
      <c r="A314" s="9" t="str">
        <f>'10'!A314</f>
        <v>Oley Valley SD</v>
      </c>
      <c r="B314" s="10" t="str">
        <f>'10'!B314</f>
        <v>Berks</v>
      </c>
      <c r="C314" s="97">
        <f>'10'!C314</f>
        <v>360</v>
      </c>
      <c r="D314" s="97">
        <f>'10'!D314</f>
        <v>196</v>
      </c>
      <c r="E314" s="97">
        <f>'10'!E314</f>
        <v>556</v>
      </c>
      <c r="F314" s="129" t="s">
        <v>910</v>
      </c>
      <c r="G314" s="129" t="s">
        <v>551</v>
      </c>
      <c r="H314" s="129">
        <v>2</v>
      </c>
      <c r="I314" s="135">
        <v>27</v>
      </c>
      <c r="J314" s="129">
        <v>14</v>
      </c>
      <c r="K314" s="129">
        <v>23</v>
      </c>
      <c r="L314" s="12">
        <f t="shared" si="22"/>
        <v>41</v>
      </c>
      <c r="M314" s="12">
        <f t="shared" si="23"/>
        <v>64</v>
      </c>
      <c r="N314" s="23">
        <f t="shared" si="24"/>
        <v>7.4999999999999997E-2</v>
      </c>
      <c r="O314" s="23">
        <f t="shared" si="25"/>
        <v>7.1428571428571425E-2</v>
      </c>
      <c r="P314" s="23">
        <f t="shared" si="26"/>
        <v>7.3741007194244604E-2</v>
      </c>
    </row>
    <row r="315" spans="1:16" x14ac:dyDescent="0.25">
      <c r="A315" s="9" t="str">
        <f>'10'!A315</f>
        <v>Oswayo Valley SD</v>
      </c>
      <c r="B315" s="10" t="str">
        <f>'10'!B315</f>
        <v>Potter</v>
      </c>
      <c r="C315" s="97">
        <f>'10'!C315</f>
        <v>66</v>
      </c>
      <c r="D315" s="97">
        <f>'10'!D315</f>
        <v>30</v>
      </c>
      <c r="E315" s="97">
        <f>'10'!E315</f>
        <v>96</v>
      </c>
      <c r="F315" s="129" t="s">
        <v>913</v>
      </c>
      <c r="G315" s="129" t="s">
        <v>568</v>
      </c>
      <c r="H315" s="129">
        <v>2</v>
      </c>
      <c r="I315" s="135">
        <v>13</v>
      </c>
      <c r="J315" s="129">
        <v>8</v>
      </c>
      <c r="K315" s="129">
        <v>7</v>
      </c>
      <c r="L315" s="12">
        <f t="shared" si="22"/>
        <v>21</v>
      </c>
      <c r="M315" s="12">
        <f t="shared" si="23"/>
        <v>28</v>
      </c>
      <c r="N315" s="23">
        <f t="shared" si="24"/>
        <v>0.19696969696969696</v>
      </c>
      <c r="O315" s="23">
        <f t="shared" si="25"/>
        <v>0.26666666666666666</v>
      </c>
      <c r="P315" s="23">
        <f t="shared" si="26"/>
        <v>0.21875</v>
      </c>
    </row>
    <row r="316" spans="1:16" x14ac:dyDescent="0.25">
      <c r="A316" s="9" t="str">
        <f>'10'!A316</f>
        <v>Otto-Eldred SD</v>
      </c>
      <c r="B316" s="10" t="str">
        <f>'10'!B316</f>
        <v>McKean</v>
      </c>
      <c r="C316" s="97">
        <f>'10'!C316</f>
        <v>161</v>
      </c>
      <c r="D316" s="97">
        <f>'10'!D316</f>
        <v>108</v>
      </c>
      <c r="E316" s="97">
        <f>'10'!E316</f>
        <v>269</v>
      </c>
      <c r="F316" s="129" t="s">
        <v>913</v>
      </c>
      <c r="G316" s="129" t="s">
        <v>580</v>
      </c>
      <c r="H316" s="129">
        <v>2</v>
      </c>
      <c r="I316" s="135">
        <v>12</v>
      </c>
      <c r="J316" s="129">
        <v>10</v>
      </c>
      <c r="K316" s="129">
        <v>12</v>
      </c>
      <c r="L316" s="12">
        <f t="shared" si="22"/>
        <v>22</v>
      </c>
      <c r="M316" s="12">
        <f t="shared" si="23"/>
        <v>34</v>
      </c>
      <c r="N316" s="23">
        <f t="shared" si="24"/>
        <v>7.4534161490683232E-2</v>
      </c>
      <c r="O316" s="23">
        <f t="shared" si="25"/>
        <v>9.2592592592592587E-2</v>
      </c>
      <c r="P316" s="23">
        <f t="shared" si="26"/>
        <v>8.1784386617100371E-2</v>
      </c>
    </row>
    <row r="317" spans="1:16" x14ac:dyDescent="0.25">
      <c r="A317" s="9" t="str">
        <f>'10'!A317</f>
        <v>Owen J. Roberts SD</v>
      </c>
      <c r="B317" s="10" t="str">
        <f>'10'!B317</f>
        <v>Chester</v>
      </c>
      <c r="C317" s="97">
        <f>'10'!C317</f>
        <v>910</v>
      </c>
      <c r="D317" s="97">
        <f>'10'!D317</f>
        <v>643</v>
      </c>
      <c r="E317" s="97">
        <f>'10'!E317</f>
        <v>1553</v>
      </c>
      <c r="F317" s="129" t="s">
        <v>914</v>
      </c>
      <c r="G317" s="129" t="s">
        <v>540</v>
      </c>
      <c r="H317" s="129">
        <v>2</v>
      </c>
      <c r="I317" s="135">
        <v>50</v>
      </c>
      <c r="J317" s="129">
        <v>86</v>
      </c>
      <c r="K317" s="129">
        <v>104</v>
      </c>
      <c r="L317" s="12">
        <f t="shared" si="22"/>
        <v>136</v>
      </c>
      <c r="M317" s="12">
        <f t="shared" si="23"/>
        <v>240</v>
      </c>
      <c r="N317" s="23">
        <f t="shared" si="24"/>
        <v>5.4945054945054944E-2</v>
      </c>
      <c r="O317" s="23">
        <f t="shared" si="25"/>
        <v>0.13374805598755832</v>
      </c>
      <c r="P317" s="23">
        <f t="shared" si="26"/>
        <v>8.7572440437862206E-2</v>
      </c>
    </row>
    <row r="318" spans="1:16" x14ac:dyDescent="0.25">
      <c r="A318" s="9" t="str">
        <f>'10'!A318</f>
        <v>Oxford Area SD</v>
      </c>
      <c r="B318" s="10" t="str">
        <f>'10'!B318</f>
        <v>Chester</v>
      </c>
      <c r="C318" s="97">
        <f>'10'!C318</f>
        <v>936</v>
      </c>
      <c r="D318" s="97">
        <f>'10'!D318</f>
        <v>846</v>
      </c>
      <c r="E318" s="97">
        <f>'10'!E318</f>
        <v>1782</v>
      </c>
      <c r="F318" s="129" t="s">
        <v>914</v>
      </c>
      <c r="G318" s="129" t="s">
        <v>540</v>
      </c>
      <c r="H318" s="129">
        <v>2</v>
      </c>
      <c r="I318" s="135">
        <v>59</v>
      </c>
      <c r="J318" s="129">
        <v>78</v>
      </c>
      <c r="K318" s="129">
        <v>53</v>
      </c>
      <c r="L318" s="12">
        <f t="shared" si="22"/>
        <v>137</v>
      </c>
      <c r="M318" s="12">
        <f t="shared" si="23"/>
        <v>190</v>
      </c>
      <c r="N318" s="23">
        <f t="shared" si="24"/>
        <v>6.3034188034188032E-2</v>
      </c>
      <c r="O318" s="23">
        <f t="shared" si="25"/>
        <v>9.2198581560283682E-2</v>
      </c>
      <c r="P318" s="23">
        <f t="shared" si="26"/>
        <v>7.6879910213243544E-2</v>
      </c>
    </row>
    <row r="319" spans="1:16" x14ac:dyDescent="0.25">
      <c r="A319" s="9" t="str">
        <f>'10'!A319</f>
        <v>Palisades SD</v>
      </c>
      <c r="B319" s="10" t="str">
        <f>'10'!B319</f>
        <v>Bucks</v>
      </c>
      <c r="C319" s="97">
        <f>'10'!C319</f>
        <v>243</v>
      </c>
      <c r="D319" s="97">
        <f>'10'!D319</f>
        <v>201</v>
      </c>
      <c r="E319" s="97">
        <f>'10'!E319</f>
        <v>444</v>
      </c>
      <c r="F319" s="129" t="s">
        <v>919</v>
      </c>
      <c r="G319" s="129" t="s">
        <v>572</v>
      </c>
      <c r="H319" s="129">
        <v>2</v>
      </c>
      <c r="I319" s="135">
        <v>25</v>
      </c>
      <c r="J319" s="129">
        <v>21</v>
      </c>
      <c r="K319" s="129">
        <v>28</v>
      </c>
      <c r="L319" s="12">
        <f t="shared" si="22"/>
        <v>46</v>
      </c>
      <c r="M319" s="12">
        <f t="shared" si="23"/>
        <v>74</v>
      </c>
      <c r="N319" s="23">
        <f t="shared" si="24"/>
        <v>0.102880658436214</v>
      </c>
      <c r="O319" s="23">
        <f t="shared" si="25"/>
        <v>0.1044776119402985</v>
      </c>
      <c r="P319" s="23">
        <f t="shared" si="26"/>
        <v>0.1036036036036036</v>
      </c>
    </row>
    <row r="320" spans="1:16" x14ac:dyDescent="0.25">
      <c r="A320" s="9" t="str">
        <f>'10'!A320</f>
        <v>Palmerton Area SD</v>
      </c>
      <c r="B320" s="10" t="str">
        <f>'10'!B320</f>
        <v>Carbon</v>
      </c>
      <c r="C320" s="97">
        <f>'10'!C320</f>
        <v>366</v>
      </c>
      <c r="D320" s="97">
        <f>'10'!D320</f>
        <v>319</v>
      </c>
      <c r="E320" s="97">
        <f>'10'!E320</f>
        <v>685</v>
      </c>
      <c r="F320" s="129" t="s">
        <v>907</v>
      </c>
      <c r="G320" s="129" t="s">
        <v>597</v>
      </c>
      <c r="H320" s="129">
        <v>2</v>
      </c>
      <c r="I320" s="135">
        <v>44</v>
      </c>
      <c r="J320" s="129">
        <v>26</v>
      </c>
      <c r="K320" s="129">
        <v>26</v>
      </c>
      <c r="L320" s="12">
        <f t="shared" si="22"/>
        <v>70</v>
      </c>
      <c r="M320" s="12">
        <f t="shared" si="23"/>
        <v>96</v>
      </c>
      <c r="N320" s="23">
        <f t="shared" si="24"/>
        <v>0.12021857923497267</v>
      </c>
      <c r="O320" s="23">
        <f t="shared" si="25"/>
        <v>8.1504702194357362E-2</v>
      </c>
      <c r="P320" s="23">
        <f t="shared" si="26"/>
        <v>0.10218978102189781</v>
      </c>
    </row>
    <row r="321" spans="1:16" x14ac:dyDescent="0.25">
      <c r="A321" s="9" t="str">
        <f>'10'!A321</f>
        <v>Palmyra Area SD</v>
      </c>
      <c r="B321" s="10" t="str">
        <f>'10'!B321</f>
        <v>Lebanon</v>
      </c>
      <c r="C321" s="97">
        <f>'10'!C321</f>
        <v>631</v>
      </c>
      <c r="D321" s="97">
        <f>'10'!D321</f>
        <v>542</v>
      </c>
      <c r="E321" s="97">
        <f>'10'!E321</f>
        <v>1173</v>
      </c>
      <c r="F321" s="129" t="s">
        <v>909</v>
      </c>
      <c r="G321" s="129" t="s">
        <v>547</v>
      </c>
      <c r="H321" s="129">
        <v>2</v>
      </c>
      <c r="I321" s="135">
        <v>57</v>
      </c>
      <c r="J321" s="129">
        <v>52</v>
      </c>
      <c r="K321" s="129">
        <v>44</v>
      </c>
      <c r="L321" s="12">
        <f t="shared" si="22"/>
        <v>109</v>
      </c>
      <c r="M321" s="12">
        <f t="shared" si="23"/>
        <v>153</v>
      </c>
      <c r="N321" s="23">
        <f t="shared" si="24"/>
        <v>9.0332805071315372E-2</v>
      </c>
      <c r="O321" s="23">
        <f t="shared" si="25"/>
        <v>9.5940959409594101E-2</v>
      </c>
      <c r="P321" s="23">
        <f t="shared" si="26"/>
        <v>9.2924126172208008E-2</v>
      </c>
    </row>
    <row r="322" spans="1:16" x14ac:dyDescent="0.25">
      <c r="A322" s="9" t="str">
        <f>'10'!A322</f>
        <v>Panther Valley SD</v>
      </c>
      <c r="B322" s="10" t="str">
        <f>'10'!B322</f>
        <v>Carbon</v>
      </c>
      <c r="C322" s="97">
        <f>'10'!C322</f>
        <v>479</v>
      </c>
      <c r="D322" s="97">
        <f>'10'!D322</f>
        <v>345</v>
      </c>
      <c r="E322" s="97">
        <f>'10'!E322</f>
        <v>824</v>
      </c>
      <c r="F322" s="129" t="s">
        <v>907</v>
      </c>
      <c r="G322" s="129" t="s">
        <v>597</v>
      </c>
      <c r="H322" s="129">
        <v>2</v>
      </c>
      <c r="I322" s="135">
        <v>31</v>
      </c>
      <c r="J322" s="129">
        <v>24</v>
      </c>
      <c r="K322" s="129">
        <v>37</v>
      </c>
      <c r="L322" s="12">
        <f t="shared" si="22"/>
        <v>55</v>
      </c>
      <c r="M322" s="12">
        <f t="shared" si="23"/>
        <v>92</v>
      </c>
      <c r="N322" s="23">
        <f t="shared" si="24"/>
        <v>6.471816283924843E-2</v>
      </c>
      <c r="O322" s="23">
        <f t="shared" si="25"/>
        <v>6.9565217391304349E-2</v>
      </c>
      <c r="P322" s="23">
        <f t="shared" si="26"/>
        <v>6.6747572815533979E-2</v>
      </c>
    </row>
    <row r="323" spans="1:16" x14ac:dyDescent="0.25">
      <c r="A323" s="9" t="str">
        <f>'10'!A323</f>
        <v>Parkland SD</v>
      </c>
      <c r="B323" s="10" t="str">
        <f>'10'!B323</f>
        <v>Lehigh</v>
      </c>
      <c r="C323" s="97">
        <f>'10'!C323</f>
        <v>1639</v>
      </c>
      <c r="D323" s="97">
        <f>'10'!D323</f>
        <v>1131</v>
      </c>
      <c r="E323" s="97">
        <f>'10'!E323</f>
        <v>2770</v>
      </c>
      <c r="F323" s="129" t="s">
        <v>907</v>
      </c>
      <c r="G323" s="129" t="s">
        <v>536</v>
      </c>
      <c r="H323" s="129">
        <v>2</v>
      </c>
      <c r="I323" s="135">
        <v>257</v>
      </c>
      <c r="J323" s="129">
        <v>132</v>
      </c>
      <c r="K323" s="129">
        <v>150</v>
      </c>
      <c r="L323" s="12">
        <f t="shared" si="22"/>
        <v>389</v>
      </c>
      <c r="M323" s="12">
        <f t="shared" si="23"/>
        <v>539</v>
      </c>
      <c r="N323" s="23">
        <f t="shared" si="24"/>
        <v>0.15680292861500916</v>
      </c>
      <c r="O323" s="23">
        <f t="shared" si="25"/>
        <v>0.11671087533156499</v>
      </c>
      <c r="P323" s="23">
        <f t="shared" si="26"/>
        <v>0.14043321299638989</v>
      </c>
    </row>
    <row r="324" spans="1:16" x14ac:dyDescent="0.25">
      <c r="A324" s="9" t="str">
        <f>'10'!A324</f>
        <v>Pen Argyl Area SD</v>
      </c>
      <c r="B324" s="10" t="str">
        <f>'10'!B324</f>
        <v>Northampton</v>
      </c>
      <c r="C324" s="97">
        <f>'10'!C324</f>
        <v>318</v>
      </c>
      <c r="D324" s="97">
        <f>'10'!D324</f>
        <v>229</v>
      </c>
      <c r="E324" s="97">
        <f>'10'!E324</f>
        <v>547</v>
      </c>
      <c r="F324" s="129" t="s">
        <v>916</v>
      </c>
      <c r="G324" s="129" t="s">
        <v>539</v>
      </c>
      <c r="H324" s="129">
        <v>2</v>
      </c>
      <c r="I324" s="135">
        <v>36</v>
      </c>
      <c r="J324" s="129">
        <v>27</v>
      </c>
      <c r="K324" s="129">
        <v>24</v>
      </c>
      <c r="L324" s="12">
        <f t="shared" si="22"/>
        <v>63</v>
      </c>
      <c r="M324" s="12">
        <f t="shared" si="23"/>
        <v>87</v>
      </c>
      <c r="N324" s="23">
        <f t="shared" si="24"/>
        <v>0.11320754716981132</v>
      </c>
      <c r="O324" s="23">
        <f t="shared" si="25"/>
        <v>0.11790393013100436</v>
      </c>
      <c r="P324" s="23">
        <f t="shared" si="26"/>
        <v>0.11517367458866545</v>
      </c>
    </row>
    <row r="325" spans="1:16" x14ac:dyDescent="0.25">
      <c r="A325" s="9" t="str">
        <f>'10'!A325</f>
        <v>Penn Cambria SD</v>
      </c>
      <c r="B325" s="10" t="str">
        <f>'10'!B325</f>
        <v>Cambria</v>
      </c>
      <c r="C325" s="97">
        <f>'10'!C325</f>
        <v>421</v>
      </c>
      <c r="D325" s="97">
        <f>'10'!D325</f>
        <v>311</v>
      </c>
      <c r="E325" s="97">
        <f>'10'!E325</f>
        <v>732</v>
      </c>
      <c r="F325" s="129" t="s">
        <v>917</v>
      </c>
      <c r="G325" s="129" t="s">
        <v>545</v>
      </c>
      <c r="H325" s="129">
        <v>2</v>
      </c>
      <c r="I325" s="135">
        <v>35</v>
      </c>
      <c r="J325" s="129">
        <v>19</v>
      </c>
      <c r="K325" s="129">
        <v>28</v>
      </c>
      <c r="L325" s="12">
        <f t="shared" ref="L325:L388" si="27">I325+J325</f>
        <v>54</v>
      </c>
      <c r="M325" s="12">
        <f t="shared" ref="M325:M388" si="28">I325+J325+K325</f>
        <v>82</v>
      </c>
      <c r="N325" s="23">
        <f t="shared" ref="N325:N388" si="29">I325/C325</f>
        <v>8.3135391923990498E-2</v>
      </c>
      <c r="O325" s="23">
        <f t="shared" ref="O325:O388" si="30">J325/D325</f>
        <v>6.1093247588424437E-2</v>
      </c>
      <c r="P325" s="23">
        <f t="shared" ref="P325:P388" si="31">L325/E325</f>
        <v>7.3770491803278687E-2</v>
      </c>
    </row>
    <row r="326" spans="1:16" x14ac:dyDescent="0.25">
      <c r="A326" s="9" t="str">
        <f>'10'!A326</f>
        <v>Penn Hills SD</v>
      </c>
      <c r="B326" s="10" t="str">
        <f>'10'!B326</f>
        <v>Allegheny</v>
      </c>
      <c r="C326" s="97">
        <f>'10'!C326</f>
        <v>1009</v>
      </c>
      <c r="D326" s="97">
        <f>'10'!D326</f>
        <v>714</v>
      </c>
      <c r="E326" s="97">
        <f>'10'!E326</f>
        <v>1723</v>
      </c>
      <c r="F326" s="129" t="s">
        <v>905</v>
      </c>
      <c r="G326" s="129" t="s">
        <v>538</v>
      </c>
      <c r="H326" s="129">
        <v>2</v>
      </c>
      <c r="I326" s="135">
        <v>108</v>
      </c>
      <c r="J326" s="129">
        <v>83</v>
      </c>
      <c r="K326" s="129">
        <v>76</v>
      </c>
      <c r="L326" s="12">
        <f t="shared" si="27"/>
        <v>191</v>
      </c>
      <c r="M326" s="12">
        <f t="shared" si="28"/>
        <v>267</v>
      </c>
      <c r="N326" s="23">
        <f t="shared" si="29"/>
        <v>0.10703666997026759</v>
      </c>
      <c r="O326" s="23">
        <f t="shared" si="30"/>
        <v>0.11624649859943978</v>
      </c>
      <c r="P326" s="23">
        <f t="shared" si="31"/>
        <v>0.11085316308763785</v>
      </c>
    </row>
    <row r="327" spans="1:16" x14ac:dyDescent="0.25">
      <c r="A327" s="9" t="str">
        <f>'10'!A327</f>
        <v>Penn Manor SD</v>
      </c>
      <c r="B327" s="10" t="str">
        <f>'10'!B327</f>
        <v>Lancaster</v>
      </c>
      <c r="C327" s="97">
        <f>'10'!C327</f>
        <v>1179</v>
      </c>
      <c r="D327" s="97">
        <f>'10'!D327</f>
        <v>950</v>
      </c>
      <c r="E327" s="97">
        <f>'10'!E327</f>
        <v>2129</v>
      </c>
      <c r="F327" s="129" t="s">
        <v>909</v>
      </c>
      <c r="G327" s="129" t="s">
        <v>546</v>
      </c>
      <c r="H327" s="129">
        <v>2</v>
      </c>
      <c r="I327" s="135">
        <v>76</v>
      </c>
      <c r="J327" s="129">
        <v>66</v>
      </c>
      <c r="K327" s="129">
        <v>84</v>
      </c>
      <c r="L327" s="12">
        <f t="shared" si="27"/>
        <v>142</v>
      </c>
      <c r="M327" s="12">
        <f t="shared" si="28"/>
        <v>226</v>
      </c>
      <c r="N327" s="23">
        <f t="shared" si="29"/>
        <v>6.4461407972858348E-2</v>
      </c>
      <c r="O327" s="23">
        <f t="shared" si="30"/>
        <v>6.9473684210526312E-2</v>
      </c>
      <c r="P327" s="23">
        <f t="shared" si="31"/>
        <v>6.6697980272428375E-2</v>
      </c>
    </row>
    <row r="328" spans="1:16" x14ac:dyDescent="0.25">
      <c r="A328" s="9" t="str">
        <f>'10'!A328</f>
        <v>Penncrest SD</v>
      </c>
      <c r="B328" s="10" t="str">
        <f>'10'!B328</f>
        <v>Crawford</v>
      </c>
      <c r="C328" s="97">
        <f>'10'!C328</f>
        <v>650</v>
      </c>
      <c r="D328" s="97">
        <f>'10'!D328</f>
        <v>512</v>
      </c>
      <c r="E328" s="97">
        <f>'10'!E328</f>
        <v>1162</v>
      </c>
      <c r="F328" s="129" t="s">
        <v>933</v>
      </c>
      <c r="G328" s="129" t="s">
        <v>589</v>
      </c>
      <c r="H328" s="129">
        <v>2</v>
      </c>
      <c r="I328" s="135">
        <v>45</v>
      </c>
      <c r="J328" s="129">
        <v>23</v>
      </c>
      <c r="K328" s="129">
        <v>32</v>
      </c>
      <c r="L328" s="12">
        <f t="shared" si="27"/>
        <v>68</v>
      </c>
      <c r="M328" s="12">
        <f t="shared" si="28"/>
        <v>100</v>
      </c>
      <c r="N328" s="23">
        <f t="shared" si="29"/>
        <v>6.9230769230769235E-2</v>
      </c>
      <c r="O328" s="23">
        <f t="shared" si="30"/>
        <v>4.4921875E-2</v>
      </c>
      <c r="P328" s="23">
        <f t="shared" si="31"/>
        <v>5.8519793459552494E-2</v>
      </c>
    </row>
    <row r="329" spans="1:16" x14ac:dyDescent="0.25">
      <c r="A329" s="9" t="str">
        <f>'10'!A329</f>
        <v>Penn-Delco SD</v>
      </c>
      <c r="B329" s="10" t="str">
        <f>'10'!B329</f>
        <v>Delaware</v>
      </c>
      <c r="C329" s="97">
        <f>'10'!C329</f>
        <v>1100</v>
      </c>
      <c r="D329" s="97">
        <f>'10'!D329</f>
        <v>501</v>
      </c>
      <c r="E329" s="97">
        <f>'10'!E329</f>
        <v>1601</v>
      </c>
      <c r="F329" s="129" t="s">
        <v>932</v>
      </c>
      <c r="G329" s="129" t="s">
        <v>541</v>
      </c>
      <c r="H329" s="129">
        <v>2</v>
      </c>
      <c r="I329" s="135">
        <v>71</v>
      </c>
      <c r="J329" s="129">
        <v>46</v>
      </c>
      <c r="K329" s="129">
        <v>62</v>
      </c>
      <c r="L329" s="12">
        <f t="shared" si="27"/>
        <v>117</v>
      </c>
      <c r="M329" s="12">
        <f t="shared" si="28"/>
        <v>179</v>
      </c>
      <c r="N329" s="23">
        <f t="shared" si="29"/>
        <v>6.4545454545454545E-2</v>
      </c>
      <c r="O329" s="23">
        <f t="shared" si="30"/>
        <v>9.1816367265469059E-2</v>
      </c>
      <c r="P329" s="23">
        <f t="shared" si="31"/>
        <v>7.3079325421611496E-2</v>
      </c>
    </row>
    <row r="330" spans="1:16" x14ac:dyDescent="0.25">
      <c r="A330" s="9" t="str">
        <f>'10'!A330</f>
        <v>Pennridge SD</v>
      </c>
      <c r="B330" s="10" t="str">
        <f>'10'!B330</f>
        <v>Bucks</v>
      </c>
      <c r="C330" s="97">
        <f>'10'!C330</f>
        <v>1476</v>
      </c>
      <c r="D330" s="97">
        <f>'10'!D330</f>
        <v>1031</v>
      </c>
      <c r="E330" s="97">
        <f>'10'!E330</f>
        <v>2507</v>
      </c>
      <c r="F330" s="129" t="s">
        <v>919</v>
      </c>
      <c r="G330" s="129" t="s">
        <v>572</v>
      </c>
      <c r="H330" s="129">
        <v>2</v>
      </c>
      <c r="I330" s="135">
        <v>154</v>
      </c>
      <c r="J330" s="129">
        <v>88</v>
      </c>
      <c r="K330" s="129">
        <v>125</v>
      </c>
      <c r="L330" s="12">
        <f t="shared" si="27"/>
        <v>242</v>
      </c>
      <c r="M330" s="12">
        <f t="shared" si="28"/>
        <v>367</v>
      </c>
      <c r="N330" s="23">
        <f t="shared" si="29"/>
        <v>0.1043360433604336</v>
      </c>
      <c r="O330" s="23">
        <f t="shared" si="30"/>
        <v>8.5354025218234722E-2</v>
      </c>
      <c r="P330" s="23">
        <f t="shared" si="31"/>
        <v>9.6529716792979656E-2</v>
      </c>
    </row>
    <row r="331" spans="1:16" x14ac:dyDescent="0.25">
      <c r="A331" s="9" t="str">
        <f>'10'!A331</f>
        <v>Penns Manor Area SD</v>
      </c>
      <c r="B331" s="10" t="str">
        <f>'10'!B331</f>
        <v>Indiana</v>
      </c>
      <c r="C331" s="97">
        <f>'10'!C331</f>
        <v>170</v>
      </c>
      <c r="D331" s="97">
        <f>'10'!D331</f>
        <v>143</v>
      </c>
      <c r="E331" s="97">
        <f>'10'!E331</f>
        <v>313</v>
      </c>
      <c r="F331" s="129" t="s">
        <v>911</v>
      </c>
      <c r="G331" s="129" t="s">
        <v>577</v>
      </c>
      <c r="H331" s="129">
        <v>2</v>
      </c>
      <c r="I331" s="135">
        <v>13</v>
      </c>
      <c r="J331" s="129">
        <v>14</v>
      </c>
      <c r="K331" s="129">
        <v>18</v>
      </c>
      <c r="L331" s="12">
        <f t="shared" si="27"/>
        <v>27</v>
      </c>
      <c r="M331" s="12">
        <f t="shared" si="28"/>
        <v>45</v>
      </c>
      <c r="N331" s="23">
        <f t="shared" si="29"/>
        <v>7.6470588235294124E-2</v>
      </c>
      <c r="O331" s="23">
        <f t="shared" si="30"/>
        <v>9.7902097902097904E-2</v>
      </c>
      <c r="P331" s="23">
        <f t="shared" si="31"/>
        <v>8.6261980830670923E-2</v>
      </c>
    </row>
    <row r="332" spans="1:16" x14ac:dyDescent="0.25">
      <c r="A332" s="9" t="str">
        <f>'10'!A332</f>
        <v>Penns Valley Area SD</v>
      </c>
      <c r="B332" s="10" t="str">
        <f>'10'!B332</f>
        <v>Centre</v>
      </c>
      <c r="C332" s="97">
        <f>'10'!C332</f>
        <v>492</v>
      </c>
      <c r="D332" s="97">
        <f>'10'!D332</f>
        <v>247</v>
      </c>
      <c r="E332" s="97">
        <f>'10'!E332</f>
        <v>739</v>
      </c>
      <c r="F332" s="129" t="s">
        <v>915</v>
      </c>
      <c r="G332" s="129" t="s">
        <v>553</v>
      </c>
      <c r="H332" s="129">
        <v>2</v>
      </c>
      <c r="I332" s="135">
        <v>33</v>
      </c>
      <c r="J332" s="129">
        <v>14</v>
      </c>
      <c r="K332" s="129">
        <v>50</v>
      </c>
      <c r="L332" s="12">
        <f t="shared" si="27"/>
        <v>47</v>
      </c>
      <c r="M332" s="12">
        <f t="shared" si="28"/>
        <v>97</v>
      </c>
      <c r="N332" s="23">
        <f t="shared" si="29"/>
        <v>6.7073170731707321E-2</v>
      </c>
      <c r="O332" s="23">
        <f t="shared" si="30"/>
        <v>5.6680161943319839E-2</v>
      </c>
      <c r="P332" s="23">
        <f t="shared" si="31"/>
        <v>6.359945872801083E-2</v>
      </c>
    </row>
    <row r="333" spans="1:16" x14ac:dyDescent="0.25">
      <c r="A333" s="9" t="str">
        <f>'10'!A333</f>
        <v>Pennsbury SD</v>
      </c>
      <c r="B333" s="10" t="str">
        <f>'10'!B333</f>
        <v>Bucks</v>
      </c>
      <c r="C333" s="97">
        <f>'10'!C333</f>
        <v>1830</v>
      </c>
      <c r="D333" s="97">
        <f>'10'!D333</f>
        <v>1816</v>
      </c>
      <c r="E333" s="97">
        <f>'10'!E333</f>
        <v>3646</v>
      </c>
      <c r="F333" s="129" t="s">
        <v>919</v>
      </c>
      <c r="G333" s="129" t="s">
        <v>572</v>
      </c>
      <c r="H333" s="129">
        <v>2</v>
      </c>
      <c r="I333" s="135">
        <v>199</v>
      </c>
      <c r="J333" s="129">
        <v>134</v>
      </c>
      <c r="K333" s="129">
        <v>179</v>
      </c>
      <c r="L333" s="12">
        <f t="shared" si="27"/>
        <v>333</v>
      </c>
      <c r="M333" s="12">
        <f t="shared" si="28"/>
        <v>512</v>
      </c>
      <c r="N333" s="23">
        <f t="shared" si="29"/>
        <v>0.1087431693989071</v>
      </c>
      <c r="O333" s="23">
        <f t="shared" si="30"/>
        <v>7.3788546255506612E-2</v>
      </c>
      <c r="P333" s="23">
        <f t="shared" si="31"/>
        <v>9.1332967635765219E-2</v>
      </c>
    </row>
    <row r="334" spans="1:16" x14ac:dyDescent="0.25">
      <c r="A334" s="9" t="str">
        <f>'10'!A334</f>
        <v>Penn-Trafford SD</v>
      </c>
      <c r="B334" s="10" t="str">
        <f>'10'!B334</f>
        <v>Westmoreland</v>
      </c>
      <c r="C334" s="97">
        <f>'10'!C334</f>
        <v>712</v>
      </c>
      <c r="D334" s="97">
        <f>'10'!D334</f>
        <v>628</v>
      </c>
      <c r="E334" s="97">
        <f>'10'!E334</f>
        <v>1340</v>
      </c>
      <c r="F334" s="129" t="s">
        <v>918</v>
      </c>
      <c r="G334" s="129" t="s">
        <v>571</v>
      </c>
      <c r="H334" s="129">
        <v>2</v>
      </c>
      <c r="I334" s="135">
        <v>66</v>
      </c>
      <c r="J334" s="129">
        <v>35</v>
      </c>
      <c r="K334" s="129">
        <v>45</v>
      </c>
      <c r="L334" s="12">
        <f t="shared" si="27"/>
        <v>101</v>
      </c>
      <c r="M334" s="12">
        <f t="shared" si="28"/>
        <v>146</v>
      </c>
      <c r="N334" s="23">
        <f t="shared" si="29"/>
        <v>9.269662921348315E-2</v>
      </c>
      <c r="O334" s="23">
        <f t="shared" si="30"/>
        <v>5.5732484076433123E-2</v>
      </c>
      <c r="P334" s="23">
        <f t="shared" si="31"/>
        <v>7.537313432835821E-2</v>
      </c>
    </row>
    <row r="335" spans="1:16" x14ac:dyDescent="0.25">
      <c r="A335" s="9" t="str">
        <f>'10'!A335</f>
        <v>Pequea Valley SD</v>
      </c>
      <c r="B335" s="10" t="str">
        <f>'10'!B335</f>
        <v>Lancaster</v>
      </c>
      <c r="C335" s="97">
        <f>'10'!C335</f>
        <v>1188</v>
      </c>
      <c r="D335" s="97">
        <f>'10'!D335</f>
        <v>837</v>
      </c>
      <c r="E335" s="97">
        <f>'10'!E335</f>
        <v>2025</v>
      </c>
      <c r="F335" s="129" t="s">
        <v>909</v>
      </c>
      <c r="G335" s="129" t="s">
        <v>546</v>
      </c>
      <c r="H335" s="129">
        <v>2</v>
      </c>
      <c r="I335" s="135">
        <v>50</v>
      </c>
      <c r="J335" s="129">
        <v>34</v>
      </c>
      <c r="K335" s="129">
        <v>31</v>
      </c>
      <c r="L335" s="12">
        <f t="shared" si="27"/>
        <v>84</v>
      </c>
      <c r="M335" s="12">
        <f t="shared" si="28"/>
        <v>115</v>
      </c>
      <c r="N335" s="23">
        <f t="shared" si="29"/>
        <v>4.208754208754209E-2</v>
      </c>
      <c r="O335" s="23">
        <f t="shared" si="30"/>
        <v>4.0621266427718038E-2</v>
      </c>
      <c r="P335" s="23">
        <f t="shared" si="31"/>
        <v>4.148148148148148E-2</v>
      </c>
    </row>
    <row r="336" spans="1:16" x14ac:dyDescent="0.25">
      <c r="A336" s="9" t="str">
        <f>'10'!A336</f>
        <v>Perkiomen Valley SD</v>
      </c>
      <c r="B336" s="10" t="str">
        <f>'10'!B336</f>
        <v>Montgomery</v>
      </c>
      <c r="C336" s="97">
        <f>'10'!C336</f>
        <v>1189</v>
      </c>
      <c r="D336" s="97">
        <f>'10'!D336</f>
        <v>978</v>
      </c>
      <c r="E336" s="97">
        <f>'10'!E336</f>
        <v>2167</v>
      </c>
      <c r="F336" s="129" t="s">
        <v>902</v>
      </c>
      <c r="G336" s="129" t="s">
        <v>549</v>
      </c>
      <c r="H336" s="129">
        <v>2</v>
      </c>
      <c r="I336" s="135">
        <v>111</v>
      </c>
      <c r="J336" s="129">
        <v>48</v>
      </c>
      <c r="K336" s="129">
        <v>80</v>
      </c>
      <c r="L336" s="12">
        <f t="shared" si="27"/>
        <v>159</v>
      </c>
      <c r="M336" s="12">
        <f t="shared" si="28"/>
        <v>239</v>
      </c>
      <c r="N336" s="23">
        <f t="shared" si="29"/>
        <v>9.3355761143818342E-2</v>
      </c>
      <c r="O336" s="23">
        <f t="shared" si="30"/>
        <v>4.9079754601226995E-2</v>
      </c>
      <c r="P336" s="23">
        <f t="shared" si="31"/>
        <v>7.3373327180433781E-2</v>
      </c>
    </row>
    <row r="337" spans="1:16" x14ac:dyDescent="0.25">
      <c r="A337" s="9" t="str">
        <f>'10'!A337</f>
        <v>Peters Township SD</v>
      </c>
      <c r="B337" s="10" t="str">
        <f>'10'!B337</f>
        <v>Washington</v>
      </c>
      <c r="C337" s="97">
        <f>'10'!C337</f>
        <v>610</v>
      </c>
      <c r="D337" s="97">
        <f>'10'!D337</f>
        <v>530</v>
      </c>
      <c r="E337" s="97">
        <f>'10'!E337</f>
        <v>1140</v>
      </c>
      <c r="F337" s="129" t="s">
        <v>903</v>
      </c>
      <c r="G337" s="129" t="s">
        <v>569</v>
      </c>
      <c r="H337" s="129">
        <v>2</v>
      </c>
      <c r="I337" s="135">
        <v>63</v>
      </c>
      <c r="J337" s="129">
        <v>31</v>
      </c>
      <c r="K337" s="129">
        <v>29</v>
      </c>
      <c r="L337" s="12">
        <f t="shared" si="27"/>
        <v>94</v>
      </c>
      <c r="M337" s="12">
        <f t="shared" si="28"/>
        <v>123</v>
      </c>
      <c r="N337" s="23">
        <f t="shared" si="29"/>
        <v>0.10327868852459017</v>
      </c>
      <c r="O337" s="23">
        <f t="shared" si="30"/>
        <v>5.849056603773585E-2</v>
      </c>
      <c r="P337" s="23">
        <f t="shared" si="31"/>
        <v>8.24561403508772E-2</v>
      </c>
    </row>
    <row r="338" spans="1:16" x14ac:dyDescent="0.25">
      <c r="A338" s="9" t="str">
        <f>'10'!A338</f>
        <v>Philadelphia City SD</v>
      </c>
      <c r="B338" s="10" t="str">
        <f>'10'!B338</f>
        <v>Philadelphia</v>
      </c>
      <c r="C338" s="97">
        <f>'10'!C338</f>
        <v>63216</v>
      </c>
      <c r="D338" s="97">
        <f>'10'!D338</f>
        <v>44480</v>
      </c>
      <c r="E338" s="97">
        <f>'10'!E338</f>
        <v>107696</v>
      </c>
      <c r="F338" s="129" t="s">
        <v>946</v>
      </c>
      <c r="G338" s="129" t="s">
        <v>550</v>
      </c>
      <c r="H338" s="129">
        <v>2</v>
      </c>
      <c r="I338" s="135">
        <v>5916</v>
      </c>
      <c r="J338" s="129">
        <v>3437</v>
      </c>
      <c r="K338" s="129">
        <v>4475</v>
      </c>
      <c r="L338" s="12">
        <f t="shared" si="27"/>
        <v>9353</v>
      </c>
      <c r="M338" s="12">
        <f t="shared" si="28"/>
        <v>13828</v>
      </c>
      <c r="N338" s="23">
        <f t="shared" si="29"/>
        <v>9.3583902809415337E-2</v>
      </c>
      <c r="O338" s="23">
        <f t="shared" si="30"/>
        <v>7.7270683453237413E-2</v>
      </c>
      <c r="P338" s="23">
        <f t="shared" si="31"/>
        <v>8.6846308126578523E-2</v>
      </c>
    </row>
    <row r="339" spans="1:16" x14ac:dyDescent="0.25">
      <c r="A339" s="9" t="str">
        <f>'10'!A339</f>
        <v>Philipsburg-Osceola Area SD</v>
      </c>
      <c r="B339" s="10" t="str">
        <f>'10'!B339</f>
        <v>Clearfield</v>
      </c>
      <c r="C339" s="97">
        <f>'10'!C339</f>
        <v>410</v>
      </c>
      <c r="D339" s="97">
        <f>'10'!D339</f>
        <v>222</v>
      </c>
      <c r="E339" s="97">
        <f>'10'!E339</f>
        <v>632</v>
      </c>
      <c r="F339" s="129" t="s">
        <v>915</v>
      </c>
      <c r="G339" s="129" t="s">
        <v>927</v>
      </c>
      <c r="H339" s="129">
        <v>2</v>
      </c>
      <c r="I339" s="135">
        <v>48</v>
      </c>
      <c r="J339" s="129">
        <v>38</v>
      </c>
      <c r="K339" s="129">
        <v>65</v>
      </c>
      <c r="L339" s="12">
        <f t="shared" si="27"/>
        <v>86</v>
      </c>
      <c r="M339" s="12">
        <f t="shared" si="28"/>
        <v>151</v>
      </c>
      <c r="N339" s="23">
        <f t="shared" si="29"/>
        <v>0.11707317073170732</v>
      </c>
      <c r="O339" s="23">
        <f t="shared" si="30"/>
        <v>0.17117117117117117</v>
      </c>
      <c r="P339" s="23">
        <f t="shared" si="31"/>
        <v>0.13607594936708861</v>
      </c>
    </row>
    <row r="340" spans="1:16" x14ac:dyDescent="0.25">
      <c r="A340" s="9" t="str">
        <f>'10'!A340</f>
        <v>Phoenixville Area SD</v>
      </c>
      <c r="B340" s="10" t="str">
        <f>'10'!B340</f>
        <v>Chester</v>
      </c>
      <c r="C340" s="97">
        <f>'10'!C340</f>
        <v>1316</v>
      </c>
      <c r="D340" s="97">
        <f>'10'!D340</f>
        <v>767</v>
      </c>
      <c r="E340" s="97">
        <f>'10'!E340</f>
        <v>2083</v>
      </c>
      <c r="F340" s="129" t="s">
        <v>914</v>
      </c>
      <c r="G340" s="129" t="s">
        <v>540</v>
      </c>
      <c r="H340" s="129">
        <v>2</v>
      </c>
      <c r="I340" s="135">
        <v>67</v>
      </c>
      <c r="J340" s="129">
        <v>110</v>
      </c>
      <c r="K340" s="129">
        <v>118</v>
      </c>
      <c r="L340" s="12">
        <f t="shared" si="27"/>
        <v>177</v>
      </c>
      <c r="M340" s="12">
        <f t="shared" si="28"/>
        <v>295</v>
      </c>
      <c r="N340" s="23">
        <f t="shared" si="29"/>
        <v>5.0911854103343465E-2</v>
      </c>
      <c r="O340" s="23">
        <f t="shared" si="30"/>
        <v>0.14341590612777053</v>
      </c>
      <c r="P340" s="23">
        <f t="shared" si="31"/>
        <v>8.4973595775324054E-2</v>
      </c>
    </row>
    <row r="341" spans="1:16" x14ac:dyDescent="0.25">
      <c r="A341" s="9" t="str">
        <f>'10'!A341</f>
        <v>Pine Grove Area SD</v>
      </c>
      <c r="B341" s="10" t="str">
        <f>'10'!B341</f>
        <v>Schuylkill</v>
      </c>
      <c r="C341" s="97">
        <f>'10'!C341</f>
        <v>373</v>
      </c>
      <c r="D341" s="97">
        <f>'10'!D341</f>
        <v>263</v>
      </c>
      <c r="E341" s="97">
        <f>'10'!E341</f>
        <v>636</v>
      </c>
      <c r="F341" s="129" t="s">
        <v>926</v>
      </c>
      <c r="G341" s="129" t="s">
        <v>578</v>
      </c>
      <c r="H341" s="129">
        <v>2</v>
      </c>
      <c r="I341" s="135">
        <v>30</v>
      </c>
      <c r="J341" s="129">
        <v>17</v>
      </c>
      <c r="K341" s="129">
        <v>26</v>
      </c>
      <c r="L341" s="12">
        <f t="shared" si="27"/>
        <v>47</v>
      </c>
      <c r="M341" s="12">
        <f t="shared" si="28"/>
        <v>73</v>
      </c>
      <c r="N341" s="23">
        <f t="shared" si="29"/>
        <v>8.0428954423592491E-2</v>
      </c>
      <c r="O341" s="23">
        <f t="shared" si="30"/>
        <v>6.4638783269961975E-2</v>
      </c>
      <c r="P341" s="23">
        <f t="shared" si="31"/>
        <v>7.3899371069182387E-2</v>
      </c>
    </row>
    <row r="342" spans="1:16" x14ac:dyDescent="0.25">
      <c r="A342" s="9" t="str">
        <f>'10'!A342</f>
        <v>Pine-Richland SD</v>
      </c>
      <c r="B342" s="10" t="str">
        <f>'10'!B342</f>
        <v>Allegheny</v>
      </c>
      <c r="C342" s="97">
        <f>'10'!C342</f>
        <v>778</v>
      </c>
      <c r="D342" s="97">
        <f>'10'!D342</f>
        <v>622</v>
      </c>
      <c r="E342" s="97">
        <f>'10'!E342</f>
        <v>1400</v>
      </c>
      <c r="F342" s="129" t="s">
        <v>905</v>
      </c>
      <c r="G342" s="129" t="s">
        <v>538</v>
      </c>
      <c r="H342" s="129">
        <v>2</v>
      </c>
      <c r="I342" s="135">
        <v>96</v>
      </c>
      <c r="J342" s="129">
        <v>52</v>
      </c>
      <c r="K342" s="129">
        <v>41</v>
      </c>
      <c r="L342" s="12">
        <f t="shared" si="27"/>
        <v>148</v>
      </c>
      <c r="M342" s="12">
        <f t="shared" si="28"/>
        <v>189</v>
      </c>
      <c r="N342" s="23">
        <f t="shared" si="29"/>
        <v>0.12339331619537275</v>
      </c>
      <c r="O342" s="23">
        <f t="shared" si="30"/>
        <v>8.3601286173633438E-2</v>
      </c>
      <c r="P342" s="23">
        <f t="shared" si="31"/>
        <v>0.10571428571428572</v>
      </c>
    </row>
    <row r="343" spans="1:16" x14ac:dyDescent="0.25">
      <c r="A343" s="9" t="str">
        <f>'10'!A343</f>
        <v>Pittsburgh SD</v>
      </c>
      <c r="B343" s="10" t="str">
        <f>'10'!B343</f>
        <v>Allegheny</v>
      </c>
      <c r="C343" s="97">
        <f>'10'!C343</f>
        <v>9308</v>
      </c>
      <c r="D343" s="97">
        <f>'10'!D343</f>
        <v>6270</v>
      </c>
      <c r="E343" s="97">
        <f>'10'!E343</f>
        <v>15578</v>
      </c>
      <c r="F343" s="129" t="s">
        <v>367</v>
      </c>
      <c r="G343" s="129" t="s">
        <v>538</v>
      </c>
      <c r="H343" s="129">
        <v>2</v>
      </c>
      <c r="I343" s="135">
        <v>1014</v>
      </c>
      <c r="J343" s="129">
        <v>607</v>
      </c>
      <c r="K343" s="129">
        <v>931</v>
      </c>
      <c r="L343" s="12">
        <f t="shared" si="27"/>
        <v>1621</v>
      </c>
      <c r="M343" s="12">
        <f t="shared" si="28"/>
        <v>2552</v>
      </c>
      <c r="N343" s="23">
        <f t="shared" si="29"/>
        <v>0.10893854748603352</v>
      </c>
      <c r="O343" s="23">
        <f t="shared" si="30"/>
        <v>9.6810207336523124E-2</v>
      </c>
      <c r="P343" s="23">
        <f t="shared" si="31"/>
        <v>0.10405700346642702</v>
      </c>
    </row>
    <row r="344" spans="1:16" x14ac:dyDescent="0.25">
      <c r="A344" s="9" t="str">
        <f>'10'!A344</f>
        <v>Pittston Area SD</v>
      </c>
      <c r="B344" s="10" t="str">
        <f>'10'!B344</f>
        <v>Luzerne</v>
      </c>
      <c r="C344" s="97">
        <f>'10'!C344</f>
        <v>809</v>
      </c>
      <c r="D344" s="97">
        <f>'10'!D344</f>
        <v>592</v>
      </c>
      <c r="E344" s="97">
        <f>'10'!E344</f>
        <v>1401</v>
      </c>
      <c r="F344" s="129" t="s">
        <v>934</v>
      </c>
      <c r="G344" s="129" t="s">
        <v>935</v>
      </c>
      <c r="H344" s="129">
        <v>2</v>
      </c>
      <c r="I344" s="135">
        <v>55</v>
      </c>
      <c r="J344" s="129">
        <v>29</v>
      </c>
      <c r="K344" s="129">
        <v>47</v>
      </c>
      <c r="L344" s="12">
        <f t="shared" si="27"/>
        <v>84</v>
      </c>
      <c r="M344" s="12">
        <f t="shared" si="28"/>
        <v>131</v>
      </c>
      <c r="N344" s="23">
        <f t="shared" si="29"/>
        <v>6.7985166872682329E-2</v>
      </c>
      <c r="O344" s="23">
        <f t="shared" si="30"/>
        <v>4.8986486486486486E-2</v>
      </c>
      <c r="P344" s="23">
        <f t="shared" si="31"/>
        <v>5.9957173447537475E-2</v>
      </c>
    </row>
    <row r="345" spans="1:16" x14ac:dyDescent="0.25">
      <c r="A345" s="9" t="str">
        <f>'10'!A345</f>
        <v>Pleasant Valley SD</v>
      </c>
      <c r="B345" s="10" t="str">
        <f>'10'!B345</f>
        <v>Monroe</v>
      </c>
      <c r="C345" s="97">
        <f>'10'!C345</f>
        <v>673</v>
      </c>
      <c r="D345" s="97">
        <f>'10'!D345</f>
        <v>628</v>
      </c>
      <c r="E345" s="97">
        <f>'10'!E345</f>
        <v>1301</v>
      </c>
      <c r="F345" s="129" t="s">
        <v>916</v>
      </c>
      <c r="G345" s="129" t="s">
        <v>593</v>
      </c>
      <c r="H345" s="129">
        <v>2</v>
      </c>
      <c r="I345" s="135">
        <v>58</v>
      </c>
      <c r="J345" s="129">
        <v>37</v>
      </c>
      <c r="K345" s="129">
        <v>55</v>
      </c>
      <c r="L345" s="12">
        <f t="shared" si="27"/>
        <v>95</v>
      </c>
      <c r="M345" s="12">
        <f t="shared" si="28"/>
        <v>150</v>
      </c>
      <c r="N345" s="23">
        <f t="shared" si="29"/>
        <v>8.6181277860326894E-2</v>
      </c>
      <c r="O345" s="23">
        <f t="shared" si="30"/>
        <v>5.89171974522293E-2</v>
      </c>
      <c r="P345" s="23">
        <f t="shared" si="31"/>
        <v>7.3020753266717905E-2</v>
      </c>
    </row>
    <row r="346" spans="1:16" ht="22.5" x14ac:dyDescent="0.25">
      <c r="A346" s="9" t="str">
        <f>'10'!A346</f>
        <v>Plum Borough SD</v>
      </c>
      <c r="B346" s="10" t="str">
        <f>'10'!B346</f>
        <v>Allegheny</v>
      </c>
      <c r="C346" s="97">
        <f>'10'!C346</f>
        <v>816</v>
      </c>
      <c r="D346" s="97">
        <f>'10'!D346</f>
        <v>627</v>
      </c>
      <c r="E346" s="97">
        <f>'10'!E346</f>
        <v>1443</v>
      </c>
      <c r="F346" s="129" t="s">
        <v>947</v>
      </c>
      <c r="G346" s="129" t="s">
        <v>538</v>
      </c>
      <c r="H346" s="129">
        <v>3</v>
      </c>
      <c r="I346" s="135">
        <v>90</v>
      </c>
      <c r="J346" s="129">
        <v>38</v>
      </c>
      <c r="K346" s="129">
        <v>32</v>
      </c>
      <c r="L346" s="12">
        <f t="shared" si="27"/>
        <v>128</v>
      </c>
      <c r="M346" s="12">
        <f t="shared" si="28"/>
        <v>160</v>
      </c>
      <c r="N346" s="23">
        <f t="shared" si="29"/>
        <v>0.11029411764705882</v>
      </c>
      <c r="O346" s="23">
        <f t="shared" si="30"/>
        <v>6.0606060606060608E-2</v>
      </c>
      <c r="P346" s="23">
        <f t="shared" si="31"/>
        <v>8.8704088704088704E-2</v>
      </c>
    </row>
    <row r="347" spans="1:16" x14ac:dyDescent="0.25">
      <c r="A347" s="9" t="str">
        <f>'10'!A347</f>
        <v>Pocono Mountain SD</v>
      </c>
      <c r="B347" s="10" t="str">
        <f>'10'!B347</f>
        <v>Monroe</v>
      </c>
      <c r="C347" s="97">
        <f>'10'!C347</f>
        <v>1538</v>
      </c>
      <c r="D347" s="97">
        <f>'10'!D347</f>
        <v>1698</v>
      </c>
      <c r="E347" s="97">
        <f>'10'!E347</f>
        <v>3236</v>
      </c>
      <c r="F347" s="129" t="s">
        <v>916</v>
      </c>
      <c r="G347" s="129" t="s">
        <v>593</v>
      </c>
      <c r="H347" s="129">
        <v>2</v>
      </c>
      <c r="I347" s="135">
        <v>116</v>
      </c>
      <c r="J347" s="129">
        <v>71</v>
      </c>
      <c r="K347" s="129">
        <v>74</v>
      </c>
      <c r="L347" s="12">
        <f t="shared" si="27"/>
        <v>187</v>
      </c>
      <c r="M347" s="12">
        <f t="shared" si="28"/>
        <v>261</v>
      </c>
      <c r="N347" s="23">
        <f t="shared" si="29"/>
        <v>7.5422626788036407E-2</v>
      </c>
      <c r="O347" s="23">
        <f t="shared" si="30"/>
        <v>4.1813898704358067E-2</v>
      </c>
      <c r="P347" s="23">
        <f t="shared" si="31"/>
        <v>5.7787391841779973E-2</v>
      </c>
    </row>
    <row r="348" spans="1:16" x14ac:dyDescent="0.25">
      <c r="A348" s="9" t="str">
        <f>'10'!A348</f>
        <v>Port Allegany SD</v>
      </c>
      <c r="B348" s="10" t="str">
        <f>'10'!B348</f>
        <v>McKean</v>
      </c>
      <c r="C348" s="97">
        <f>'10'!C348</f>
        <v>146</v>
      </c>
      <c r="D348" s="97">
        <f>'10'!D348</f>
        <v>184</v>
      </c>
      <c r="E348" s="97">
        <f>'10'!E348</f>
        <v>330</v>
      </c>
      <c r="F348" s="129" t="s">
        <v>913</v>
      </c>
      <c r="G348" s="129" t="s">
        <v>580</v>
      </c>
      <c r="H348" s="129">
        <v>2</v>
      </c>
      <c r="I348" s="135">
        <v>47</v>
      </c>
      <c r="J348" s="129">
        <v>20</v>
      </c>
      <c r="K348" s="129">
        <v>29</v>
      </c>
      <c r="L348" s="12">
        <f t="shared" si="27"/>
        <v>67</v>
      </c>
      <c r="M348" s="12">
        <f t="shared" si="28"/>
        <v>96</v>
      </c>
      <c r="N348" s="23">
        <f t="shared" si="29"/>
        <v>0.32191780821917809</v>
      </c>
      <c r="O348" s="23">
        <f t="shared" si="30"/>
        <v>0.10869565217391304</v>
      </c>
      <c r="P348" s="23">
        <f t="shared" si="31"/>
        <v>0.20303030303030303</v>
      </c>
    </row>
    <row r="349" spans="1:16" x14ac:dyDescent="0.25">
      <c r="A349" s="9" t="str">
        <f>'10'!A349</f>
        <v>Portage Area SD</v>
      </c>
      <c r="B349" s="10" t="str">
        <f>'10'!B349</f>
        <v>Cambria</v>
      </c>
      <c r="C349" s="97">
        <f>'10'!C349</f>
        <v>181</v>
      </c>
      <c r="D349" s="97">
        <f>'10'!D349</f>
        <v>88</v>
      </c>
      <c r="E349" s="97">
        <f>'10'!E349</f>
        <v>269</v>
      </c>
      <c r="F349" s="129" t="s">
        <v>917</v>
      </c>
      <c r="G349" s="129" t="s">
        <v>545</v>
      </c>
      <c r="H349" s="129">
        <v>2</v>
      </c>
      <c r="I349" s="135">
        <v>13</v>
      </c>
      <c r="J349" s="129">
        <v>5</v>
      </c>
      <c r="K349" s="129">
        <v>23</v>
      </c>
      <c r="L349" s="12">
        <f t="shared" si="27"/>
        <v>18</v>
      </c>
      <c r="M349" s="12">
        <f t="shared" si="28"/>
        <v>41</v>
      </c>
      <c r="N349" s="23">
        <f t="shared" si="29"/>
        <v>7.18232044198895E-2</v>
      </c>
      <c r="O349" s="23">
        <f t="shared" si="30"/>
        <v>5.6818181818181816E-2</v>
      </c>
      <c r="P349" s="23">
        <f t="shared" si="31"/>
        <v>6.6914498141263934E-2</v>
      </c>
    </row>
    <row r="350" spans="1:16" x14ac:dyDescent="0.25">
      <c r="A350" s="9" t="str">
        <f>'10'!A350</f>
        <v>Pottsgrove SD</v>
      </c>
      <c r="B350" s="10" t="str">
        <f>'10'!B350</f>
        <v>Montgomery</v>
      </c>
      <c r="C350" s="97">
        <f>'10'!C350</f>
        <v>845</v>
      </c>
      <c r="D350" s="97">
        <f>'10'!D350</f>
        <v>582</v>
      </c>
      <c r="E350" s="97">
        <f>'10'!E350</f>
        <v>1427</v>
      </c>
      <c r="F350" s="129" t="s">
        <v>902</v>
      </c>
      <c r="G350" s="129" t="s">
        <v>549</v>
      </c>
      <c r="H350" s="129">
        <v>2</v>
      </c>
      <c r="I350" s="135">
        <v>75</v>
      </c>
      <c r="J350" s="129">
        <v>47</v>
      </c>
      <c r="K350" s="129">
        <v>61</v>
      </c>
      <c r="L350" s="12">
        <f t="shared" si="27"/>
        <v>122</v>
      </c>
      <c r="M350" s="12">
        <f t="shared" si="28"/>
        <v>183</v>
      </c>
      <c r="N350" s="23">
        <f t="shared" si="29"/>
        <v>8.8757396449704137E-2</v>
      </c>
      <c r="O350" s="23">
        <f t="shared" si="30"/>
        <v>8.0756013745704472E-2</v>
      </c>
      <c r="P350" s="23">
        <f t="shared" si="31"/>
        <v>8.5494043447792573E-2</v>
      </c>
    </row>
    <row r="351" spans="1:16" x14ac:dyDescent="0.25">
      <c r="A351" s="9" t="str">
        <f>'10'!A351</f>
        <v>Pottstown SD</v>
      </c>
      <c r="B351" s="10" t="str">
        <f>'10'!B351</f>
        <v>Montgomery</v>
      </c>
      <c r="C351" s="97">
        <f>'10'!C351</f>
        <v>1207</v>
      </c>
      <c r="D351" s="97">
        <f>'10'!D351</f>
        <v>816</v>
      </c>
      <c r="E351" s="97">
        <f>'10'!E351</f>
        <v>2023</v>
      </c>
      <c r="F351" s="129" t="s">
        <v>902</v>
      </c>
      <c r="G351" s="129" t="s">
        <v>549</v>
      </c>
      <c r="H351" s="129">
        <v>2</v>
      </c>
      <c r="I351" s="135">
        <v>97</v>
      </c>
      <c r="J351" s="129">
        <v>90</v>
      </c>
      <c r="K351" s="129">
        <v>84</v>
      </c>
      <c r="L351" s="12">
        <f t="shared" si="27"/>
        <v>187</v>
      </c>
      <c r="M351" s="12">
        <f t="shared" si="28"/>
        <v>271</v>
      </c>
      <c r="N351" s="23">
        <f t="shared" si="29"/>
        <v>8.0364540182270086E-2</v>
      </c>
      <c r="O351" s="23">
        <f t="shared" si="30"/>
        <v>0.11029411764705882</v>
      </c>
      <c r="P351" s="23">
        <f t="shared" si="31"/>
        <v>9.2436974789915971E-2</v>
      </c>
    </row>
    <row r="352" spans="1:16" x14ac:dyDescent="0.25">
      <c r="A352" s="9" t="str">
        <f>'10'!A352</f>
        <v>Pottsville Area SD</v>
      </c>
      <c r="B352" s="10" t="str">
        <f>'10'!B352</f>
        <v>Schuylkill</v>
      </c>
      <c r="C352" s="97">
        <f>'10'!C352</f>
        <v>538</v>
      </c>
      <c r="D352" s="97">
        <f>'10'!D352</f>
        <v>278</v>
      </c>
      <c r="E352" s="97">
        <f>'10'!E352</f>
        <v>816</v>
      </c>
      <c r="F352" s="129" t="s">
        <v>926</v>
      </c>
      <c r="G352" s="129" t="s">
        <v>578</v>
      </c>
      <c r="H352" s="129">
        <v>2</v>
      </c>
      <c r="I352" s="135">
        <v>76</v>
      </c>
      <c r="J352" s="129">
        <v>72</v>
      </c>
      <c r="K352" s="129">
        <v>74</v>
      </c>
      <c r="L352" s="12">
        <f t="shared" si="27"/>
        <v>148</v>
      </c>
      <c r="M352" s="12">
        <f t="shared" si="28"/>
        <v>222</v>
      </c>
      <c r="N352" s="23">
        <f t="shared" si="29"/>
        <v>0.14126394052044611</v>
      </c>
      <c r="O352" s="23">
        <f t="shared" si="30"/>
        <v>0.25899280575539568</v>
      </c>
      <c r="P352" s="23">
        <f t="shared" si="31"/>
        <v>0.18137254901960784</v>
      </c>
    </row>
    <row r="353" spans="1:16" x14ac:dyDescent="0.25">
      <c r="A353" s="9" t="str">
        <f>'10'!A353</f>
        <v>Punxsutawney Area SD</v>
      </c>
      <c r="B353" s="10" t="str">
        <f>'10'!B353</f>
        <v>Jefferson</v>
      </c>
      <c r="C353" s="97">
        <f>'10'!C353</f>
        <v>841</v>
      </c>
      <c r="D353" s="97">
        <f>'10'!D353</f>
        <v>579</v>
      </c>
      <c r="E353" s="97">
        <f>'10'!E353</f>
        <v>1420</v>
      </c>
      <c r="F353" s="129" t="s">
        <v>906</v>
      </c>
      <c r="G353" s="129" t="s">
        <v>927</v>
      </c>
      <c r="H353" s="129">
        <v>2</v>
      </c>
      <c r="I353" s="135">
        <v>55</v>
      </c>
      <c r="J353" s="129">
        <v>46</v>
      </c>
      <c r="K353" s="129">
        <v>77</v>
      </c>
      <c r="L353" s="12">
        <f t="shared" si="27"/>
        <v>101</v>
      </c>
      <c r="M353" s="12">
        <f t="shared" si="28"/>
        <v>178</v>
      </c>
      <c r="N353" s="23">
        <f t="shared" si="29"/>
        <v>6.5398335315101072E-2</v>
      </c>
      <c r="O353" s="23">
        <f t="shared" si="30"/>
        <v>7.9447322970639028E-2</v>
      </c>
      <c r="P353" s="23">
        <f t="shared" si="31"/>
        <v>7.1126760563380284E-2</v>
      </c>
    </row>
    <row r="354" spans="1:16" x14ac:dyDescent="0.25">
      <c r="A354" s="9" t="str">
        <f>'10'!A354</f>
        <v>Purchase Line SD</v>
      </c>
      <c r="B354" s="10" t="str">
        <f>'10'!B354</f>
        <v>Indiana</v>
      </c>
      <c r="C354" s="97">
        <f>'10'!C354</f>
        <v>218</v>
      </c>
      <c r="D354" s="97">
        <f>'10'!D354</f>
        <v>200</v>
      </c>
      <c r="E354" s="97">
        <f>'10'!E354</f>
        <v>418</v>
      </c>
      <c r="F354" s="129" t="s">
        <v>911</v>
      </c>
      <c r="G354" s="129" t="s">
        <v>577</v>
      </c>
      <c r="H354" s="129">
        <v>2</v>
      </c>
      <c r="I354" s="135">
        <v>20</v>
      </c>
      <c r="J354" s="129">
        <v>12</v>
      </c>
      <c r="K354" s="129">
        <v>19</v>
      </c>
      <c r="L354" s="12">
        <f t="shared" si="27"/>
        <v>32</v>
      </c>
      <c r="M354" s="12">
        <f t="shared" si="28"/>
        <v>51</v>
      </c>
      <c r="N354" s="23">
        <f t="shared" si="29"/>
        <v>9.1743119266055051E-2</v>
      </c>
      <c r="O354" s="23">
        <f t="shared" si="30"/>
        <v>0.06</v>
      </c>
      <c r="P354" s="23">
        <f t="shared" si="31"/>
        <v>7.6555023923444973E-2</v>
      </c>
    </row>
    <row r="355" spans="1:16" x14ac:dyDescent="0.25">
      <c r="A355" s="9" t="str">
        <f>'10'!A355</f>
        <v>Quaker Valley SD</v>
      </c>
      <c r="B355" s="10" t="str">
        <f>'10'!B355</f>
        <v>Allegheny</v>
      </c>
      <c r="C355" s="97">
        <f>'10'!C355</f>
        <v>374</v>
      </c>
      <c r="D355" s="97">
        <f>'10'!D355</f>
        <v>393</v>
      </c>
      <c r="E355" s="97">
        <f>'10'!E355</f>
        <v>767</v>
      </c>
      <c r="F355" s="129" t="s">
        <v>905</v>
      </c>
      <c r="G355" s="129" t="s">
        <v>538</v>
      </c>
      <c r="H355" s="129">
        <v>2</v>
      </c>
      <c r="I355" s="135">
        <v>35</v>
      </c>
      <c r="J355" s="129">
        <v>11</v>
      </c>
      <c r="K355" s="129">
        <v>12</v>
      </c>
      <c r="L355" s="12">
        <f t="shared" si="27"/>
        <v>46</v>
      </c>
      <c r="M355" s="12">
        <f t="shared" si="28"/>
        <v>58</v>
      </c>
      <c r="N355" s="23">
        <f t="shared" si="29"/>
        <v>9.3582887700534759E-2</v>
      </c>
      <c r="O355" s="23">
        <f t="shared" si="30"/>
        <v>2.7989821882951654E-2</v>
      </c>
      <c r="P355" s="23">
        <f t="shared" si="31"/>
        <v>5.9973924380704043E-2</v>
      </c>
    </row>
    <row r="356" spans="1:16" x14ac:dyDescent="0.25">
      <c r="A356" s="9" t="str">
        <f>'10'!A356</f>
        <v>Quakertown Community SD</v>
      </c>
      <c r="B356" s="10" t="str">
        <f>'10'!B356</f>
        <v>Bucks</v>
      </c>
      <c r="C356" s="97">
        <f>'10'!C356</f>
        <v>1131</v>
      </c>
      <c r="D356" s="97">
        <f>'10'!D356</f>
        <v>764</v>
      </c>
      <c r="E356" s="97">
        <f>'10'!E356</f>
        <v>1895</v>
      </c>
      <c r="F356" s="129" t="s">
        <v>919</v>
      </c>
      <c r="G356" s="129" t="s">
        <v>572</v>
      </c>
      <c r="H356" s="129">
        <v>2</v>
      </c>
      <c r="I356" s="135">
        <v>148</v>
      </c>
      <c r="J356" s="129">
        <v>74</v>
      </c>
      <c r="K356" s="129">
        <v>117</v>
      </c>
      <c r="L356" s="12">
        <f t="shared" si="27"/>
        <v>222</v>
      </c>
      <c r="M356" s="12">
        <f t="shared" si="28"/>
        <v>339</v>
      </c>
      <c r="N356" s="23">
        <f t="shared" si="29"/>
        <v>0.13085764809902742</v>
      </c>
      <c r="O356" s="23">
        <f t="shared" si="30"/>
        <v>9.6858638743455502E-2</v>
      </c>
      <c r="P356" s="23">
        <f t="shared" si="31"/>
        <v>0.11715039577836411</v>
      </c>
    </row>
    <row r="357" spans="1:16" x14ac:dyDescent="0.25">
      <c r="A357" s="9" t="str">
        <f>'10'!A357</f>
        <v>Radnor Township SD</v>
      </c>
      <c r="B357" s="10" t="str">
        <f>'10'!B357</f>
        <v>Delaware</v>
      </c>
      <c r="C357" s="97">
        <f>'10'!C357</f>
        <v>616</v>
      </c>
      <c r="D357" s="97">
        <f>'10'!D357</f>
        <v>723</v>
      </c>
      <c r="E357" s="97">
        <f>'10'!E357</f>
        <v>1339</v>
      </c>
      <c r="F357" s="129" t="s">
        <v>932</v>
      </c>
      <c r="G357" s="129" t="s">
        <v>541</v>
      </c>
      <c r="H357" s="129">
        <v>2</v>
      </c>
      <c r="I357" s="135">
        <v>66</v>
      </c>
      <c r="J357" s="129">
        <v>30</v>
      </c>
      <c r="K357" s="129">
        <v>37</v>
      </c>
      <c r="L357" s="12">
        <f t="shared" si="27"/>
        <v>96</v>
      </c>
      <c r="M357" s="12">
        <f t="shared" si="28"/>
        <v>133</v>
      </c>
      <c r="N357" s="23">
        <f t="shared" si="29"/>
        <v>0.10714285714285714</v>
      </c>
      <c r="O357" s="23">
        <f t="shared" si="30"/>
        <v>4.1493775933609957E-2</v>
      </c>
      <c r="P357" s="23">
        <f t="shared" si="31"/>
        <v>7.1695294996265868E-2</v>
      </c>
    </row>
    <row r="358" spans="1:16" x14ac:dyDescent="0.25">
      <c r="A358" s="9" t="str">
        <f>'10'!A358</f>
        <v>Reading SD</v>
      </c>
      <c r="B358" s="10" t="str">
        <f>'10'!B358</f>
        <v>Berks</v>
      </c>
      <c r="C358" s="97">
        <f>'10'!C358</f>
        <v>4740</v>
      </c>
      <c r="D358" s="97">
        <f>'10'!D358</f>
        <v>3042</v>
      </c>
      <c r="E358" s="97">
        <f>'10'!E358</f>
        <v>7782</v>
      </c>
      <c r="F358" s="129" t="s">
        <v>910</v>
      </c>
      <c r="G358" s="129" t="s">
        <v>551</v>
      </c>
      <c r="H358" s="129">
        <v>2</v>
      </c>
      <c r="I358" s="135">
        <v>686</v>
      </c>
      <c r="J358" s="129">
        <v>379</v>
      </c>
      <c r="K358" s="129">
        <v>395</v>
      </c>
      <c r="L358" s="12">
        <f t="shared" si="27"/>
        <v>1065</v>
      </c>
      <c r="M358" s="12">
        <f t="shared" si="28"/>
        <v>1460</v>
      </c>
      <c r="N358" s="23">
        <f t="shared" si="29"/>
        <v>0.14472573839662448</v>
      </c>
      <c r="O358" s="23">
        <f t="shared" si="30"/>
        <v>0.12458908612754767</v>
      </c>
      <c r="P358" s="23">
        <f t="shared" si="31"/>
        <v>0.13685427910562836</v>
      </c>
    </row>
    <row r="359" spans="1:16" x14ac:dyDescent="0.25">
      <c r="A359" s="9" t="str">
        <f>'10'!A359</f>
        <v>Red Lion Area SD</v>
      </c>
      <c r="B359" s="10" t="str">
        <f>'10'!B359</f>
        <v>York</v>
      </c>
      <c r="C359" s="97">
        <f>'10'!C359</f>
        <v>1440</v>
      </c>
      <c r="D359" s="97">
        <f>'10'!D359</f>
        <v>987</v>
      </c>
      <c r="E359" s="97">
        <f>'10'!E359</f>
        <v>2427</v>
      </c>
      <c r="F359" s="129" t="s">
        <v>922</v>
      </c>
      <c r="G359" s="129" t="s">
        <v>923</v>
      </c>
      <c r="H359" s="129">
        <v>2</v>
      </c>
      <c r="I359" s="135">
        <v>116</v>
      </c>
      <c r="J359" s="129">
        <v>42</v>
      </c>
      <c r="K359" s="129">
        <v>57</v>
      </c>
      <c r="L359" s="12">
        <f t="shared" si="27"/>
        <v>158</v>
      </c>
      <c r="M359" s="12">
        <f t="shared" si="28"/>
        <v>215</v>
      </c>
      <c r="N359" s="23">
        <f t="shared" si="29"/>
        <v>8.0555555555555561E-2</v>
      </c>
      <c r="O359" s="23">
        <f t="shared" si="30"/>
        <v>4.2553191489361701E-2</v>
      </c>
      <c r="P359" s="23">
        <f t="shared" si="31"/>
        <v>6.5100947672023068E-2</v>
      </c>
    </row>
    <row r="360" spans="1:16" x14ac:dyDescent="0.25">
      <c r="A360" s="9" t="str">
        <f>'10'!A360</f>
        <v>Redbank Valley SD</v>
      </c>
      <c r="B360" s="10" t="str">
        <f>'10'!B360</f>
        <v>Clarion</v>
      </c>
      <c r="C360" s="97">
        <f>'10'!C360</f>
        <v>235</v>
      </c>
      <c r="D360" s="97">
        <f>'10'!D360</f>
        <v>247</v>
      </c>
      <c r="E360" s="97">
        <f>'10'!E360</f>
        <v>482</v>
      </c>
      <c r="F360" s="129" t="s">
        <v>906</v>
      </c>
      <c r="G360" s="129" t="s">
        <v>563</v>
      </c>
      <c r="H360" s="129">
        <v>2</v>
      </c>
      <c r="I360" s="135">
        <v>36</v>
      </c>
      <c r="J360" s="129">
        <v>24</v>
      </c>
      <c r="K360" s="129">
        <v>22</v>
      </c>
      <c r="L360" s="12">
        <f t="shared" si="27"/>
        <v>60</v>
      </c>
      <c r="M360" s="12">
        <f t="shared" si="28"/>
        <v>82</v>
      </c>
      <c r="N360" s="23">
        <f t="shared" si="29"/>
        <v>0.15319148936170213</v>
      </c>
      <c r="O360" s="23">
        <f t="shared" si="30"/>
        <v>9.7165991902834009E-2</v>
      </c>
      <c r="P360" s="23">
        <f t="shared" si="31"/>
        <v>0.12448132780082988</v>
      </c>
    </row>
    <row r="361" spans="1:16" x14ac:dyDescent="0.25">
      <c r="A361" s="9" t="str">
        <f>'10'!A361</f>
        <v>Reynolds SD</v>
      </c>
      <c r="B361" s="10" t="str">
        <f>'10'!B361</f>
        <v>Mercer</v>
      </c>
      <c r="C361" s="97">
        <f>'10'!C361</f>
        <v>224</v>
      </c>
      <c r="D361" s="97">
        <f>'10'!D361</f>
        <v>147</v>
      </c>
      <c r="E361" s="97">
        <f>'10'!E361</f>
        <v>371</v>
      </c>
      <c r="F361" s="129" t="s">
        <v>928</v>
      </c>
      <c r="G361" s="129" t="s">
        <v>588</v>
      </c>
      <c r="H361" s="129">
        <v>2</v>
      </c>
      <c r="I361" s="135">
        <v>20</v>
      </c>
      <c r="J361" s="129">
        <v>19</v>
      </c>
      <c r="K361" s="129">
        <v>14</v>
      </c>
      <c r="L361" s="12">
        <f t="shared" si="27"/>
        <v>39</v>
      </c>
      <c r="M361" s="12">
        <f t="shared" si="28"/>
        <v>53</v>
      </c>
      <c r="N361" s="23">
        <f t="shared" si="29"/>
        <v>8.9285714285714288E-2</v>
      </c>
      <c r="O361" s="23">
        <f t="shared" si="30"/>
        <v>0.12925170068027211</v>
      </c>
      <c r="P361" s="23">
        <f t="shared" si="31"/>
        <v>0.10512129380053908</v>
      </c>
    </row>
    <row r="362" spans="1:16" x14ac:dyDescent="0.25">
      <c r="A362" s="9" t="str">
        <f>'10'!A362</f>
        <v>Richland SD</v>
      </c>
      <c r="B362" s="10" t="str">
        <f>'10'!B362</f>
        <v>Cambria</v>
      </c>
      <c r="C362" s="97">
        <f>'10'!C362</f>
        <v>346</v>
      </c>
      <c r="D362" s="97">
        <f>'10'!D362</f>
        <v>257</v>
      </c>
      <c r="E362" s="97">
        <f>'10'!E362</f>
        <v>603</v>
      </c>
      <c r="F362" s="129" t="s">
        <v>917</v>
      </c>
      <c r="G362" s="129" t="s">
        <v>545</v>
      </c>
      <c r="H362" s="129">
        <v>2</v>
      </c>
      <c r="I362" s="135">
        <v>27</v>
      </c>
      <c r="J362" s="129">
        <v>14</v>
      </c>
      <c r="K362" s="129">
        <v>20</v>
      </c>
      <c r="L362" s="12">
        <f t="shared" si="27"/>
        <v>41</v>
      </c>
      <c r="M362" s="12">
        <f t="shared" si="28"/>
        <v>61</v>
      </c>
      <c r="N362" s="23">
        <f t="shared" si="29"/>
        <v>7.8034682080924858E-2</v>
      </c>
      <c r="O362" s="23">
        <f t="shared" si="30"/>
        <v>5.4474708171206226E-2</v>
      </c>
      <c r="P362" s="23">
        <f t="shared" si="31"/>
        <v>6.7993366500829183E-2</v>
      </c>
    </row>
    <row r="363" spans="1:16" x14ac:dyDescent="0.25">
      <c r="A363" s="9" t="str">
        <f>'10'!A363</f>
        <v>Ridgway Area SD</v>
      </c>
      <c r="B363" s="10" t="str">
        <f>'10'!B363</f>
        <v>Elk</v>
      </c>
      <c r="C363" s="97">
        <f>'10'!C363</f>
        <v>218</v>
      </c>
      <c r="D363" s="97">
        <f>'10'!D363</f>
        <v>114</v>
      </c>
      <c r="E363" s="97">
        <f>'10'!E363</f>
        <v>332</v>
      </c>
      <c r="F363" s="129" t="s">
        <v>913</v>
      </c>
      <c r="G363" s="129" t="s">
        <v>562</v>
      </c>
      <c r="H363" s="129">
        <v>2</v>
      </c>
      <c r="I363" s="135">
        <v>21</v>
      </c>
      <c r="J363" s="129">
        <v>17</v>
      </c>
      <c r="K363" s="129">
        <v>23</v>
      </c>
      <c r="L363" s="12">
        <f t="shared" si="27"/>
        <v>38</v>
      </c>
      <c r="M363" s="12">
        <f t="shared" si="28"/>
        <v>61</v>
      </c>
      <c r="N363" s="23">
        <f t="shared" si="29"/>
        <v>9.6330275229357804E-2</v>
      </c>
      <c r="O363" s="23">
        <f t="shared" si="30"/>
        <v>0.14912280701754385</v>
      </c>
      <c r="P363" s="23">
        <f t="shared" si="31"/>
        <v>0.1144578313253012</v>
      </c>
    </row>
    <row r="364" spans="1:16" x14ac:dyDescent="0.25">
      <c r="A364" s="9" t="str">
        <f>'10'!A364</f>
        <v>Ridley SD</v>
      </c>
      <c r="B364" s="10" t="str">
        <f>'10'!B364</f>
        <v>Delaware</v>
      </c>
      <c r="C364" s="97">
        <f>'10'!C364</f>
        <v>1400</v>
      </c>
      <c r="D364" s="97">
        <f>'10'!D364</f>
        <v>829</v>
      </c>
      <c r="E364" s="97">
        <f>'10'!E364</f>
        <v>2229</v>
      </c>
      <c r="F364" s="129" t="s">
        <v>932</v>
      </c>
      <c r="G364" s="129" t="s">
        <v>541</v>
      </c>
      <c r="H364" s="129">
        <v>2</v>
      </c>
      <c r="I364" s="135">
        <v>79</v>
      </c>
      <c r="J364" s="129">
        <v>60</v>
      </c>
      <c r="K364" s="129">
        <v>104</v>
      </c>
      <c r="L364" s="12">
        <f t="shared" si="27"/>
        <v>139</v>
      </c>
      <c r="M364" s="12">
        <f t="shared" si="28"/>
        <v>243</v>
      </c>
      <c r="N364" s="23">
        <f t="shared" si="29"/>
        <v>5.6428571428571425E-2</v>
      </c>
      <c r="O364" s="23">
        <f t="shared" si="30"/>
        <v>7.2376357056694818E-2</v>
      </c>
      <c r="P364" s="23">
        <f t="shared" si="31"/>
        <v>6.2359802602063703E-2</v>
      </c>
    </row>
    <row r="365" spans="1:16" x14ac:dyDescent="0.25">
      <c r="A365" s="9" t="str">
        <f>'10'!A365</f>
        <v>Ringgold SD</v>
      </c>
      <c r="B365" s="10" t="str">
        <f>'10'!B365</f>
        <v>Washington</v>
      </c>
      <c r="C365" s="97">
        <f>'10'!C365</f>
        <v>749</v>
      </c>
      <c r="D365" s="97">
        <f>'10'!D365</f>
        <v>584</v>
      </c>
      <c r="E365" s="97">
        <f>'10'!E365</f>
        <v>1333</v>
      </c>
      <c r="F365" s="129" t="s">
        <v>903</v>
      </c>
      <c r="G365" s="129" t="s">
        <v>569</v>
      </c>
      <c r="H365" s="129">
        <v>2</v>
      </c>
      <c r="I365" s="135">
        <v>96</v>
      </c>
      <c r="J365" s="129">
        <v>43</v>
      </c>
      <c r="K365" s="129">
        <v>47</v>
      </c>
      <c r="L365" s="12">
        <f t="shared" si="27"/>
        <v>139</v>
      </c>
      <c r="M365" s="12">
        <f t="shared" si="28"/>
        <v>186</v>
      </c>
      <c r="N365" s="23">
        <f t="shared" si="29"/>
        <v>0.12817089452603472</v>
      </c>
      <c r="O365" s="23">
        <f t="shared" si="30"/>
        <v>7.3630136986301373E-2</v>
      </c>
      <c r="P365" s="23">
        <f t="shared" si="31"/>
        <v>0.10427606901725431</v>
      </c>
    </row>
    <row r="366" spans="1:16" x14ac:dyDescent="0.25">
      <c r="A366" s="9" t="str">
        <f>'10'!A366</f>
        <v>Riverside Beaver County SD</v>
      </c>
      <c r="B366" s="10" t="str">
        <f>'10'!B366</f>
        <v>Beaver</v>
      </c>
      <c r="C366" s="97">
        <f>'10'!C366</f>
        <v>320</v>
      </c>
      <c r="D366" s="97">
        <f>'10'!D366</f>
        <v>279</v>
      </c>
      <c r="E366" s="97">
        <f>'10'!E366</f>
        <v>599</v>
      </c>
      <c r="F366" s="129" t="s">
        <v>904</v>
      </c>
      <c r="G366" s="129" t="s">
        <v>564</v>
      </c>
      <c r="H366" s="129">
        <v>2</v>
      </c>
      <c r="I366" s="135">
        <v>39</v>
      </c>
      <c r="J366" s="129">
        <v>8</v>
      </c>
      <c r="K366" s="129">
        <v>16</v>
      </c>
      <c r="L366" s="12">
        <f t="shared" si="27"/>
        <v>47</v>
      </c>
      <c r="M366" s="12">
        <f t="shared" si="28"/>
        <v>63</v>
      </c>
      <c r="N366" s="23">
        <f t="shared" si="29"/>
        <v>0.121875</v>
      </c>
      <c r="O366" s="23">
        <f t="shared" si="30"/>
        <v>2.8673835125448029E-2</v>
      </c>
      <c r="P366" s="23">
        <f t="shared" si="31"/>
        <v>7.8464106844741241E-2</v>
      </c>
    </row>
    <row r="367" spans="1:16" x14ac:dyDescent="0.25">
      <c r="A367" s="9" t="str">
        <f>'10'!A367</f>
        <v>Riverside SD</v>
      </c>
      <c r="B367" s="10" t="str">
        <f>'10'!B367</f>
        <v>Lackawanna</v>
      </c>
      <c r="C367" s="97">
        <f>'10'!C367</f>
        <v>384</v>
      </c>
      <c r="D367" s="97">
        <f>'10'!D367</f>
        <v>287</v>
      </c>
      <c r="E367" s="97">
        <f>'10'!E367</f>
        <v>671</v>
      </c>
      <c r="F367" s="129" t="s">
        <v>900</v>
      </c>
      <c r="G367" s="129" t="s">
        <v>901</v>
      </c>
      <c r="H367" s="129">
        <v>2</v>
      </c>
      <c r="I367" s="135">
        <v>45</v>
      </c>
      <c r="J367" s="129">
        <v>20</v>
      </c>
      <c r="K367" s="129">
        <v>24</v>
      </c>
      <c r="L367" s="12">
        <f t="shared" si="27"/>
        <v>65</v>
      </c>
      <c r="M367" s="12">
        <f t="shared" si="28"/>
        <v>89</v>
      </c>
      <c r="N367" s="23">
        <f t="shared" si="29"/>
        <v>0.1171875</v>
      </c>
      <c r="O367" s="23">
        <f t="shared" si="30"/>
        <v>6.968641114982578E-2</v>
      </c>
      <c r="P367" s="23">
        <f t="shared" si="31"/>
        <v>9.6870342771982115E-2</v>
      </c>
    </row>
    <row r="368" spans="1:16" x14ac:dyDescent="0.25">
      <c r="A368" s="9" t="str">
        <f>'10'!A368</f>
        <v>Riverview SD</v>
      </c>
      <c r="B368" s="10" t="str">
        <f>'10'!B368</f>
        <v>Allegheny</v>
      </c>
      <c r="C368" s="97">
        <f>'10'!C368</f>
        <v>269</v>
      </c>
      <c r="D368" s="97">
        <f>'10'!D368</f>
        <v>89</v>
      </c>
      <c r="E368" s="97">
        <f>'10'!E368</f>
        <v>358</v>
      </c>
      <c r="F368" s="129" t="s">
        <v>905</v>
      </c>
      <c r="G368" s="129" t="s">
        <v>538</v>
      </c>
      <c r="H368" s="129">
        <v>2</v>
      </c>
      <c r="I368" s="135">
        <v>35</v>
      </c>
      <c r="J368" s="129">
        <v>17</v>
      </c>
      <c r="K368" s="129">
        <v>12</v>
      </c>
      <c r="L368" s="12">
        <f t="shared" si="27"/>
        <v>52</v>
      </c>
      <c r="M368" s="12">
        <f t="shared" si="28"/>
        <v>64</v>
      </c>
      <c r="N368" s="23">
        <f t="shared" si="29"/>
        <v>0.13011152416356878</v>
      </c>
      <c r="O368" s="23">
        <f t="shared" si="30"/>
        <v>0.19101123595505617</v>
      </c>
      <c r="P368" s="23">
        <f t="shared" si="31"/>
        <v>0.14525139664804471</v>
      </c>
    </row>
    <row r="369" spans="1:16" x14ac:dyDescent="0.25">
      <c r="A369" s="9" t="str">
        <f>'10'!A369</f>
        <v>Rochester Area SD</v>
      </c>
      <c r="B369" s="10" t="str">
        <f>'10'!B369</f>
        <v>Beaver</v>
      </c>
      <c r="C369" s="97">
        <f>'10'!C369</f>
        <v>184</v>
      </c>
      <c r="D369" s="97">
        <f>'10'!D369</f>
        <v>86</v>
      </c>
      <c r="E369" s="97">
        <f>'10'!E369</f>
        <v>270</v>
      </c>
      <c r="F369" s="129" t="s">
        <v>904</v>
      </c>
      <c r="G369" s="129" t="s">
        <v>564</v>
      </c>
      <c r="H369" s="129">
        <v>2</v>
      </c>
      <c r="I369" s="135">
        <v>24</v>
      </c>
      <c r="J369" s="129">
        <v>14</v>
      </c>
      <c r="K369" s="129">
        <v>22</v>
      </c>
      <c r="L369" s="12">
        <f t="shared" si="27"/>
        <v>38</v>
      </c>
      <c r="M369" s="12">
        <f t="shared" si="28"/>
        <v>60</v>
      </c>
      <c r="N369" s="23">
        <f t="shared" si="29"/>
        <v>0.13043478260869565</v>
      </c>
      <c r="O369" s="23">
        <f t="shared" si="30"/>
        <v>0.16279069767441862</v>
      </c>
      <c r="P369" s="23">
        <f t="shared" si="31"/>
        <v>0.14074074074074075</v>
      </c>
    </row>
    <row r="370" spans="1:16" x14ac:dyDescent="0.25">
      <c r="A370" s="9" t="str">
        <f>'10'!A370</f>
        <v>Rockwood Area SD</v>
      </c>
      <c r="B370" s="10" t="str">
        <f>'10'!B370</f>
        <v>Somerset</v>
      </c>
      <c r="C370" s="97">
        <f>'10'!C370</f>
        <v>104</v>
      </c>
      <c r="D370" s="97">
        <f>'10'!D370</f>
        <v>89</v>
      </c>
      <c r="E370" s="97">
        <f>'10'!E370</f>
        <v>193</v>
      </c>
      <c r="F370" s="129" t="s">
        <v>917</v>
      </c>
      <c r="G370" s="129" t="s">
        <v>574</v>
      </c>
      <c r="H370" s="129">
        <v>2</v>
      </c>
      <c r="I370" s="135">
        <v>11</v>
      </c>
      <c r="J370" s="129">
        <v>5</v>
      </c>
      <c r="K370" s="129">
        <v>7</v>
      </c>
      <c r="L370" s="12">
        <f t="shared" si="27"/>
        <v>16</v>
      </c>
      <c r="M370" s="12">
        <f t="shared" si="28"/>
        <v>23</v>
      </c>
      <c r="N370" s="23">
        <f t="shared" si="29"/>
        <v>0.10576923076923077</v>
      </c>
      <c r="O370" s="23">
        <f t="shared" si="30"/>
        <v>5.6179775280898875E-2</v>
      </c>
      <c r="P370" s="23">
        <f t="shared" si="31"/>
        <v>8.2901554404145081E-2</v>
      </c>
    </row>
    <row r="371" spans="1:16" x14ac:dyDescent="0.25">
      <c r="A371" s="9" t="str">
        <f>'10'!A371</f>
        <v>Rose Tree Media SD</v>
      </c>
      <c r="B371" s="10" t="str">
        <f>'10'!B371</f>
        <v>Delaware</v>
      </c>
      <c r="C371" s="97">
        <f>'10'!C371</f>
        <v>842</v>
      </c>
      <c r="D371" s="97">
        <f>'10'!D371</f>
        <v>730</v>
      </c>
      <c r="E371" s="97">
        <f>'10'!E371</f>
        <v>1572</v>
      </c>
      <c r="F371" s="129" t="s">
        <v>932</v>
      </c>
      <c r="G371" s="129" t="s">
        <v>541</v>
      </c>
      <c r="H371" s="129">
        <v>2</v>
      </c>
      <c r="I371" s="135">
        <v>81</v>
      </c>
      <c r="J371" s="129">
        <v>36</v>
      </c>
      <c r="K371" s="129">
        <v>63</v>
      </c>
      <c r="L371" s="12">
        <f t="shared" si="27"/>
        <v>117</v>
      </c>
      <c r="M371" s="12">
        <f t="shared" si="28"/>
        <v>180</v>
      </c>
      <c r="N371" s="23">
        <f t="shared" si="29"/>
        <v>9.6199524940617578E-2</v>
      </c>
      <c r="O371" s="23">
        <f t="shared" si="30"/>
        <v>4.9315068493150684E-2</v>
      </c>
      <c r="P371" s="23">
        <f t="shared" si="31"/>
        <v>7.4427480916030533E-2</v>
      </c>
    </row>
    <row r="372" spans="1:16" x14ac:dyDescent="0.25">
      <c r="A372" s="9" t="str">
        <f>'10'!A372</f>
        <v>Saint Clair Area SD</v>
      </c>
      <c r="B372" s="10" t="str">
        <f>'10'!B372</f>
        <v>Schuylkill</v>
      </c>
      <c r="C372" s="97">
        <f>'10'!C372</f>
        <v>139</v>
      </c>
      <c r="D372" s="97">
        <f>'10'!D372</f>
        <v>180</v>
      </c>
      <c r="E372" s="97">
        <f>'10'!E372</f>
        <v>319</v>
      </c>
      <c r="F372" s="129" t="s">
        <v>926</v>
      </c>
      <c r="G372" s="129" t="s">
        <v>578</v>
      </c>
      <c r="H372" s="129">
        <v>2</v>
      </c>
      <c r="I372" s="135">
        <v>12</v>
      </c>
      <c r="J372" s="129">
        <v>17</v>
      </c>
      <c r="K372" s="129">
        <v>24</v>
      </c>
      <c r="L372" s="12">
        <f t="shared" si="27"/>
        <v>29</v>
      </c>
      <c r="M372" s="12">
        <f t="shared" si="28"/>
        <v>53</v>
      </c>
      <c r="N372" s="23">
        <f t="shared" si="29"/>
        <v>8.6330935251798566E-2</v>
      </c>
      <c r="O372" s="23">
        <f t="shared" si="30"/>
        <v>9.4444444444444442E-2</v>
      </c>
      <c r="P372" s="23">
        <f t="shared" si="31"/>
        <v>9.0909090909090912E-2</v>
      </c>
    </row>
    <row r="373" spans="1:16" x14ac:dyDescent="0.25">
      <c r="A373" s="9" t="str">
        <f>'10'!A373</f>
        <v>Salisbury Township SD</v>
      </c>
      <c r="B373" s="10" t="str">
        <f>'10'!B373</f>
        <v>Lehigh</v>
      </c>
      <c r="C373" s="97">
        <f>'10'!C373</f>
        <v>412</v>
      </c>
      <c r="D373" s="97">
        <f>'10'!D373</f>
        <v>330</v>
      </c>
      <c r="E373" s="97">
        <f>'10'!E373</f>
        <v>742</v>
      </c>
      <c r="F373" s="129" t="s">
        <v>907</v>
      </c>
      <c r="G373" s="129" t="s">
        <v>536</v>
      </c>
      <c r="H373" s="129">
        <v>2</v>
      </c>
      <c r="I373" s="135">
        <v>34</v>
      </c>
      <c r="J373" s="129">
        <v>17</v>
      </c>
      <c r="K373" s="129">
        <v>24</v>
      </c>
      <c r="L373" s="12">
        <f t="shared" si="27"/>
        <v>51</v>
      </c>
      <c r="M373" s="12">
        <f t="shared" si="28"/>
        <v>75</v>
      </c>
      <c r="N373" s="23">
        <f t="shared" si="29"/>
        <v>8.2524271844660199E-2</v>
      </c>
      <c r="O373" s="23">
        <f t="shared" si="30"/>
        <v>5.1515151515151514E-2</v>
      </c>
      <c r="P373" s="23">
        <f t="shared" si="31"/>
        <v>6.8733153638814021E-2</v>
      </c>
    </row>
    <row r="374" spans="1:16" x14ac:dyDescent="0.25">
      <c r="A374" s="9" t="str">
        <f>'10'!A374</f>
        <v>Salisbury-Elk Lick SD</v>
      </c>
      <c r="B374" s="10" t="str">
        <f>'10'!B374</f>
        <v>Somerset</v>
      </c>
      <c r="C374" s="97">
        <f>'10'!C374</f>
        <v>130</v>
      </c>
      <c r="D374" s="97">
        <f>'10'!D374</f>
        <v>93</v>
      </c>
      <c r="E374" s="97">
        <f>'10'!E374</f>
        <v>223</v>
      </c>
      <c r="F374" s="129" t="s">
        <v>917</v>
      </c>
      <c r="G374" s="129" t="s">
        <v>574</v>
      </c>
      <c r="H374" s="129">
        <v>2</v>
      </c>
      <c r="I374" s="135">
        <v>3</v>
      </c>
      <c r="J374" s="129">
        <v>3</v>
      </c>
      <c r="K374" s="129">
        <v>5</v>
      </c>
      <c r="L374" s="12">
        <f t="shared" si="27"/>
        <v>6</v>
      </c>
      <c r="M374" s="12">
        <f t="shared" si="28"/>
        <v>11</v>
      </c>
      <c r="N374" s="23">
        <f t="shared" si="29"/>
        <v>2.3076923076923078E-2</v>
      </c>
      <c r="O374" s="23">
        <f t="shared" si="30"/>
        <v>3.2258064516129031E-2</v>
      </c>
      <c r="P374" s="23">
        <f t="shared" si="31"/>
        <v>2.6905829596412557E-2</v>
      </c>
    </row>
    <row r="375" spans="1:16" x14ac:dyDescent="0.25">
      <c r="A375" s="9" t="str">
        <f>'10'!A375</f>
        <v>Saucon Valley SD</v>
      </c>
      <c r="B375" s="10" t="str">
        <f>'10'!B375</f>
        <v>Northampton</v>
      </c>
      <c r="C375" s="97">
        <f>'10'!C375</f>
        <v>474</v>
      </c>
      <c r="D375" s="97">
        <f>'10'!D375</f>
        <v>393</v>
      </c>
      <c r="E375" s="97">
        <f>'10'!E375</f>
        <v>867</v>
      </c>
      <c r="F375" s="129" t="s">
        <v>916</v>
      </c>
      <c r="G375" s="129" t="s">
        <v>539</v>
      </c>
      <c r="H375" s="129">
        <v>2</v>
      </c>
      <c r="I375" s="135">
        <v>56</v>
      </c>
      <c r="J375" s="129">
        <v>30</v>
      </c>
      <c r="K375" s="129">
        <v>37</v>
      </c>
      <c r="L375" s="12">
        <f t="shared" si="27"/>
        <v>86</v>
      </c>
      <c r="M375" s="12">
        <f t="shared" si="28"/>
        <v>123</v>
      </c>
      <c r="N375" s="23">
        <f t="shared" si="29"/>
        <v>0.11814345991561181</v>
      </c>
      <c r="O375" s="23">
        <f t="shared" si="30"/>
        <v>7.6335877862595422E-2</v>
      </c>
      <c r="P375" s="23">
        <f t="shared" si="31"/>
        <v>9.919261822376009E-2</v>
      </c>
    </row>
    <row r="376" spans="1:16" x14ac:dyDescent="0.25">
      <c r="A376" s="9" t="str">
        <f>'10'!A376</f>
        <v>Sayre Area SD</v>
      </c>
      <c r="B376" s="10" t="str">
        <f>'10'!B376</f>
        <v>Bradford</v>
      </c>
      <c r="C376" s="97">
        <f>'10'!C376</f>
        <v>199</v>
      </c>
      <c r="D376" s="97">
        <f>'10'!D376</f>
        <v>67</v>
      </c>
      <c r="E376" s="97">
        <f>'10'!E376</f>
        <v>266</v>
      </c>
      <c r="F376" s="129" t="s">
        <v>912</v>
      </c>
      <c r="G376" s="129" t="s">
        <v>567</v>
      </c>
      <c r="H376" s="129">
        <v>2</v>
      </c>
      <c r="I376" s="135">
        <v>28</v>
      </c>
      <c r="J376" s="129">
        <v>23</v>
      </c>
      <c r="K376" s="129">
        <v>19</v>
      </c>
      <c r="L376" s="12">
        <f t="shared" si="27"/>
        <v>51</v>
      </c>
      <c r="M376" s="12">
        <f t="shared" si="28"/>
        <v>70</v>
      </c>
      <c r="N376" s="23">
        <f t="shared" si="29"/>
        <v>0.1407035175879397</v>
      </c>
      <c r="O376" s="23">
        <f t="shared" si="30"/>
        <v>0.34328358208955223</v>
      </c>
      <c r="P376" s="23">
        <f t="shared" si="31"/>
        <v>0.19172932330827067</v>
      </c>
    </row>
    <row r="377" spans="1:16" x14ac:dyDescent="0.25">
      <c r="A377" s="9" t="str">
        <f>'10'!A377</f>
        <v>Schuylkill Haven Area SD</v>
      </c>
      <c r="B377" s="10" t="str">
        <f>'10'!B377</f>
        <v>Schuylkill</v>
      </c>
      <c r="C377" s="97">
        <f>'10'!C377</f>
        <v>211</v>
      </c>
      <c r="D377" s="97">
        <f>'10'!D377</f>
        <v>199</v>
      </c>
      <c r="E377" s="97">
        <f>'10'!E377</f>
        <v>410</v>
      </c>
      <c r="F377" s="129" t="s">
        <v>926</v>
      </c>
      <c r="G377" s="129" t="s">
        <v>578</v>
      </c>
      <c r="H377" s="129">
        <v>2</v>
      </c>
      <c r="I377" s="135">
        <v>33</v>
      </c>
      <c r="J377" s="129">
        <v>14</v>
      </c>
      <c r="K377" s="129">
        <v>12</v>
      </c>
      <c r="L377" s="12">
        <f t="shared" si="27"/>
        <v>47</v>
      </c>
      <c r="M377" s="12">
        <f t="shared" si="28"/>
        <v>59</v>
      </c>
      <c r="N377" s="23">
        <f t="shared" si="29"/>
        <v>0.15639810426540285</v>
      </c>
      <c r="O377" s="23">
        <f t="shared" si="30"/>
        <v>7.0351758793969849E-2</v>
      </c>
      <c r="P377" s="23">
        <f t="shared" si="31"/>
        <v>0.11463414634146342</v>
      </c>
    </row>
    <row r="378" spans="1:16" x14ac:dyDescent="0.25">
      <c r="A378" s="9" t="str">
        <f>'10'!A378</f>
        <v>Schuylkill Valley SD</v>
      </c>
      <c r="B378" s="10" t="str">
        <f>'10'!B378</f>
        <v>Berks</v>
      </c>
      <c r="C378" s="97">
        <f>'10'!C378</f>
        <v>416</v>
      </c>
      <c r="D378" s="97">
        <f>'10'!D378</f>
        <v>305</v>
      </c>
      <c r="E378" s="97">
        <f>'10'!E378</f>
        <v>721</v>
      </c>
      <c r="F378" s="129" t="s">
        <v>910</v>
      </c>
      <c r="G378" s="129" t="s">
        <v>551</v>
      </c>
      <c r="H378" s="129">
        <v>2</v>
      </c>
      <c r="I378" s="135">
        <v>60</v>
      </c>
      <c r="J378" s="129">
        <v>26</v>
      </c>
      <c r="K378" s="129">
        <v>30</v>
      </c>
      <c r="L378" s="12">
        <f t="shared" si="27"/>
        <v>86</v>
      </c>
      <c r="M378" s="12">
        <f t="shared" si="28"/>
        <v>116</v>
      </c>
      <c r="N378" s="23">
        <f t="shared" si="29"/>
        <v>0.14423076923076922</v>
      </c>
      <c r="O378" s="23">
        <f t="shared" si="30"/>
        <v>8.5245901639344257E-2</v>
      </c>
      <c r="P378" s="23">
        <f t="shared" si="31"/>
        <v>0.11927877947295423</v>
      </c>
    </row>
    <row r="379" spans="1:16" x14ac:dyDescent="0.25">
      <c r="A379" s="9" t="str">
        <f>'10'!A379</f>
        <v>Scranton SD</v>
      </c>
      <c r="B379" s="10" t="str">
        <f>'10'!B379</f>
        <v>Lackawanna</v>
      </c>
      <c r="C379" s="97">
        <f>'10'!C379</f>
        <v>2633</v>
      </c>
      <c r="D379" s="97">
        <f>'10'!D379</f>
        <v>1993</v>
      </c>
      <c r="E379" s="97">
        <f>'10'!E379</f>
        <v>4626</v>
      </c>
      <c r="F379" s="129" t="s">
        <v>900</v>
      </c>
      <c r="G379" s="129" t="s">
        <v>901</v>
      </c>
      <c r="H379" s="129">
        <v>2</v>
      </c>
      <c r="I379" s="135">
        <v>252</v>
      </c>
      <c r="J379" s="129">
        <v>149</v>
      </c>
      <c r="K379" s="129">
        <v>191</v>
      </c>
      <c r="L379" s="12">
        <f t="shared" si="27"/>
        <v>401</v>
      </c>
      <c r="M379" s="12">
        <f t="shared" si="28"/>
        <v>592</v>
      </c>
      <c r="N379" s="23">
        <f t="shared" si="29"/>
        <v>9.5708317508545387E-2</v>
      </c>
      <c r="O379" s="23">
        <f t="shared" si="30"/>
        <v>7.4761665830406429E-2</v>
      </c>
      <c r="P379" s="23">
        <f t="shared" si="31"/>
        <v>8.6683960224816253E-2</v>
      </c>
    </row>
    <row r="380" spans="1:16" x14ac:dyDescent="0.25">
      <c r="A380" s="9" t="str">
        <f>'10'!A380</f>
        <v>Selinsgrove Area SD</v>
      </c>
      <c r="B380" s="10" t="str">
        <f>'10'!B380</f>
        <v>Snyder</v>
      </c>
      <c r="C380" s="97">
        <f>'10'!C380</f>
        <v>844</v>
      </c>
      <c r="D380" s="97">
        <f>'10'!D380</f>
        <v>396</v>
      </c>
      <c r="E380" s="97">
        <f>'10'!E380</f>
        <v>1240</v>
      </c>
      <c r="F380" s="129" t="s">
        <v>920</v>
      </c>
      <c r="G380" s="129" t="s">
        <v>921</v>
      </c>
      <c r="H380" s="129">
        <v>2</v>
      </c>
      <c r="I380" s="135">
        <v>36</v>
      </c>
      <c r="J380" s="129">
        <v>27</v>
      </c>
      <c r="K380" s="129">
        <v>41</v>
      </c>
      <c r="L380" s="12">
        <f t="shared" si="27"/>
        <v>63</v>
      </c>
      <c r="M380" s="12">
        <f t="shared" si="28"/>
        <v>104</v>
      </c>
      <c r="N380" s="23">
        <f t="shared" si="29"/>
        <v>4.2654028436018961E-2</v>
      </c>
      <c r="O380" s="23">
        <f t="shared" si="30"/>
        <v>6.8181818181818177E-2</v>
      </c>
      <c r="P380" s="23">
        <f t="shared" si="31"/>
        <v>5.0806451612903224E-2</v>
      </c>
    </row>
    <row r="381" spans="1:16" x14ac:dyDescent="0.25">
      <c r="A381" s="9" t="str">
        <f>'10'!A381</f>
        <v>Seneca Valley SD</v>
      </c>
      <c r="B381" s="10" t="str">
        <f>'10'!B381</f>
        <v>Butler</v>
      </c>
      <c r="C381" s="97">
        <f>'10'!C381</f>
        <v>1581</v>
      </c>
      <c r="D381" s="97">
        <f>'10'!D381</f>
        <v>1172</v>
      </c>
      <c r="E381" s="97">
        <f>'10'!E381</f>
        <v>2753</v>
      </c>
      <c r="F381" s="129" t="s">
        <v>928</v>
      </c>
      <c r="G381" s="129" t="s">
        <v>582</v>
      </c>
      <c r="H381" s="129">
        <v>2</v>
      </c>
      <c r="I381" s="135">
        <v>201</v>
      </c>
      <c r="J381" s="129">
        <v>77</v>
      </c>
      <c r="K381" s="129">
        <v>60</v>
      </c>
      <c r="L381" s="12">
        <f t="shared" si="27"/>
        <v>278</v>
      </c>
      <c r="M381" s="12">
        <f t="shared" si="28"/>
        <v>338</v>
      </c>
      <c r="N381" s="23">
        <f t="shared" si="29"/>
        <v>0.12713472485768501</v>
      </c>
      <c r="O381" s="23">
        <f t="shared" si="30"/>
        <v>6.5699658703071678E-2</v>
      </c>
      <c r="P381" s="23">
        <f t="shared" si="31"/>
        <v>0.10098074827460951</v>
      </c>
    </row>
    <row r="382" spans="1:16" x14ac:dyDescent="0.25">
      <c r="A382" s="9" t="str">
        <f>'10'!A382</f>
        <v>Shade-Central City SD</v>
      </c>
      <c r="B382" s="10" t="str">
        <f>'10'!B382</f>
        <v>Somerset</v>
      </c>
      <c r="C382" s="97">
        <f>'10'!C382</f>
        <v>59</v>
      </c>
      <c r="D382" s="97">
        <f>'10'!D382</f>
        <v>38</v>
      </c>
      <c r="E382" s="97">
        <f>'10'!E382</f>
        <v>97</v>
      </c>
      <c r="F382" s="129" t="s">
        <v>917</v>
      </c>
      <c r="G382" s="129" t="s">
        <v>574</v>
      </c>
      <c r="H382" s="129">
        <v>2</v>
      </c>
      <c r="I382" s="135">
        <v>14</v>
      </c>
      <c r="J382" s="129">
        <v>11</v>
      </c>
      <c r="K382" s="129">
        <v>8</v>
      </c>
      <c r="L382" s="12">
        <f t="shared" si="27"/>
        <v>25</v>
      </c>
      <c r="M382" s="12">
        <f t="shared" si="28"/>
        <v>33</v>
      </c>
      <c r="N382" s="23">
        <f t="shared" si="29"/>
        <v>0.23728813559322035</v>
      </c>
      <c r="O382" s="23">
        <f t="shared" si="30"/>
        <v>0.28947368421052633</v>
      </c>
      <c r="P382" s="23">
        <f t="shared" si="31"/>
        <v>0.25773195876288657</v>
      </c>
    </row>
    <row r="383" spans="1:16" x14ac:dyDescent="0.25">
      <c r="A383" s="9" t="str">
        <f>'10'!A383</f>
        <v>Shaler Area SD</v>
      </c>
      <c r="B383" s="10" t="str">
        <f>'10'!B383</f>
        <v>Allegheny</v>
      </c>
      <c r="C383" s="97">
        <f>'10'!C383</f>
        <v>1106</v>
      </c>
      <c r="D383" s="97">
        <f>'10'!D383</f>
        <v>707</v>
      </c>
      <c r="E383" s="97">
        <f>'10'!E383</f>
        <v>1813</v>
      </c>
      <c r="F383" s="129" t="s">
        <v>905</v>
      </c>
      <c r="G383" s="129" t="s">
        <v>538</v>
      </c>
      <c r="H383" s="129">
        <v>2</v>
      </c>
      <c r="I383" s="135">
        <v>110</v>
      </c>
      <c r="J383" s="129">
        <v>76</v>
      </c>
      <c r="K383" s="129">
        <v>82</v>
      </c>
      <c r="L383" s="12">
        <f t="shared" si="27"/>
        <v>186</v>
      </c>
      <c r="M383" s="12">
        <f t="shared" si="28"/>
        <v>268</v>
      </c>
      <c r="N383" s="23">
        <f t="shared" si="29"/>
        <v>9.9457504520795659E-2</v>
      </c>
      <c r="O383" s="23">
        <f t="shared" si="30"/>
        <v>0.1074964639321075</v>
      </c>
      <c r="P383" s="23">
        <f t="shared" si="31"/>
        <v>0.10259238830667403</v>
      </c>
    </row>
    <row r="384" spans="1:16" x14ac:dyDescent="0.25">
      <c r="A384" s="9" t="str">
        <f>'10'!A384</f>
        <v>Shamokin Area SD</v>
      </c>
      <c r="B384" s="10" t="str">
        <f>'10'!B384</f>
        <v>Northumberland</v>
      </c>
      <c r="C384" s="97">
        <f>'10'!C384</f>
        <v>559</v>
      </c>
      <c r="D384" s="97">
        <f>'10'!D384</f>
        <v>529</v>
      </c>
      <c r="E384" s="97">
        <f>'10'!E384</f>
        <v>1088</v>
      </c>
      <c r="F384" s="129" t="s">
        <v>920</v>
      </c>
      <c r="G384" s="129" t="s">
        <v>602</v>
      </c>
      <c r="H384" s="129">
        <v>2</v>
      </c>
      <c r="I384" s="135">
        <v>76</v>
      </c>
      <c r="J384" s="129">
        <v>29</v>
      </c>
      <c r="K384" s="129">
        <v>33</v>
      </c>
      <c r="L384" s="12">
        <f t="shared" si="27"/>
        <v>105</v>
      </c>
      <c r="M384" s="12">
        <f t="shared" si="28"/>
        <v>138</v>
      </c>
      <c r="N384" s="23">
        <f t="shared" si="29"/>
        <v>0.13595706618962433</v>
      </c>
      <c r="O384" s="23">
        <f t="shared" si="30"/>
        <v>5.4820415879017016E-2</v>
      </c>
      <c r="P384" s="23">
        <f t="shared" si="31"/>
        <v>9.6507352941176475E-2</v>
      </c>
    </row>
    <row r="385" spans="1:16" x14ac:dyDescent="0.25">
      <c r="A385" s="9" t="str">
        <f>'10'!A385</f>
        <v>Shanksville-Stonycreek SD</v>
      </c>
      <c r="B385" s="10" t="str">
        <f>'10'!B385</f>
        <v>Somerset</v>
      </c>
      <c r="C385" s="97">
        <f>'10'!C385</f>
        <v>114</v>
      </c>
      <c r="D385" s="97">
        <f>'10'!D385</f>
        <v>66</v>
      </c>
      <c r="E385" s="97">
        <f>'10'!E385</f>
        <v>180</v>
      </c>
      <c r="F385" s="129" t="s">
        <v>917</v>
      </c>
      <c r="G385" s="129" t="s">
        <v>574</v>
      </c>
      <c r="H385" s="129">
        <v>2</v>
      </c>
      <c r="I385" s="135">
        <v>7</v>
      </c>
      <c r="J385" s="129">
        <v>3</v>
      </c>
      <c r="K385" s="129">
        <v>6</v>
      </c>
      <c r="L385" s="12">
        <f t="shared" si="27"/>
        <v>10</v>
      </c>
      <c r="M385" s="12">
        <f t="shared" si="28"/>
        <v>16</v>
      </c>
      <c r="N385" s="23">
        <f t="shared" si="29"/>
        <v>6.1403508771929821E-2</v>
      </c>
      <c r="O385" s="23">
        <f t="shared" si="30"/>
        <v>4.5454545454545456E-2</v>
      </c>
      <c r="P385" s="23">
        <f t="shared" si="31"/>
        <v>5.5555555555555552E-2</v>
      </c>
    </row>
    <row r="386" spans="1:16" x14ac:dyDescent="0.25">
      <c r="A386" s="9" t="str">
        <f>'10'!A386</f>
        <v>Sharon City SD</v>
      </c>
      <c r="B386" s="10" t="str">
        <f>'10'!B386</f>
        <v>Mercer</v>
      </c>
      <c r="C386" s="97">
        <f>'10'!C386</f>
        <v>339</v>
      </c>
      <c r="D386" s="97">
        <f>'10'!D386</f>
        <v>511</v>
      </c>
      <c r="E386" s="97">
        <f>'10'!E386</f>
        <v>850</v>
      </c>
      <c r="F386" s="129" t="s">
        <v>928</v>
      </c>
      <c r="G386" s="129" t="s">
        <v>588</v>
      </c>
      <c r="H386" s="129">
        <v>2</v>
      </c>
      <c r="I386" s="135">
        <v>45</v>
      </c>
      <c r="J386" s="129">
        <v>40</v>
      </c>
      <c r="K386" s="129">
        <v>53</v>
      </c>
      <c r="L386" s="12">
        <f t="shared" si="27"/>
        <v>85</v>
      </c>
      <c r="M386" s="12">
        <f t="shared" si="28"/>
        <v>138</v>
      </c>
      <c r="N386" s="23">
        <f t="shared" si="29"/>
        <v>0.13274336283185842</v>
      </c>
      <c r="O386" s="23">
        <f t="shared" si="30"/>
        <v>7.8277886497064575E-2</v>
      </c>
      <c r="P386" s="23">
        <f t="shared" si="31"/>
        <v>0.1</v>
      </c>
    </row>
    <row r="387" spans="1:16" x14ac:dyDescent="0.25">
      <c r="A387" s="9" t="str">
        <f>'10'!A387</f>
        <v>Sharpsville Area SD</v>
      </c>
      <c r="B387" s="10" t="str">
        <f>'10'!B387</f>
        <v>Mercer</v>
      </c>
      <c r="C387" s="97">
        <f>'10'!C387</f>
        <v>253</v>
      </c>
      <c r="D387" s="97">
        <f>'10'!D387</f>
        <v>232</v>
      </c>
      <c r="E387" s="97">
        <f>'10'!E387</f>
        <v>485</v>
      </c>
      <c r="F387" s="129" t="s">
        <v>928</v>
      </c>
      <c r="G387" s="129" t="s">
        <v>588</v>
      </c>
      <c r="H387" s="129">
        <v>2</v>
      </c>
      <c r="I387" s="135">
        <v>9</v>
      </c>
      <c r="J387" s="129">
        <v>11</v>
      </c>
      <c r="K387" s="129">
        <v>13</v>
      </c>
      <c r="L387" s="12">
        <f t="shared" si="27"/>
        <v>20</v>
      </c>
      <c r="M387" s="12">
        <f t="shared" si="28"/>
        <v>33</v>
      </c>
      <c r="N387" s="23">
        <f t="shared" si="29"/>
        <v>3.5573122529644272E-2</v>
      </c>
      <c r="O387" s="23">
        <f t="shared" si="30"/>
        <v>4.7413793103448273E-2</v>
      </c>
      <c r="P387" s="23">
        <f t="shared" si="31"/>
        <v>4.1237113402061855E-2</v>
      </c>
    </row>
    <row r="388" spans="1:16" x14ac:dyDescent="0.25">
      <c r="A388" s="9" t="str">
        <f>'10'!A388</f>
        <v>Shenandoah Valley SD</v>
      </c>
      <c r="B388" s="10" t="str">
        <f>'10'!B388</f>
        <v>Schuylkill</v>
      </c>
      <c r="C388" s="97">
        <f>'10'!C388</f>
        <v>282</v>
      </c>
      <c r="D388" s="97">
        <f>'10'!D388</f>
        <v>113</v>
      </c>
      <c r="E388" s="97">
        <f>'10'!E388</f>
        <v>395</v>
      </c>
      <c r="F388" s="129" t="s">
        <v>926</v>
      </c>
      <c r="G388" s="129" t="s">
        <v>578</v>
      </c>
      <c r="H388" s="129">
        <v>2</v>
      </c>
      <c r="I388" s="135">
        <v>22</v>
      </c>
      <c r="J388" s="129">
        <v>37</v>
      </c>
      <c r="K388" s="129">
        <v>19</v>
      </c>
      <c r="L388" s="12">
        <f t="shared" si="27"/>
        <v>59</v>
      </c>
      <c r="M388" s="12">
        <f t="shared" si="28"/>
        <v>78</v>
      </c>
      <c r="N388" s="23">
        <f t="shared" si="29"/>
        <v>7.8014184397163122E-2</v>
      </c>
      <c r="O388" s="23">
        <f t="shared" si="30"/>
        <v>0.32743362831858408</v>
      </c>
      <c r="P388" s="23">
        <f t="shared" si="31"/>
        <v>0.14936708860759493</v>
      </c>
    </row>
    <row r="389" spans="1:16" x14ac:dyDescent="0.25">
      <c r="A389" s="9" t="str">
        <f>'10'!A389</f>
        <v>Shenango Area SD</v>
      </c>
      <c r="B389" s="10" t="str">
        <f>'10'!B389</f>
        <v>Lawrence</v>
      </c>
      <c r="C389" s="97">
        <f>'10'!C389</f>
        <v>239</v>
      </c>
      <c r="D389" s="97">
        <f>'10'!D389</f>
        <v>132</v>
      </c>
      <c r="E389" s="97">
        <f>'10'!E389</f>
        <v>371</v>
      </c>
      <c r="F389" s="129" t="s">
        <v>928</v>
      </c>
      <c r="G389" s="129" t="s">
        <v>548</v>
      </c>
      <c r="H389" s="129">
        <v>2</v>
      </c>
      <c r="I389" s="135">
        <v>9</v>
      </c>
      <c r="J389" s="129">
        <v>9</v>
      </c>
      <c r="K389" s="129">
        <v>15</v>
      </c>
      <c r="L389" s="12">
        <f t="shared" ref="L389:L452" si="32">I389+J389</f>
        <v>18</v>
      </c>
      <c r="M389" s="12">
        <f t="shared" ref="M389:M452" si="33">I389+J389+K389</f>
        <v>33</v>
      </c>
      <c r="N389" s="23">
        <f t="shared" ref="N389:N452" si="34">I389/C389</f>
        <v>3.7656903765690378E-2</v>
      </c>
      <c r="O389" s="23">
        <f t="shared" ref="O389:O452" si="35">J389/D389</f>
        <v>6.8181818181818177E-2</v>
      </c>
      <c r="P389" s="23">
        <f t="shared" ref="P389:P452" si="36">L389/E389</f>
        <v>4.8517520215633422E-2</v>
      </c>
    </row>
    <row r="390" spans="1:16" x14ac:dyDescent="0.25">
      <c r="A390" s="9" t="str">
        <f>'10'!A390</f>
        <v>Shikellamy SD</v>
      </c>
      <c r="B390" s="10" t="str">
        <f>'10'!B390</f>
        <v>Northumberland</v>
      </c>
      <c r="C390" s="97">
        <f>'10'!C390</f>
        <v>732</v>
      </c>
      <c r="D390" s="97">
        <f>'10'!D390</f>
        <v>575</v>
      </c>
      <c r="E390" s="97">
        <f>'10'!E390</f>
        <v>1307</v>
      </c>
      <c r="F390" s="129" t="s">
        <v>920</v>
      </c>
      <c r="G390" s="129" t="s">
        <v>602</v>
      </c>
      <c r="H390" s="129">
        <v>2</v>
      </c>
      <c r="I390" s="135">
        <v>81</v>
      </c>
      <c r="J390" s="129">
        <v>36</v>
      </c>
      <c r="K390" s="129">
        <v>49</v>
      </c>
      <c r="L390" s="12">
        <f t="shared" si="32"/>
        <v>117</v>
      </c>
      <c r="M390" s="12">
        <f t="shared" si="33"/>
        <v>166</v>
      </c>
      <c r="N390" s="23">
        <f t="shared" si="34"/>
        <v>0.11065573770491803</v>
      </c>
      <c r="O390" s="23">
        <f t="shared" si="35"/>
        <v>6.2608695652173918E-2</v>
      </c>
      <c r="P390" s="23">
        <f t="shared" si="36"/>
        <v>8.9517980107115536E-2</v>
      </c>
    </row>
    <row r="391" spans="1:16" x14ac:dyDescent="0.25">
      <c r="A391" s="9" t="str">
        <f>'10'!A391</f>
        <v>Shippensburg Area SD</v>
      </c>
      <c r="B391" s="10" t="str">
        <f>'10'!B391</f>
        <v>Cumberland</v>
      </c>
      <c r="C391" s="97">
        <f>'10'!C391</f>
        <v>1126</v>
      </c>
      <c r="D391" s="97">
        <f>'10'!D391</f>
        <v>734</v>
      </c>
      <c r="E391" s="97">
        <f>'10'!E391</f>
        <v>1860</v>
      </c>
      <c r="F391" s="129" t="s">
        <v>924</v>
      </c>
      <c r="G391" s="129" t="s">
        <v>925</v>
      </c>
      <c r="H391" s="129">
        <v>2</v>
      </c>
      <c r="I391" s="135">
        <v>69</v>
      </c>
      <c r="J391" s="129">
        <v>33</v>
      </c>
      <c r="K391" s="129">
        <v>44</v>
      </c>
      <c r="L391" s="12">
        <f t="shared" si="32"/>
        <v>102</v>
      </c>
      <c r="M391" s="12">
        <f t="shared" si="33"/>
        <v>146</v>
      </c>
      <c r="N391" s="23">
        <f t="shared" si="34"/>
        <v>6.1278863232682057E-2</v>
      </c>
      <c r="O391" s="23">
        <f t="shared" si="35"/>
        <v>4.4959128065395093E-2</v>
      </c>
      <c r="P391" s="23">
        <f t="shared" si="36"/>
        <v>5.4838709677419356E-2</v>
      </c>
    </row>
    <row r="392" spans="1:16" x14ac:dyDescent="0.25">
      <c r="A392" s="9" t="str">
        <f>'10'!A392</f>
        <v>Slippery Rock Area SD</v>
      </c>
      <c r="B392" s="10" t="str">
        <f>'10'!B392</f>
        <v>Butler</v>
      </c>
      <c r="C392" s="97">
        <f>'10'!C392</f>
        <v>453</v>
      </c>
      <c r="D392" s="97">
        <f>'10'!D392</f>
        <v>301</v>
      </c>
      <c r="E392" s="97">
        <f>'10'!E392</f>
        <v>754</v>
      </c>
      <c r="F392" s="129" t="s">
        <v>928</v>
      </c>
      <c r="G392" s="129" t="s">
        <v>582</v>
      </c>
      <c r="H392" s="129">
        <v>2</v>
      </c>
      <c r="I392" s="135">
        <v>40</v>
      </c>
      <c r="J392" s="129">
        <v>14</v>
      </c>
      <c r="K392" s="129">
        <v>16</v>
      </c>
      <c r="L392" s="12">
        <f t="shared" si="32"/>
        <v>54</v>
      </c>
      <c r="M392" s="12">
        <f t="shared" si="33"/>
        <v>70</v>
      </c>
      <c r="N392" s="23">
        <f t="shared" si="34"/>
        <v>8.8300220750551883E-2</v>
      </c>
      <c r="O392" s="23">
        <f t="shared" si="35"/>
        <v>4.6511627906976744E-2</v>
      </c>
      <c r="P392" s="23">
        <f t="shared" si="36"/>
        <v>7.161803713527852E-2</v>
      </c>
    </row>
    <row r="393" spans="1:16" x14ac:dyDescent="0.25">
      <c r="A393" s="9" t="str">
        <f>'10'!A393</f>
        <v>Smethport Area SD</v>
      </c>
      <c r="B393" s="10" t="str">
        <f>'10'!B393</f>
        <v>McKean</v>
      </c>
      <c r="C393" s="97">
        <f>'10'!C393</f>
        <v>139</v>
      </c>
      <c r="D393" s="97">
        <f>'10'!D393</f>
        <v>76</v>
      </c>
      <c r="E393" s="97">
        <f>'10'!E393</f>
        <v>215</v>
      </c>
      <c r="F393" s="129" t="s">
        <v>913</v>
      </c>
      <c r="G393" s="129" t="s">
        <v>580</v>
      </c>
      <c r="H393" s="129">
        <v>2</v>
      </c>
      <c r="I393" s="135">
        <v>26</v>
      </c>
      <c r="J393" s="129">
        <v>10</v>
      </c>
      <c r="K393" s="129">
        <v>13</v>
      </c>
      <c r="L393" s="12">
        <f t="shared" si="32"/>
        <v>36</v>
      </c>
      <c r="M393" s="12">
        <f t="shared" si="33"/>
        <v>49</v>
      </c>
      <c r="N393" s="23">
        <f t="shared" si="34"/>
        <v>0.18705035971223022</v>
      </c>
      <c r="O393" s="23">
        <f t="shared" si="35"/>
        <v>0.13157894736842105</v>
      </c>
      <c r="P393" s="23">
        <f t="shared" si="36"/>
        <v>0.16744186046511628</v>
      </c>
    </row>
    <row r="394" spans="1:16" x14ac:dyDescent="0.25">
      <c r="A394" s="9" t="str">
        <f>'10'!A394</f>
        <v>Solanco SD</v>
      </c>
      <c r="B394" s="10" t="str">
        <f>'10'!B394</f>
        <v>Lancaster</v>
      </c>
      <c r="C394" s="97">
        <f>'10'!C394</f>
        <v>1615</v>
      </c>
      <c r="D394" s="97">
        <f>'10'!D394</f>
        <v>962</v>
      </c>
      <c r="E394" s="97">
        <f>'10'!E394</f>
        <v>2577</v>
      </c>
      <c r="F394" s="129" t="s">
        <v>909</v>
      </c>
      <c r="G394" s="129" t="s">
        <v>546</v>
      </c>
      <c r="H394" s="129">
        <v>2</v>
      </c>
      <c r="I394" s="135">
        <v>49</v>
      </c>
      <c r="J394" s="129">
        <v>54</v>
      </c>
      <c r="K394" s="129">
        <v>51</v>
      </c>
      <c r="L394" s="12">
        <f t="shared" si="32"/>
        <v>103</v>
      </c>
      <c r="M394" s="12">
        <f t="shared" si="33"/>
        <v>154</v>
      </c>
      <c r="N394" s="23">
        <f t="shared" si="34"/>
        <v>3.0340557275541795E-2</v>
      </c>
      <c r="O394" s="23">
        <f t="shared" si="35"/>
        <v>5.6133056133056136E-2</v>
      </c>
      <c r="P394" s="23">
        <f t="shared" si="36"/>
        <v>3.9968956150562666E-2</v>
      </c>
    </row>
    <row r="395" spans="1:16" x14ac:dyDescent="0.25">
      <c r="A395" s="9" t="str">
        <f>'10'!A395</f>
        <v>Somerset Area SD</v>
      </c>
      <c r="B395" s="10" t="str">
        <f>'10'!B395</f>
        <v>Somerset</v>
      </c>
      <c r="C395" s="97">
        <f>'10'!C395</f>
        <v>586</v>
      </c>
      <c r="D395" s="97">
        <f>'10'!D395</f>
        <v>365</v>
      </c>
      <c r="E395" s="97">
        <f>'10'!E395</f>
        <v>951</v>
      </c>
      <c r="F395" s="129" t="s">
        <v>917</v>
      </c>
      <c r="G395" s="129" t="s">
        <v>574</v>
      </c>
      <c r="H395" s="129">
        <v>2</v>
      </c>
      <c r="I395" s="135">
        <v>42</v>
      </c>
      <c r="J395" s="129">
        <v>31</v>
      </c>
      <c r="K395" s="129">
        <v>52</v>
      </c>
      <c r="L395" s="12">
        <f t="shared" si="32"/>
        <v>73</v>
      </c>
      <c r="M395" s="12">
        <f t="shared" si="33"/>
        <v>125</v>
      </c>
      <c r="N395" s="23">
        <f t="shared" si="34"/>
        <v>7.1672354948805458E-2</v>
      </c>
      <c r="O395" s="23">
        <f t="shared" si="35"/>
        <v>8.4931506849315067E-2</v>
      </c>
      <c r="P395" s="23">
        <f t="shared" si="36"/>
        <v>7.6761303890641425E-2</v>
      </c>
    </row>
    <row r="396" spans="1:16" x14ac:dyDescent="0.25">
      <c r="A396" s="9" t="str">
        <f>'10'!A396</f>
        <v>Souderton Area SD</v>
      </c>
      <c r="B396" s="10" t="str">
        <f>'10'!B396</f>
        <v>Montgomery</v>
      </c>
      <c r="C396" s="97">
        <f>'10'!C396</f>
        <v>1339</v>
      </c>
      <c r="D396" s="97">
        <f>'10'!D396</f>
        <v>1103</v>
      </c>
      <c r="E396" s="97">
        <f>'10'!E396</f>
        <v>2442</v>
      </c>
      <c r="F396" s="129" t="s">
        <v>902</v>
      </c>
      <c r="G396" s="129" t="s">
        <v>549</v>
      </c>
      <c r="H396" s="129">
        <v>2</v>
      </c>
      <c r="I396" s="135">
        <v>128</v>
      </c>
      <c r="J396" s="129">
        <v>68</v>
      </c>
      <c r="K396" s="129">
        <v>92</v>
      </c>
      <c r="L396" s="12">
        <f t="shared" si="32"/>
        <v>196</v>
      </c>
      <c r="M396" s="12">
        <f t="shared" si="33"/>
        <v>288</v>
      </c>
      <c r="N396" s="23">
        <f t="shared" si="34"/>
        <v>9.5593726661687833E-2</v>
      </c>
      <c r="O396" s="23">
        <f t="shared" si="35"/>
        <v>6.1650045330915684E-2</v>
      </c>
      <c r="P396" s="23">
        <f t="shared" si="36"/>
        <v>8.026208026208026E-2</v>
      </c>
    </row>
    <row r="397" spans="1:16" x14ac:dyDescent="0.25">
      <c r="A397" s="9" t="str">
        <f>'10'!A397</f>
        <v>South Allegheny SD</v>
      </c>
      <c r="B397" s="10" t="str">
        <f>'10'!B397</f>
        <v>Allegheny</v>
      </c>
      <c r="C397" s="97">
        <f>'10'!C397</f>
        <v>340</v>
      </c>
      <c r="D397" s="97">
        <f>'10'!D397</f>
        <v>353</v>
      </c>
      <c r="E397" s="97">
        <f>'10'!E397</f>
        <v>693</v>
      </c>
      <c r="F397" s="129" t="s">
        <v>905</v>
      </c>
      <c r="G397" s="129" t="s">
        <v>538</v>
      </c>
      <c r="H397" s="129">
        <v>2</v>
      </c>
      <c r="I397" s="135">
        <v>38</v>
      </c>
      <c r="J397" s="129">
        <v>17</v>
      </c>
      <c r="K397" s="129">
        <v>24</v>
      </c>
      <c r="L397" s="12">
        <f t="shared" si="32"/>
        <v>55</v>
      </c>
      <c r="M397" s="12">
        <f t="shared" si="33"/>
        <v>79</v>
      </c>
      <c r="N397" s="23">
        <f t="shared" si="34"/>
        <v>0.11176470588235295</v>
      </c>
      <c r="O397" s="23">
        <f t="shared" si="35"/>
        <v>4.8158640226628892E-2</v>
      </c>
      <c r="P397" s="23">
        <f t="shared" si="36"/>
        <v>7.9365079365079361E-2</v>
      </c>
    </row>
    <row r="398" spans="1:16" x14ac:dyDescent="0.25">
      <c r="A398" s="9" t="str">
        <f>'10'!A398</f>
        <v>South Butler County SD</v>
      </c>
      <c r="B398" s="10" t="str">
        <f>'10'!B398</f>
        <v>Butler</v>
      </c>
      <c r="C398" s="97">
        <f>'10'!C398</f>
        <v>316</v>
      </c>
      <c r="D398" s="97">
        <f>'10'!D398</f>
        <v>236</v>
      </c>
      <c r="E398" s="97">
        <f>'10'!E398</f>
        <v>552</v>
      </c>
      <c r="F398" s="129" t="s">
        <v>928</v>
      </c>
      <c r="G398" s="129" t="s">
        <v>582</v>
      </c>
      <c r="H398" s="129">
        <v>2</v>
      </c>
      <c r="I398" s="135">
        <v>37</v>
      </c>
      <c r="J398" s="129">
        <v>21</v>
      </c>
      <c r="K398" s="129">
        <v>18</v>
      </c>
      <c r="L398" s="12">
        <f t="shared" si="32"/>
        <v>58</v>
      </c>
      <c r="M398" s="12">
        <f t="shared" si="33"/>
        <v>76</v>
      </c>
      <c r="N398" s="23">
        <f t="shared" si="34"/>
        <v>0.11708860759493671</v>
      </c>
      <c r="O398" s="23">
        <f t="shared" si="35"/>
        <v>8.8983050847457626E-2</v>
      </c>
      <c r="P398" s="23">
        <f t="shared" si="36"/>
        <v>0.10507246376811594</v>
      </c>
    </row>
    <row r="399" spans="1:16" x14ac:dyDescent="0.25">
      <c r="A399" s="9" t="str">
        <f>'10'!A399</f>
        <v>South Eastern SD</v>
      </c>
      <c r="B399" s="10" t="str">
        <f>'10'!B399</f>
        <v>York</v>
      </c>
      <c r="C399" s="97">
        <f>'10'!C399</f>
        <v>622</v>
      </c>
      <c r="D399" s="97">
        <f>'10'!D399</f>
        <v>461</v>
      </c>
      <c r="E399" s="97">
        <f>'10'!E399</f>
        <v>1083</v>
      </c>
      <c r="F399" s="129" t="s">
        <v>922</v>
      </c>
      <c r="G399" s="129" t="s">
        <v>923</v>
      </c>
      <c r="H399" s="129">
        <v>2</v>
      </c>
      <c r="I399" s="135">
        <v>37</v>
      </c>
      <c r="J399" s="129">
        <v>19</v>
      </c>
      <c r="K399" s="129">
        <v>28</v>
      </c>
      <c r="L399" s="12">
        <f t="shared" si="32"/>
        <v>56</v>
      </c>
      <c r="M399" s="12">
        <f t="shared" si="33"/>
        <v>84</v>
      </c>
      <c r="N399" s="23">
        <f t="shared" si="34"/>
        <v>5.9485530546623797E-2</v>
      </c>
      <c r="O399" s="23">
        <f t="shared" si="35"/>
        <v>4.1214750542299353E-2</v>
      </c>
      <c r="P399" s="23">
        <f t="shared" si="36"/>
        <v>5.1708217913204062E-2</v>
      </c>
    </row>
    <row r="400" spans="1:16" x14ac:dyDescent="0.25">
      <c r="A400" s="9" t="str">
        <f>'10'!A400</f>
        <v>South Fayette Township SD</v>
      </c>
      <c r="B400" s="10" t="str">
        <f>'10'!B400</f>
        <v>Allegheny</v>
      </c>
      <c r="C400" s="97">
        <f>'10'!C400</f>
        <v>338</v>
      </c>
      <c r="D400" s="97">
        <f>'10'!D400</f>
        <v>602</v>
      </c>
      <c r="E400" s="97">
        <f>'10'!E400</f>
        <v>940</v>
      </c>
      <c r="F400" s="129" t="s">
        <v>905</v>
      </c>
      <c r="G400" s="129" t="s">
        <v>538</v>
      </c>
      <c r="H400" s="129">
        <v>2</v>
      </c>
      <c r="I400" s="135">
        <v>70</v>
      </c>
      <c r="J400" s="129">
        <v>38</v>
      </c>
      <c r="K400" s="129">
        <v>29</v>
      </c>
      <c r="L400" s="12">
        <f t="shared" si="32"/>
        <v>108</v>
      </c>
      <c r="M400" s="12">
        <f t="shared" si="33"/>
        <v>137</v>
      </c>
      <c r="N400" s="23">
        <f t="shared" si="34"/>
        <v>0.20710059171597633</v>
      </c>
      <c r="O400" s="23">
        <f t="shared" si="35"/>
        <v>6.3122923588039864E-2</v>
      </c>
      <c r="P400" s="23">
        <f t="shared" si="36"/>
        <v>0.1148936170212766</v>
      </c>
    </row>
    <row r="401" spans="1:16" x14ac:dyDescent="0.25">
      <c r="A401" s="9" t="str">
        <f>'10'!A401</f>
        <v>South Middleton SD</v>
      </c>
      <c r="B401" s="10" t="str">
        <f>'10'!B401</f>
        <v>Cumberland</v>
      </c>
      <c r="C401" s="97">
        <f>'10'!C401</f>
        <v>487</v>
      </c>
      <c r="D401" s="97">
        <f>'10'!D401</f>
        <v>289</v>
      </c>
      <c r="E401" s="97">
        <f>'10'!E401</f>
        <v>776</v>
      </c>
      <c r="F401" s="129" t="s">
        <v>924</v>
      </c>
      <c r="G401" s="129" t="s">
        <v>925</v>
      </c>
      <c r="H401" s="129">
        <v>2</v>
      </c>
      <c r="I401" s="135">
        <v>31</v>
      </c>
      <c r="J401" s="129">
        <v>8</v>
      </c>
      <c r="K401" s="129">
        <v>23</v>
      </c>
      <c r="L401" s="12">
        <f t="shared" si="32"/>
        <v>39</v>
      </c>
      <c r="M401" s="12">
        <f t="shared" si="33"/>
        <v>62</v>
      </c>
      <c r="N401" s="23">
        <f t="shared" si="34"/>
        <v>6.3655030800821355E-2</v>
      </c>
      <c r="O401" s="23">
        <f t="shared" si="35"/>
        <v>2.768166089965398E-2</v>
      </c>
      <c r="P401" s="23">
        <f t="shared" si="36"/>
        <v>5.0257731958762888E-2</v>
      </c>
    </row>
    <row r="402" spans="1:16" x14ac:dyDescent="0.25">
      <c r="A402" s="9" t="str">
        <f>'10'!A402</f>
        <v>South Park SD</v>
      </c>
      <c r="B402" s="10" t="str">
        <f>'10'!B402</f>
        <v>Allegheny</v>
      </c>
      <c r="C402" s="97">
        <f>'10'!C402</f>
        <v>368</v>
      </c>
      <c r="D402" s="97">
        <f>'10'!D402</f>
        <v>171</v>
      </c>
      <c r="E402" s="97">
        <f>'10'!E402</f>
        <v>539</v>
      </c>
      <c r="F402" s="129" t="s">
        <v>905</v>
      </c>
      <c r="G402" s="129" t="s">
        <v>538</v>
      </c>
      <c r="H402" s="129">
        <v>2</v>
      </c>
      <c r="I402" s="135">
        <v>51</v>
      </c>
      <c r="J402" s="129">
        <v>21</v>
      </c>
      <c r="K402" s="129">
        <v>15</v>
      </c>
      <c r="L402" s="12">
        <f t="shared" si="32"/>
        <v>72</v>
      </c>
      <c r="M402" s="12">
        <f t="shared" si="33"/>
        <v>87</v>
      </c>
      <c r="N402" s="23">
        <f t="shared" si="34"/>
        <v>0.13858695652173914</v>
      </c>
      <c r="O402" s="23">
        <f t="shared" si="35"/>
        <v>0.12280701754385964</v>
      </c>
      <c r="P402" s="23">
        <f t="shared" si="36"/>
        <v>0.13358070500927643</v>
      </c>
    </row>
    <row r="403" spans="1:16" x14ac:dyDescent="0.25">
      <c r="A403" s="9" t="str">
        <f>'10'!A403</f>
        <v>South Side Area SD</v>
      </c>
      <c r="B403" s="10" t="str">
        <f>'10'!B403</f>
        <v>Beaver</v>
      </c>
      <c r="C403" s="97">
        <f>'10'!C403</f>
        <v>141</v>
      </c>
      <c r="D403" s="97">
        <f>'10'!D403</f>
        <v>123</v>
      </c>
      <c r="E403" s="97">
        <f>'10'!E403</f>
        <v>264</v>
      </c>
      <c r="F403" s="129" t="s">
        <v>904</v>
      </c>
      <c r="G403" s="129" t="s">
        <v>564</v>
      </c>
      <c r="H403" s="129">
        <v>2</v>
      </c>
      <c r="I403" s="135">
        <v>19</v>
      </c>
      <c r="J403" s="129">
        <v>9</v>
      </c>
      <c r="K403" s="129">
        <v>11</v>
      </c>
      <c r="L403" s="12">
        <f t="shared" si="32"/>
        <v>28</v>
      </c>
      <c r="M403" s="12">
        <f t="shared" si="33"/>
        <v>39</v>
      </c>
      <c r="N403" s="23">
        <f t="shared" si="34"/>
        <v>0.13475177304964539</v>
      </c>
      <c r="O403" s="23">
        <f t="shared" si="35"/>
        <v>7.3170731707317069E-2</v>
      </c>
      <c r="P403" s="23">
        <f t="shared" si="36"/>
        <v>0.10606060606060606</v>
      </c>
    </row>
    <row r="404" spans="1:16" x14ac:dyDescent="0.25">
      <c r="A404" s="9" t="str">
        <f>'10'!A404</f>
        <v>South Western SD</v>
      </c>
      <c r="B404" s="10" t="str">
        <f>'10'!B404</f>
        <v>York</v>
      </c>
      <c r="C404" s="97">
        <f>'10'!C404</f>
        <v>963</v>
      </c>
      <c r="D404" s="97">
        <f>'10'!D404</f>
        <v>655</v>
      </c>
      <c r="E404" s="97">
        <f>'10'!E404</f>
        <v>1618</v>
      </c>
      <c r="F404" s="129" t="s">
        <v>922</v>
      </c>
      <c r="G404" s="129" t="s">
        <v>923</v>
      </c>
      <c r="H404" s="129">
        <v>2</v>
      </c>
      <c r="I404" s="135">
        <v>84</v>
      </c>
      <c r="J404" s="129">
        <v>28</v>
      </c>
      <c r="K404" s="129">
        <v>59</v>
      </c>
      <c r="L404" s="12">
        <f t="shared" si="32"/>
        <v>112</v>
      </c>
      <c r="M404" s="12">
        <f t="shared" si="33"/>
        <v>171</v>
      </c>
      <c r="N404" s="23">
        <f t="shared" si="34"/>
        <v>8.7227414330218064E-2</v>
      </c>
      <c r="O404" s="23">
        <f t="shared" si="35"/>
        <v>4.2748091603053436E-2</v>
      </c>
      <c r="P404" s="23">
        <f t="shared" si="36"/>
        <v>6.9221260815822E-2</v>
      </c>
    </row>
    <row r="405" spans="1:16" x14ac:dyDescent="0.25">
      <c r="A405" s="9" t="str">
        <f>'10'!A405</f>
        <v>South Williamsport Area SD</v>
      </c>
      <c r="B405" s="10" t="str">
        <f>'10'!B405</f>
        <v>Lycoming</v>
      </c>
      <c r="C405" s="97">
        <f>'10'!C405</f>
        <v>288</v>
      </c>
      <c r="D405" s="97">
        <f>'10'!D405</f>
        <v>194</v>
      </c>
      <c r="E405" s="97">
        <f>'10'!E405</f>
        <v>482</v>
      </c>
      <c r="F405" s="129" t="s">
        <v>912</v>
      </c>
      <c r="G405" s="129" t="s">
        <v>937</v>
      </c>
      <c r="H405" s="129">
        <v>2</v>
      </c>
      <c r="I405" s="135">
        <v>21</v>
      </c>
      <c r="J405" s="129">
        <v>15</v>
      </c>
      <c r="K405" s="129">
        <v>16</v>
      </c>
      <c r="L405" s="12">
        <f t="shared" si="32"/>
        <v>36</v>
      </c>
      <c r="M405" s="12">
        <f t="shared" si="33"/>
        <v>52</v>
      </c>
      <c r="N405" s="23">
        <f t="shared" si="34"/>
        <v>7.2916666666666671E-2</v>
      </c>
      <c r="O405" s="23">
        <f t="shared" si="35"/>
        <v>7.7319587628865982E-2</v>
      </c>
      <c r="P405" s="23">
        <f t="shared" si="36"/>
        <v>7.4688796680497924E-2</v>
      </c>
    </row>
    <row r="406" spans="1:16" x14ac:dyDescent="0.25">
      <c r="A406" s="9" t="str">
        <f>'10'!A406</f>
        <v>Southeast Delco SD</v>
      </c>
      <c r="B406" s="10" t="str">
        <f>'10'!B406</f>
        <v>Delaware</v>
      </c>
      <c r="C406" s="97">
        <f>'10'!C406</f>
        <v>1396</v>
      </c>
      <c r="D406" s="97">
        <f>'10'!D406</f>
        <v>988</v>
      </c>
      <c r="E406" s="97">
        <f>'10'!E406</f>
        <v>2384</v>
      </c>
      <c r="F406" s="129" t="s">
        <v>932</v>
      </c>
      <c r="G406" s="129" t="s">
        <v>541</v>
      </c>
      <c r="H406" s="129">
        <v>2</v>
      </c>
      <c r="I406" s="135">
        <v>91</v>
      </c>
      <c r="J406" s="129">
        <v>63</v>
      </c>
      <c r="K406" s="129">
        <v>74</v>
      </c>
      <c r="L406" s="12">
        <f t="shared" si="32"/>
        <v>154</v>
      </c>
      <c r="M406" s="12">
        <f t="shared" si="33"/>
        <v>228</v>
      </c>
      <c r="N406" s="23">
        <f t="shared" si="34"/>
        <v>6.5186246418338104E-2</v>
      </c>
      <c r="O406" s="23">
        <f t="shared" si="35"/>
        <v>6.3765182186234823E-2</v>
      </c>
      <c r="P406" s="23">
        <f t="shared" si="36"/>
        <v>6.4597315436241615E-2</v>
      </c>
    </row>
    <row r="407" spans="1:16" x14ac:dyDescent="0.25">
      <c r="A407" s="9" t="str">
        <f>'10'!A407</f>
        <v>Southeastern Greene SD</v>
      </c>
      <c r="B407" s="10" t="str">
        <f>'10'!B407</f>
        <v>Greene</v>
      </c>
      <c r="C407" s="97">
        <f>'10'!C407</f>
        <v>109</v>
      </c>
      <c r="D407" s="97">
        <f>'10'!D407</f>
        <v>98</v>
      </c>
      <c r="E407" s="97">
        <f>'10'!E407</f>
        <v>207</v>
      </c>
      <c r="F407" s="129" t="s">
        <v>903</v>
      </c>
      <c r="G407" s="129" t="s">
        <v>584</v>
      </c>
      <c r="H407" s="129">
        <v>2</v>
      </c>
      <c r="I407" s="135">
        <v>25</v>
      </c>
      <c r="J407" s="129">
        <v>12</v>
      </c>
      <c r="K407" s="129">
        <v>14</v>
      </c>
      <c r="L407" s="12">
        <f t="shared" si="32"/>
        <v>37</v>
      </c>
      <c r="M407" s="12">
        <f t="shared" si="33"/>
        <v>51</v>
      </c>
      <c r="N407" s="23">
        <f t="shared" si="34"/>
        <v>0.22935779816513763</v>
      </c>
      <c r="O407" s="23">
        <f t="shared" si="35"/>
        <v>0.12244897959183673</v>
      </c>
      <c r="P407" s="23">
        <f t="shared" si="36"/>
        <v>0.17874396135265699</v>
      </c>
    </row>
    <row r="408" spans="1:16" x14ac:dyDescent="0.25">
      <c r="A408" s="9" t="str">
        <f>'10'!A408</f>
        <v>Southern Columbia Area SD</v>
      </c>
      <c r="B408" s="10" t="str">
        <f>'10'!B408</f>
        <v>Columbia</v>
      </c>
      <c r="C408" s="97">
        <f>'10'!C408</f>
        <v>252</v>
      </c>
      <c r="D408" s="97">
        <f>'10'!D408</f>
        <v>157</v>
      </c>
      <c r="E408" s="97">
        <f>'10'!E408</f>
        <v>409</v>
      </c>
      <c r="F408" s="129" t="s">
        <v>920</v>
      </c>
      <c r="G408" s="129" t="s">
        <v>921</v>
      </c>
      <c r="H408" s="129">
        <v>2</v>
      </c>
      <c r="I408" s="135">
        <v>20</v>
      </c>
      <c r="J408" s="129">
        <v>10</v>
      </c>
      <c r="K408" s="129">
        <v>14</v>
      </c>
      <c r="L408" s="12">
        <f t="shared" si="32"/>
        <v>30</v>
      </c>
      <c r="M408" s="12">
        <f t="shared" si="33"/>
        <v>44</v>
      </c>
      <c r="N408" s="23">
        <f t="shared" si="34"/>
        <v>7.9365079365079361E-2</v>
      </c>
      <c r="O408" s="23">
        <f t="shared" si="35"/>
        <v>6.3694267515923567E-2</v>
      </c>
      <c r="P408" s="23">
        <f t="shared" si="36"/>
        <v>7.3349633251833746E-2</v>
      </c>
    </row>
    <row r="409" spans="1:16" x14ac:dyDescent="0.25">
      <c r="A409" s="9" t="str">
        <f>'10'!A409</f>
        <v>Southern Fulton SD</v>
      </c>
      <c r="B409" s="10" t="str">
        <f>'10'!B409</f>
        <v>Fulton</v>
      </c>
      <c r="C409" s="97">
        <f>'10'!C409</f>
        <v>133</v>
      </c>
      <c r="D409" s="97">
        <f>'10'!D409</f>
        <v>76</v>
      </c>
      <c r="E409" s="97">
        <f>'10'!E409</f>
        <v>209</v>
      </c>
      <c r="F409" s="129" t="s">
        <v>929</v>
      </c>
      <c r="G409" s="129" t="s">
        <v>930</v>
      </c>
      <c r="H409" s="129">
        <v>2</v>
      </c>
      <c r="I409" s="135">
        <v>14</v>
      </c>
      <c r="J409" s="129">
        <v>13</v>
      </c>
      <c r="K409" s="129">
        <v>12</v>
      </c>
      <c r="L409" s="12">
        <f t="shared" si="32"/>
        <v>27</v>
      </c>
      <c r="M409" s="12">
        <f t="shared" si="33"/>
        <v>39</v>
      </c>
      <c r="N409" s="23">
        <f t="shared" si="34"/>
        <v>0.10526315789473684</v>
      </c>
      <c r="O409" s="23">
        <f t="shared" si="35"/>
        <v>0.17105263157894737</v>
      </c>
      <c r="P409" s="23">
        <f t="shared" si="36"/>
        <v>0.12918660287081341</v>
      </c>
    </row>
    <row r="410" spans="1:16" x14ac:dyDescent="0.25">
      <c r="A410" s="9" t="str">
        <f>'10'!A410</f>
        <v>Southern Huntingdon County SD</v>
      </c>
      <c r="B410" s="10" t="str">
        <f>'10'!B410</f>
        <v>Huntingdon</v>
      </c>
      <c r="C410" s="97">
        <f>'10'!C410</f>
        <v>235</v>
      </c>
      <c r="D410" s="97">
        <f>'10'!D410</f>
        <v>170</v>
      </c>
      <c r="E410" s="97">
        <f>'10'!E410</f>
        <v>405</v>
      </c>
      <c r="F410" s="129" t="s">
        <v>929</v>
      </c>
      <c r="G410" s="129" t="s">
        <v>944</v>
      </c>
      <c r="H410" s="129">
        <v>2</v>
      </c>
      <c r="I410" s="135">
        <v>11</v>
      </c>
      <c r="J410" s="129">
        <v>12</v>
      </c>
      <c r="K410" s="129">
        <v>25</v>
      </c>
      <c r="L410" s="12">
        <f t="shared" si="32"/>
        <v>23</v>
      </c>
      <c r="M410" s="12">
        <f t="shared" si="33"/>
        <v>48</v>
      </c>
      <c r="N410" s="23">
        <f t="shared" si="34"/>
        <v>4.6808510638297871E-2</v>
      </c>
      <c r="O410" s="23">
        <f t="shared" si="35"/>
        <v>7.0588235294117646E-2</v>
      </c>
      <c r="P410" s="23">
        <f t="shared" si="36"/>
        <v>5.6790123456790124E-2</v>
      </c>
    </row>
    <row r="411" spans="1:16" x14ac:dyDescent="0.25">
      <c r="A411" s="9" t="str">
        <f>'10'!A411</f>
        <v>Southern Lehigh SD</v>
      </c>
      <c r="B411" s="10" t="str">
        <f>'10'!B411</f>
        <v>Lehigh</v>
      </c>
      <c r="C411" s="97">
        <f>'10'!C411</f>
        <v>444</v>
      </c>
      <c r="D411" s="97">
        <f>'10'!D411</f>
        <v>603</v>
      </c>
      <c r="E411" s="97">
        <f>'10'!E411</f>
        <v>1047</v>
      </c>
      <c r="F411" s="129" t="s">
        <v>907</v>
      </c>
      <c r="G411" s="129" t="s">
        <v>536</v>
      </c>
      <c r="H411" s="129">
        <v>2</v>
      </c>
      <c r="I411" s="135">
        <v>90</v>
      </c>
      <c r="J411" s="129">
        <v>40</v>
      </c>
      <c r="K411" s="129">
        <v>49</v>
      </c>
      <c r="L411" s="12">
        <f t="shared" si="32"/>
        <v>130</v>
      </c>
      <c r="M411" s="12">
        <f t="shared" si="33"/>
        <v>179</v>
      </c>
      <c r="N411" s="23">
        <f t="shared" si="34"/>
        <v>0.20270270270270271</v>
      </c>
      <c r="O411" s="23">
        <f t="shared" si="35"/>
        <v>6.633499170812604E-2</v>
      </c>
      <c r="P411" s="23">
        <f t="shared" si="36"/>
        <v>0.12416427889207259</v>
      </c>
    </row>
    <row r="412" spans="1:16" x14ac:dyDescent="0.25">
      <c r="A412" s="9" t="str">
        <f>'10'!A412</f>
        <v>Southern Tioga SD</v>
      </c>
      <c r="B412" s="10" t="str">
        <f>'10'!B412</f>
        <v>Tioga</v>
      </c>
      <c r="C412" s="97">
        <f>'10'!C412</f>
        <v>508</v>
      </c>
      <c r="D412" s="97">
        <f>'10'!D412</f>
        <v>305</v>
      </c>
      <c r="E412" s="97">
        <f>'10'!E412</f>
        <v>813</v>
      </c>
      <c r="F412" s="129" t="s">
        <v>912</v>
      </c>
      <c r="G412" s="129" t="s">
        <v>605</v>
      </c>
      <c r="H412" s="129">
        <v>2</v>
      </c>
      <c r="I412" s="135">
        <v>34</v>
      </c>
      <c r="J412" s="129">
        <v>29</v>
      </c>
      <c r="K412" s="129">
        <v>39</v>
      </c>
      <c r="L412" s="12">
        <f t="shared" si="32"/>
        <v>63</v>
      </c>
      <c r="M412" s="12">
        <f t="shared" si="33"/>
        <v>102</v>
      </c>
      <c r="N412" s="23">
        <f t="shared" si="34"/>
        <v>6.6929133858267723E-2</v>
      </c>
      <c r="O412" s="23">
        <f t="shared" si="35"/>
        <v>9.5081967213114751E-2</v>
      </c>
      <c r="P412" s="23">
        <f t="shared" si="36"/>
        <v>7.7490774907749083E-2</v>
      </c>
    </row>
    <row r="413" spans="1:16" x14ac:dyDescent="0.25">
      <c r="A413" s="9" t="str">
        <f>'10'!A413</f>
        <v>Southern York County SD</v>
      </c>
      <c r="B413" s="10" t="str">
        <f>'10'!B413</f>
        <v>York</v>
      </c>
      <c r="C413" s="97">
        <f>'10'!C413</f>
        <v>642</v>
      </c>
      <c r="D413" s="97">
        <f>'10'!D413</f>
        <v>446</v>
      </c>
      <c r="E413" s="97">
        <f>'10'!E413</f>
        <v>1088</v>
      </c>
      <c r="F413" s="129" t="s">
        <v>922</v>
      </c>
      <c r="G413" s="129" t="s">
        <v>923</v>
      </c>
      <c r="H413" s="129">
        <v>2</v>
      </c>
      <c r="I413" s="135">
        <v>40</v>
      </c>
      <c r="J413" s="129">
        <v>24</v>
      </c>
      <c r="K413" s="129">
        <v>34</v>
      </c>
      <c r="L413" s="12">
        <f t="shared" si="32"/>
        <v>64</v>
      </c>
      <c r="M413" s="12">
        <f t="shared" si="33"/>
        <v>98</v>
      </c>
      <c r="N413" s="23">
        <f t="shared" si="34"/>
        <v>6.2305295950155763E-2</v>
      </c>
      <c r="O413" s="23">
        <f t="shared" si="35"/>
        <v>5.3811659192825115E-2</v>
      </c>
      <c r="P413" s="23">
        <f t="shared" si="36"/>
        <v>5.8823529411764705E-2</v>
      </c>
    </row>
    <row r="414" spans="1:16" x14ac:dyDescent="0.25">
      <c r="A414" s="9" t="str">
        <f>'10'!A414</f>
        <v>Southmoreland SD</v>
      </c>
      <c r="B414" s="10" t="str">
        <f>'10'!B414</f>
        <v>Westmoreland</v>
      </c>
      <c r="C414" s="97">
        <f>'10'!C414</f>
        <v>349</v>
      </c>
      <c r="D414" s="97">
        <f>'10'!D414</f>
        <v>241</v>
      </c>
      <c r="E414" s="97">
        <f>'10'!E414</f>
        <v>590</v>
      </c>
      <c r="F414" s="129" t="s">
        <v>918</v>
      </c>
      <c r="G414" s="129" t="s">
        <v>571</v>
      </c>
      <c r="H414" s="129">
        <v>2</v>
      </c>
      <c r="I414" s="135">
        <v>36</v>
      </c>
      <c r="J414" s="129">
        <v>29</v>
      </c>
      <c r="K414" s="129">
        <v>34</v>
      </c>
      <c r="L414" s="12">
        <f t="shared" si="32"/>
        <v>65</v>
      </c>
      <c r="M414" s="12">
        <f t="shared" si="33"/>
        <v>99</v>
      </c>
      <c r="N414" s="23">
        <f t="shared" si="34"/>
        <v>0.10315186246418338</v>
      </c>
      <c r="O414" s="23">
        <f t="shared" si="35"/>
        <v>0.12033195020746888</v>
      </c>
      <c r="P414" s="23">
        <f t="shared" si="36"/>
        <v>0.11016949152542373</v>
      </c>
    </row>
    <row r="415" spans="1:16" x14ac:dyDescent="0.25">
      <c r="A415" s="9" t="str">
        <f>'10'!A415</f>
        <v>Spring Cove SD</v>
      </c>
      <c r="B415" s="10" t="str">
        <f>'10'!B415</f>
        <v>Blair</v>
      </c>
      <c r="C415" s="97">
        <f>'10'!C415</f>
        <v>500</v>
      </c>
      <c r="D415" s="97">
        <f>'10'!D415</f>
        <v>430</v>
      </c>
      <c r="E415" s="97">
        <f>'10'!E415</f>
        <v>930</v>
      </c>
      <c r="F415" s="129" t="s">
        <v>917</v>
      </c>
      <c r="G415" s="129" t="s">
        <v>537</v>
      </c>
      <c r="H415" s="129">
        <v>2</v>
      </c>
      <c r="I415" s="135">
        <v>34</v>
      </c>
      <c r="J415" s="129">
        <v>22</v>
      </c>
      <c r="K415" s="129">
        <v>32</v>
      </c>
      <c r="L415" s="12">
        <f t="shared" si="32"/>
        <v>56</v>
      </c>
      <c r="M415" s="12">
        <f t="shared" si="33"/>
        <v>88</v>
      </c>
      <c r="N415" s="23">
        <f t="shared" si="34"/>
        <v>6.8000000000000005E-2</v>
      </c>
      <c r="O415" s="23">
        <f t="shared" si="35"/>
        <v>5.1162790697674418E-2</v>
      </c>
      <c r="P415" s="23">
        <f t="shared" si="36"/>
        <v>6.0215053763440864E-2</v>
      </c>
    </row>
    <row r="416" spans="1:16" x14ac:dyDescent="0.25">
      <c r="A416" s="9" t="str">
        <f>'10'!A416</f>
        <v>Spring Grove Area SD</v>
      </c>
      <c r="B416" s="10" t="str">
        <f>'10'!B416</f>
        <v>York</v>
      </c>
      <c r="C416" s="97">
        <f>'10'!C416</f>
        <v>796</v>
      </c>
      <c r="D416" s="97">
        <f>'10'!D416</f>
        <v>467</v>
      </c>
      <c r="E416" s="97">
        <f>'10'!E416</f>
        <v>1263</v>
      </c>
      <c r="F416" s="129" t="s">
        <v>922</v>
      </c>
      <c r="G416" s="129" t="s">
        <v>923</v>
      </c>
      <c r="H416" s="129">
        <v>2</v>
      </c>
      <c r="I416" s="135">
        <v>55</v>
      </c>
      <c r="J416" s="129">
        <v>28</v>
      </c>
      <c r="K416" s="129">
        <v>51</v>
      </c>
      <c r="L416" s="12">
        <f t="shared" si="32"/>
        <v>83</v>
      </c>
      <c r="M416" s="12">
        <f t="shared" si="33"/>
        <v>134</v>
      </c>
      <c r="N416" s="23">
        <f t="shared" si="34"/>
        <v>6.9095477386934667E-2</v>
      </c>
      <c r="O416" s="23">
        <f t="shared" si="35"/>
        <v>5.9957173447537475E-2</v>
      </c>
      <c r="P416" s="23">
        <f t="shared" si="36"/>
        <v>6.5716547901821062E-2</v>
      </c>
    </row>
    <row r="417" spans="1:16" x14ac:dyDescent="0.25">
      <c r="A417" s="9" t="str">
        <f>'10'!A417</f>
        <v>Springfield SD</v>
      </c>
      <c r="B417" s="10" t="str">
        <f>'10'!B417</f>
        <v>Delaware</v>
      </c>
      <c r="C417" s="97">
        <f>'10'!C417</f>
        <v>946</v>
      </c>
      <c r="D417" s="97">
        <f>'10'!D417</f>
        <v>502</v>
      </c>
      <c r="E417" s="97">
        <f>'10'!E417</f>
        <v>1448</v>
      </c>
      <c r="F417" s="129" t="s">
        <v>932</v>
      </c>
      <c r="G417" s="129" t="s">
        <v>541</v>
      </c>
      <c r="H417" s="129">
        <v>2</v>
      </c>
      <c r="I417" s="135">
        <v>83</v>
      </c>
      <c r="J417" s="129">
        <v>38</v>
      </c>
      <c r="K417" s="129">
        <v>64</v>
      </c>
      <c r="L417" s="12">
        <f t="shared" si="32"/>
        <v>121</v>
      </c>
      <c r="M417" s="12">
        <f t="shared" si="33"/>
        <v>185</v>
      </c>
      <c r="N417" s="23">
        <f t="shared" si="34"/>
        <v>8.7737843551797035E-2</v>
      </c>
      <c r="O417" s="23">
        <f t="shared" si="35"/>
        <v>7.5697211155378488E-2</v>
      </c>
      <c r="P417" s="23">
        <f t="shared" si="36"/>
        <v>8.3563535911602205E-2</v>
      </c>
    </row>
    <row r="418" spans="1:16" x14ac:dyDescent="0.25">
      <c r="A418" s="9" t="str">
        <f>'10'!A418</f>
        <v>Springfield Township SD</v>
      </c>
      <c r="B418" s="10" t="str">
        <f>'10'!B418</f>
        <v>Montgomery</v>
      </c>
      <c r="C418" s="97">
        <f>'10'!C418</f>
        <v>696</v>
      </c>
      <c r="D418" s="97">
        <f>'10'!D418</f>
        <v>505</v>
      </c>
      <c r="E418" s="97">
        <f>'10'!E418</f>
        <v>1201</v>
      </c>
      <c r="F418" s="129" t="s">
        <v>902</v>
      </c>
      <c r="G418" s="129" t="s">
        <v>549</v>
      </c>
      <c r="H418" s="129">
        <v>2</v>
      </c>
      <c r="I418" s="135">
        <v>58</v>
      </c>
      <c r="J418" s="129">
        <v>44</v>
      </c>
      <c r="K418" s="129">
        <v>29</v>
      </c>
      <c r="L418" s="12">
        <f t="shared" si="32"/>
        <v>102</v>
      </c>
      <c r="M418" s="12">
        <f t="shared" si="33"/>
        <v>131</v>
      </c>
      <c r="N418" s="23">
        <f t="shared" si="34"/>
        <v>8.3333333333333329E-2</v>
      </c>
      <c r="O418" s="23">
        <f t="shared" si="35"/>
        <v>8.7128712871287123E-2</v>
      </c>
      <c r="P418" s="23">
        <f t="shared" si="36"/>
        <v>8.4929225645295592E-2</v>
      </c>
    </row>
    <row r="419" spans="1:16" x14ac:dyDescent="0.25">
      <c r="A419" s="9" t="str">
        <f>'10'!A419</f>
        <v>Spring-Ford Area SD</v>
      </c>
      <c r="B419" s="10" t="str">
        <f>'10'!B419</f>
        <v>Montgomery</v>
      </c>
      <c r="C419" s="97">
        <f>'10'!C419</f>
        <v>1774</v>
      </c>
      <c r="D419" s="97">
        <f>'10'!D419</f>
        <v>1471</v>
      </c>
      <c r="E419" s="97">
        <f>'10'!E419</f>
        <v>3245</v>
      </c>
      <c r="F419" s="129" t="s">
        <v>902</v>
      </c>
      <c r="G419" s="129" t="s">
        <v>549</v>
      </c>
      <c r="H419" s="129">
        <v>2</v>
      </c>
      <c r="I419" s="135">
        <v>192</v>
      </c>
      <c r="J419" s="129">
        <v>106</v>
      </c>
      <c r="K419" s="129">
        <v>103</v>
      </c>
      <c r="L419" s="12">
        <f t="shared" si="32"/>
        <v>298</v>
      </c>
      <c r="M419" s="12">
        <f t="shared" si="33"/>
        <v>401</v>
      </c>
      <c r="N419" s="23">
        <f t="shared" si="34"/>
        <v>0.10822998872604284</v>
      </c>
      <c r="O419" s="23">
        <f t="shared" si="35"/>
        <v>7.2059823249490146E-2</v>
      </c>
      <c r="P419" s="23">
        <f t="shared" si="36"/>
        <v>9.1833590138674884E-2</v>
      </c>
    </row>
    <row r="420" spans="1:16" x14ac:dyDescent="0.25">
      <c r="A420" s="9" t="str">
        <f>'10'!A420</f>
        <v>St. Marys Area SD</v>
      </c>
      <c r="B420" s="10" t="str">
        <f>'10'!B420</f>
        <v>Elk</v>
      </c>
      <c r="C420" s="97">
        <f>'10'!C420</f>
        <v>490</v>
      </c>
      <c r="D420" s="97">
        <f>'10'!D420</f>
        <v>436</v>
      </c>
      <c r="E420" s="97">
        <f>'10'!E420</f>
        <v>926</v>
      </c>
      <c r="F420" s="129" t="s">
        <v>913</v>
      </c>
      <c r="G420" s="129" t="s">
        <v>562</v>
      </c>
      <c r="H420" s="129">
        <v>2</v>
      </c>
      <c r="I420" s="135">
        <v>36</v>
      </c>
      <c r="J420" s="129">
        <v>40</v>
      </c>
      <c r="K420" s="129">
        <v>59</v>
      </c>
      <c r="L420" s="12">
        <f t="shared" si="32"/>
        <v>76</v>
      </c>
      <c r="M420" s="12">
        <f t="shared" si="33"/>
        <v>135</v>
      </c>
      <c r="N420" s="23">
        <f t="shared" si="34"/>
        <v>7.3469387755102047E-2</v>
      </c>
      <c r="O420" s="23">
        <f t="shared" si="35"/>
        <v>9.1743119266055051E-2</v>
      </c>
      <c r="P420" s="23">
        <f t="shared" si="36"/>
        <v>8.2073434125269976E-2</v>
      </c>
    </row>
    <row r="421" spans="1:16" x14ac:dyDescent="0.25">
      <c r="A421" s="9" t="str">
        <f>'10'!A421</f>
        <v>State College Area SD</v>
      </c>
      <c r="B421" s="10" t="str">
        <f>'10'!B421</f>
        <v>Centre</v>
      </c>
      <c r="C421" s="97">
        <f>'10'!C421</f>
        <v>2023</v>
      </c>
      <c r="D421" s="97">
        <f>'10'!D421</f>
        <v>1188</v>
      </c>
      <c r="E421" s="97">
        <f>'10'!E421</f>
        <v>3211</v>
      </c>
      <c r="F421" s="129" t="s">
        <v>915</v>
      </c>
      <c r="G421" s="129" t="s">
        <v>553</v>
      </c>
      <c r="H421" s="129">
        <v>2</v>
      </c>
      <c r="I421" s="135">
        <v>147</v>
      </c>
      <c r="J421" s="129">
        <v>62</v>
      </c>
      <c r="K421" s="129">
        <v>81</v>
      </c>
      <c r="L421" s="12">
        <f t="shared" si="32"/>
        <v>209</v>
      </c>
      <c r="M421" s="12">
        <f t="shared" si="33"/>
        <v>290</v>
      </c>
      <c r="N421" s="23">
        <f t="shared" si="34"/>
        <v>7.2664359861591699E-2</v>
      </c>
      <c r="O421" s="23">
        <f t="shared" si="35"/>
        <v>5.2188552188552187E-2</v>
      </c>
      <c r="P421" s="23">
        <f t="shared" si="36"/>
        <v>6.5088757396449703E-2</v>
      </c>
    </row>
    <row r="422" spans="1:16" x14ac:dyDescent="0.25">
      <c r="A422" s="9" t="str">
        <f>'10'!A422</f>
        <v>Steel Valley SD</v>
      </c>
      <c r="B422" s="10" t="str">
        <f>'10'!B422</f>
        <v>Allegheny</v>
      </c>
      <c r="C422" s="97">
        <f>'10'!C422</f>
        <v>675</v>
      </c>
      <c r="D422" s="97">
        <f>'10'!D422</f>
        <v>268</v>
      </c>
      <c r="E422" s="97">
        <f>'10'!E422</f>
        <v>943</v>
      </c>
      <c r="F422" s="129" t="s">
        <v>905</v>
      </c>
      <c r="G422" s="129" t="s">
        <v>538</v>
      </c>
      <c r="H422" s="129">
        <v>2</v>
      </c>
      <c r="I422" s="135">
        <v>58</v>
      </c>
      <c r="J422" s="129">
        <v>35</v>
      </c>
      <c r="K422" s="129">
        <v>52</v>
      </c>
      <c r="L422" s="12">
        <f t="shared" si="32"/>
        <v>93</v>
      </c>
      <c r="M422" s="12">
        <f t="shared" si="33"/>
        <v>145</v>
      </c>
      <c r="N422" s="23">
        <f t="shared" si="34"/>
        <v>8.5925925925925919E-2</v>
      </c>
      <c r="O422" s="23">
        <f t="shared" si="35"/>
        <v>0.13059701492537312</v>
      </c>
      <c r="P422" s="23">
        <f t="shared" si="36"/>
        <v>9.8621420996818671E-2</v>
      </c>
    </row>
    <row r="423" spans="1:16" x14ac:dyDescent="0.25">
      <c r="A423" s="9" t="str">
        <f>'10'!A423</f>
        <v>Steelton-Highspire SD</v>
      </c>
      <c r="B423" s="10" t="str">
        <f>'10'!B423</f>
        <v>Dauphin</v>
      </c>
      <c r="C423" s="97">
        <f>'10'!C423</f>
        <v>394</v>
      </c>
      <c r="D423" s="97">
        <f>'10'!D423</f>
        <v>277</v>
      </c>
      <c r="E423" s="97">
        <f>'10'!E423</f>
        <v>671</v>
      </c>
      <c r="F423" s="129" t="s">
        <v>924</v>
      </c>
      <c r="G423" s="129" t="s">
        <v>543</v>
      </c>
      <c r="H423" s="129">
        <v>2</v>
      </c>
      <c r="I423" s="135">
        <v>39</v>
      </c>
      <c r="J423" s="129">
        <v>30</v>
      </c>
      <c r="K423" s="129">
        <v>25</v>
      </c>
      <c r="L423" s="12">
        <f t="shared" si="32"/>
        <v>69</v>
      </c>
      <c r="M423" s="12">
        <f t="shared" si="33"/>
        <v>94</v>
      </c>
      <c r="N423" s="23">
        <f t="shared" si="34"/>
        <v>9.8984771573604066E-2</v>
      </c>
      <c r="O423" s="23">
        <f t="shared" si="35"/>
        <v>0.10830324909747292</v>
      </c>
      <c r="P423" s="23">
        <f t="shared" si="36"/>
        <v>0.10283159463487332</v>
      </c>
    </row>
    <row r="424" spans="1:16" x14ac:dyDescent="0.25">
      <c r="A424" s="9" t="str">
        <f>'10'!A424</f>
        <v>Sto-Rox SD</v>
      </c>
      <c r="B424" s="10" t="str">
        <f>'10'!B424</f>
        <v>Allegheny</v>
      </c>
      <c r="C424" s="97">
        <f>'10'!C424</f>
        <v>535</v>
      </c>
      <c r="D424" s="97">
        <f>'10'!D424</f>
        <v>432</v>
      </c>
      <c r="E424" s="97">
        <f>'10'!E424</f>
        <v>967</v>
      </c>
      <c r="F424" s="129" t="s">
        <v>905</v>
      </c>
      <c r="G424" s="129" t="s">
        <v>538</v>
      </c>
      <c r="H424" s="129">
        <v>2</v>
      </c>
      <c r="I424" s="135">
        <v>57</v>
      </c>
      <c r="J424" s="129">
        <v>37</v>
      </c>
      <c r="K424" s="129">
        <v>48</v>
      </c>
      <c r="L424" s="12">
        <f t="shared" si="32"/>
        <v>94</v>
      </c>
      <c r="M424" s="12">
        <f t="shared" si="33"/>
        <v>142</v>
      </c>
      <c r="N424" s="23">
        <f t="shared" si="34"/>
        <v>0.10654205607476636</v>
      </c>
      <c r="O424" s="23">
        <f t="shared" si="35"/>
        <v>8.5648148148148154E-2</v>
      </c>
      <c r="P424" s="23">
        <f t="shared" si="36"/>
        <v>9.7207859358841783E-2</v>
      </c>
    </row>
    <row r="425" spans="1:16" x14ac:dyDescent="0.25">
      <c r="A425" s="9" t="str">
        <f>'10'!A425</f>
        <v>Stroudsburg Area SD</v>
      </c>
      <c r="B425" s="10" t="str">
        <f>'10'!B425</f>
        <v>Monroe</v>
      </c>
      <c r="C425" s="97">
        <f>'10'!C425</f>
        <v>796</v>
      </c>
      <c r="D425" s="97">
        <f>'10'!D425</f>
        <v>772</v>
      </c>
      <c r="E425" s="97">
        <f>'10'!E425</f>
        <v>1568</v>
      </c>
      <c r="F425" s="129" t="s">
        <v>916</v>
      </c>
      <c r="G425" s="129" t="s">
        <v>593</v>
      </c>
      <c r="H425" s="129">
        <v>2</v>
      </c>
      <c r="I425" s="135">
        <v>62</v>
      </c>
      <c r="J425" s="129">
        <v>45</v>
      </c>
      <c r="K425" s="129">
        <v>54</v>
      </c>
      <c r="L425" s="12">
        <f t="shared" si="32"/>
        <v>107</v>
      </c>
      <c r="M425" s="12">
        <f t="shared" si="33"/>
        <v>161</v>
      </c>
      <c r="N425" s="23">
        <f t="shared" si="34"/>
        <v>7.7889447236180909E-2</v>
      </c>
      <c r="O425" s="23">
        <f t="shared" si="35"/>
        <v>5.8290155440414507E-2</v>
      </c>
      <c r="P425" s="23">
        <f t="shared" si="36"/>
        <v>6.8239795918367346E-2</v>
      </c>
    </row>
    <row r="426" spans="1:16" x14ac:dyDescent="0.25">
      <c r="A426" s="9" t="str">
        <f>'10'!A426</f>
        <v>Sullivan County SD</v>
      </c>
      <c r="B426" s="10" t="str">
        <f>'10'!B426</f>
        <v>Sullivan</v>
      </c>
      <c r="C426" s="97">
        <f>'10'!C426</f>
        <v>127</v>
      </c>
      <c r="D426" s="97">
        <f>'10'!D426</f>
        <v>99</v>
      </c>
      <c r="E426" s="97">
        <f>'10'!E426</f>
        <v>226</v>
      </c>
      <c r="F426" s="129" t="s">
        <v>912</v>
      </c>
      <c r="G426" s="129" t="s">
        <v>606</v>
      </c>
      <c r="H426" s="129">
        <v>2</v>
      </c>
      <c r="I426" s="135">
        <v>9</v>
      </c>
      <c r="J426" s="129">
        <v>11</v>
      </c>
      <c r="K426" s="129">
        <v>18</v>
      </c>
      <c r="L426" s="12">
        <f t="shared" si="32"/>
        <v>20</v>
      </c>
      <c r="M426" s="12">
        <f t="shared" si="33"/>
        <v>38</v>
      </c>
      <c r="N426" s="23">
        <f t="shared" si="34"/>
        <v>7.0866141732283464E-2</v>
      </c>
      <c r="O426" s="23">
        <f t="shared" si="35"/>
        <v>0.1111111111111111</v>
      </c>
      <c r="P426" s="23">
        <f t="shared" si="36"/>
        <v>8.8495575221238937E-2</v>
      </c>
    </row>
    <row r="427" spans="1:16" x14ac:dyDescent="0.25">
      <c r="A427" s="9" t="str">
        <f>'10'!A427</f>
        <v>Susquehanna Community SD</v>
      </c>
      <c r="B427" s="10" t="str">
        <f>'10'!B427</f>
        <v>Susquehanna</v>
      </c>
      <c r="C427" s="97">
        <f>'10'!C427</f>
        <v>205</v>
      </c>
      <c r="D427" s="97">
        <f>'10'!D427</f>
        <v>118</v>
      </c>
      <c r="E427" s="97">
        <f>'10'!E427</f>
        <v>323</v>
      </c>
      <c r="F427" s="129" t="s">
        <v>900</v>
      </c>
      <c r="G427" s="129" t="s">
        <v>901</v>
      </c>
      <c r="H427" s="129">
        <v>2</v>
      </c>
      <c r="I427" s="135">
        <v>15</v>
      </c>
      <c r="J427" s="129">
        <v>10</v>
      </c>
      <c r="K427" s="129">
        <v>18</v>
      </c>
      <c r="L427" s="12">
        <f t="shared" si="32"/>
        <v>25</v>
      </c>
      <c r="M427" s="12">
        <f t="shared" si="33"/>
        <v>43</v>
      </c>
      <c r="N427" s="23">
        <f t="shared" si="34"/>
        <v>7.3170731707317069E-2</v>
      </c>
      <c r="O427" s="23">
        <f t="shared" si="35"/>
        <v>8.4745762711864403E-2</v>
      </c>
      <c r="P427" s="23">
        <f t="shared" si="36"/>
        <v>7.7399380804953566E-2</v>
      </c>
    </row>
    <row r="428" spans="1:16" x14ac:dyDescent="0.25">
      <c r="A428" s="9" t="str">
        <f>'10'!A428</f>
        <v>Susquehanna Township SD</v>
      </c>
      <c r="B428" s="10" t="str">
        <f>'10'!B428</f>
        <v>Dauphin</v>
      </c>
      <c r="C428" s="97">
        <f>'10'!C428</f>
        <v>800</v>
      </c>
      <c r="D428" s="97">
        <f>'10'!D428</f>
        <v>747</v>
      </c>
      <c r="E428" s="97">
        <f>'10'!E428</f>
        <v>1547</v>
      </c>
      <c r="F428" s="129" t="s">
        <v>924</v>
      </c>
      <c r="G428" s="129" t="s">
        <v>543</v>
      </c>
      <c r="H428" s="129">
        <v>2</v>
      </c>
      <c r="I428" s="135">
        <v>56</v>
      </c>
      <c r="J428" s="129">
        <v>27</v>
      </c>
      <c r="K428" s="129">
        <v>51</v>
      </c>
      <c r="L428" s="12">
        <f t="shared" si="32"/>
        <v>83</v>
      </c>
      <c r="M428" s="12">
        <f t="shared" si="33"/>
        <v>134</v>
      </c>
      <c r="N428" s="23">
        <f t="shared" si="34"/>
        <v>7.0000000000000007E-2</v>
      </c>
      <c r="O428" s="23">
        <f t="shared" si="35"/>
        <v>3.614457831325301E-2</v>
      </c>
      <c r="P428" s="23">
        <f t="shared" si="36"/>
        <v>5.3652230122818355E-2</v>
      </c>
    </row>
    <row r="429" spans="1:16" x14ac:dyDescent="0.25">
      <c r="A429" s="9" t="str">
        <f>'10'!A429</f>
        <v>Susquenita SD</v>
      </c>
      <c r="B429" s="10" t="str">
        <f>'10'!B429</f>
        <v>Perry</v>
      </c>
      <c r="C429" s="97">
        <f>'10'!C429</f>
        <v>473</v>
      </c>
      <c r="D429" s="97">
        <f>'10'!D429</f>
        <v>339</v>
      </c>
      <c r="E429" s="97">
        <f>'10'!E429</f>
        <v>812</v>
      </c>
      <c r="F429" s="129" t="s">
        <v>924</v>
      </c>
      <c r="G429" s="129" t="s">
        <v>925</v>
      </c>
      <c r="H429" s="129">
        <v>2</v>
      </c>
      <c r="I429" s="135">
        <v>33</v>
      </c>
      <c r="J429" s="129">
        <v>15</v>
      </c>
      <c r="K429" s="129">
        <v>25</v>
      </c>
      <c r="L429" s="12">
        <f t="shared" si="32"/>
        <v>48</v>
      </c>
      <c r="M429" s="12">
        <f t="shared" si="33"/>
        <v>73</v>
      </c>
      <c r="N429" s="23">
        <f t="shared" si="34"/>
        <v>6.9767441860465115E-2</v>
      </c>
      <c r="O429" s="23">
        <f t="shared" si="35"/>
        <v>4.4247787610619468E-2</v>
      </c>
      <c r="P429" s="23">
        <f t="shared" si="36"/>
        <v>5.9113300492610835E-2</v>
      </c>
    </row>
    <row r="430" spans="1:16" x14ac:dyDescent="0.25">
      <c r="A430" s="9" t="str">
        <f>'10'!A430</f>
        <v>Tamaqua Area SD</v>
      </c>
      <c r="B430" s="10" t="str">
        <f>'10'!B430</f>
        <v>Schuylkill</v>
      </c>
      <c r="C430" s="97">
        <f>'10'!C430</f>
        <v>523</v>
      </c>
      <c r="D430" s="97">
        <f>'10'!D430</f>
        <v>369</v>
      </c>
      <c r="E430" s="97">
        <f>'10'!E430</f>
        <v>892</v>
      </c>
      <c r="F430" s="129" t="s">
        <v>926</v>
      </c>
      <c r="G430" s="129" t="s">
        <v>578</v>
      </c>
      <c r="H430" s="129">
        <v>2</v>
      </c>
      <c r="I430" s="135">
        <v>27</v>
      </c>
      <c r="J430" s="129">
        <v>45</v>
      </c>
      <c r="K430" s="129">
        <v>57</v>
      </c>
      <c r="L430" s="12">
        <f t="shared" si="32"/>
        <v>72</v>
      </c>
      <c r="M430" s="12">
        <f t="shared" si="33"/>
        <v>129</v>
      </c>
      <c r="N430" s="23">
        <f t="shared" si="34"/>
        <v>5.1625239005736137E-2</v>
      </c>
      <c r="O430" s="23">
        <f t="shared" si="35"/>
        <v>0.12195121951219512</v>
      </c>
      <c r="P430" s="23">
        <f t="shared" si="36"/>
        <v>8.0717488789237665E-2</v>
      </c>
    </row>
    <row r="431" spans="1:16" ht="22.5" x14ac:dyDescent="0.25">
      <c r="A431" s="9" t="str">
        <f>'10'!A431</f>
        <v>Titusville Area SD</v>
      </c>
      <c r="B431" s="10" t="str">
        <f>'10'!B431</f>
        <v>Venango</v>
      </c>
      <c r="C431" s="97">
        <f>'10'!C431</f>
        <v>603</v>
      </c>
      <c r="D431" s="97">
        <f>'10'!D431</f>
        <v>324</v>
      </c>
      <c r="E431" s="97">
        <f>'10'!E431</f>
        <v>927</v>
      </c>
      <c r="F431" s="129" t="s">
        <v>948</v>
      </c>
      <c r="G431" s="129" t="s">
        <v>590</v>
      </c>
      <c r="H431" s="129">
        <v>3</v>
      </c>
      <c r="I431" s="135">
        <v>40</v>
      </c>
      <c r="J431" s="129">
        <v>40</v>
      </c>
      <c r="K431" s="129">
        <v>43</v>
      </c>
      <c r="L431" s="12">
        <f t="shared" si="32"/>
        <v>80</v>
      </c>
      <c r="M431" s="12">
        <f t="shared" si="33"/>
        <v>123</v>
      </c>
      <c r="N431" s="23">
        <f t="shared" si="34"/>
        <v>6.633499170812604E-2</v>
      </c>
      <c r="O431" s="23">
        <f t="shared" si="35"/>
        <v>0.12345679012345678</v>
      </c>
      <c r="P431" s="23">
        <f t="shared" si="36"/>
        <v>8.629989212513485E-2</v>
      </c>
    </row>
    <row r="432" spans="1:16" x14ac:dyDescent="0.25">
      <c r="A432" s="9" t="str">
        <f>'10'!A432</f>
        <v>Towanda Area SD</v>
      </c>
      <c r="B432" s="10" t="str">
        <f>'10'!B432</f>
        <v>Bradford</v>
      </c>
      <c r="C432" s="97">
        <f>'10'!C432</f>
        <v>441</v>
      </c>
      <c r="D432" s="97">
        <f>'10'!D432</f>
        <v>251</v>
      </c>
      <c r="E432" s="97">
        <f>'10'!E432</f>
        <v>692</v>
      </c>
      <c r="F432" s="129" t="s">
        <v>912</v>
      </c>
      <c r="G432" s="129" t="s">
        <v>567</v>
      </c>
      <c r="H432" s="129">
        <v>2</v>
      </c>
      <c r="I432" s="135">
        <v>34</v>
      </c>
      <c r="J432" s="129">
        <v>26</v>
      </c>
      <c r="K432" s="129">
        <v>38</v>
      </c>
      <c r="L432" s="12">
        <f t="shared" si="32"/>
        <v>60</v>
      </c>
      <c r="M432" s="12">
        <f t="shared" si="33"/>
        <v>98</v>
      </c>
      <c r="N432" s="23">
        <f t="shared" si="34"/>
        <v>7.7097505668934238E-2</v>
      </c>
      <c r="O432" s="23">
        <f t="shared" si="35"/>
        <v>0.10358565737051793</v>
      </c>
      <c r="P432" s="23">
        <f t="shared" si="36"/>
        <v>8.6705202312138727E-2</v>
      </c>
    </row>
    <row r="433" spans="1:16" x14ac:dyDescent="0.25">
      <c r="A433" s="9" t="str">
        <f>'10'!A433</f>
        <v>Tredyffrin-Easttown SD</v>
      </c>
      <c r="B433" s="10" t="str">
        <f>'10'!B433</f>
        <v>Chester</v>
      </c>
      <c r="C433" s="97">
        <f>'10'!C433</f>
        <v>1183</v>
      </c>
      <c r="D433" s="97">
        <f>'10'!D433</f>
        <v>738</v>
      </c>
      <c r="E433" s="97">
        <f>'10'!E433</f>
        <v>1921</v>
      </c>
      <c r="F433" s="129" t="s">
        <v>914</v>
      </c>
      <c r="G433" s="129" t="s">
        <v>540</v>
      </c>
      <c r="H433" s="129">
        <v>2</v>
      </c>
      <c r="I433" s="135">
        <v>46</v>
      </c>
      <c r="J433" s="129">
        <v>81</v>
      </c>
      <c r="K433" s="129">
        <v>112</v>
      </c>
      <c r="L433" s="12">
        <f t="shared" si="32"/>
        <v>127</v>
      </c>
      <c r="M433" s="12">
        <f t="shared" si="33"/>
        <v>239</v>
      </c>
      <c r="N433" s="23">
        <f t="shared" si="34"/>
        <v>3.888419273034658E-2</v>
      </c>
      <c r="O433" s="23">
        <f t="shared" si="35"/>
        <v>0.10975609756097561</v>
      </c>
      <c r="P433" s="23">
        <f t="shared" si="36"/>
        <v>6.6111400312337323E-2</v>
      </c>
    </row>
    <row r="434" spans="1:16" x14ac:dyDescent="0.25">
      <c r="A434" s="9" t="str">
        <f>'10'!A434</f>
        <v>Trinity Area SD</v>
      </c>
      <c r="B434" s="10" t="str">
        <f>'10'!B434</f>
        <v>Washington</v>
      </c>
      <c r="C434" s="97">
        <f>'10'!C434</f>
        <v>627</v>
      </c>
      <c r="D434" s="97">
        <f>'10'!D434</f>
        <v>548</v>
      </c>
      <c r="E434" s="97">
        <f>'10'!E434</f>
        <v>1175</v>
      </c>
      <c r="F434" s="129" t="s">
        <v>903</v>
      </c>
      <c r="G434" s="129" t="s">
        <v>569</v>
      </c>
      <c r="H434" s="129">
        <v>2</v>
      </c>
      <c r="I434" s="135">
        <v>106</v>
      </c>
      <c r="J434" s="129">
        <v>35</v>
      </c>
      <c r="K434" s="129">
        <v>46</v>
      </c>
      <c r="L434" s="12">
        <f t="shared" si="32"/>
        <v>141</v>
      </c>
      <c r="M434" s="12">
        <f t="shared" si="33"/>
        <v>187</v>
      </c>
      <c r="N434" s="23">
        <f t="shared" si="34"/>
        <v>0.16905901116427433</v>
      </c>
      <c r="O434" s="23">
        <f t="shared" si="35"/>
        <v>6.3868613138686137E-2</v>
      </c>
      <c r="P434" s="23">
        <f t="shared" si="36"/>
        <v>0.12</v>
      </c>
    </row>
    <row r="435" spans="1:16" x14ac:dyDescent="0.25">
      <c r="A435" s="9" t="str">
        <f>'10'!A435</f>
        <v>Tri-Valley SD</v>
      </c>
      <c r="B435" s="10" t="str">
        <f>'10'!B435</f>
        <v>Schuylkill</v>
      </c>
      <c r="C435" s="97">
        <f>'10'!C435</f>
        <v>204</v>
      </c>
      <c r="D435" s="97">
        <f>'10'!D435</f>
        <v>155</v>
      </c>
      <c r="E435" s="97">
        <f>'10'!E435</f>
        <v>359</v>
      </c>
      <c r="F435" s="129" t="s">
        <v>926</v>
      </c>
      <c r="G435" s="129" t="s">
        <v>578</v>
      </c>
      <c r="H435" s="129">
        <v>2</v>
      </c>
      <c r="I435" s="135">
        <v>10</v>
      </c>
      <c r="J435" s="129">
        <v>7</v>
      </c>
      <c r="K435" s="129">
        <v>19</v>
      </c>
      <c r="L435" s="12">
        <f t="shared" si="32"/>
        <v>17</v>
      </c>
      <c r="M435" s="12">
        <f t="shared" si="33"/>
        <v>36</v>
      </c>
      <c r="N435" s="23">
        <f t="shared" si="34"/>
        <v>4.9019607843137254E-2</v>
      </c>
      <c r="O435" s="23">
        <f t="shared" si="35"/>
        <v>4.5161290322580643E-2</v>
      </c>
      <c r="P435" s="23">
        <f t="shared" si="36"/>
        <v>4.7353760445682451E-2</v>
      </c>
    </row>
    <row r="436" spans="1:16" x14ac:dyDescent="0.25">
      <c r="A436" s="9" t="str">
        <f>'10'!A436</f>
        <v>Troy Area SD</v>
      </c>
      <c r="B436" s="10" t="str">
        <f>'10'!B436</f>
        <v>Bradford</v>
      </c>
      <c r="C436" s="97">
        <f>'10'!C436</f>
        <v>416</v>
      </c>
      <c r="D436" s="97">
        <f>'10'!D436</f>
        <v>249</v>
      </c>
      <c r="E436" s="97">
        <f>'10'!E436</f>
        <v>665</v>
      </c>
      <c r="F436" s="129" t="s">
        <v>912</v>
      </c>
      <c r="G436" s="129" t="s">
        <v>567</v>
      </c>
      <c r="H436" s="129">
        <v>2</v>
      </c>
      <c r="I436" s="135">
        <v>25</v>
      </c>
      <c r="J436" s="129">
        <v>24</v>
      </c>
      <c r="K436" s="129">
        <v>18</v>
      </c>
      <c r="L436" s="12">
        <f t="shared" si="32"/>
        <v>49</v>
      </c>
      <c r="M436" s="12">
        <f t="shared" si="33"/>
        <v>67</v>
      </c>
      <c r="N436" s="23">
        <f t="shared" si="34"/>
        <v>6.0096153846153848E-2</v>
      </c>
      <c r="O436" s="23">
        <f t="shared" si="35"/>
        <v>9.6385542168674704E-2</v>
      </c>
      <c r="P436" s="23">
        <f t="shared" si="36"/>
        <v>7.3684210526315783E-2</v>
      </c>
    </row>
    <row r="437" spans="1:16" x14ac:dyDescent="0.25">
      <c r="A437" s="9" t="str">
        <f>'10'!A437</f>
        <v>Tulpehocken Area SD</v>
      </c>
      <c r="B437" s="10" t="str">
        <f>'10'!B437</f>
        <v>Berks</v>
      </c>
      <c r="C437" s="97">
        <f>'10'!C437</f>
        <v>548</v>
      </c>
      <c r="D437" s="97">
        <f>'10'!D437</f>
        <v>291</v>
      </c>
      <c r="E437" s="97">
        <f>'10'!E437</f>
        <v>839</v>
      </c>
      <c r="F437" s="129" t="s">
        <v>910</v>
      </c>
      <c r="G437" s="129" t="s">
        <v>551</v>
      </c>
      <c r="H437" s="129">
        <v>2</v>
      </c>
      <c r="I437" s="135">
        <v>30</v>
      </c>
      <c r="J437" s="129">
        <v>20</v>
      </c>
      <c r="K437" s="129">
        <v>24</v>
      </c>
      <c r="L437" s="12">
        <f t="shared" si="32"/>
        <v>50</v>
      </c>
      <c r="M437" s="12">
        <f t="shared" si="33"/>
        <v>74</v>
      </c>
      <c r="N437" s="23">
        <f t="shared" si="34"/>
        <v>5.4744525547445258E-2</v>
      </c>
      <c r="O437" s="23">
        <f t="shared" si="35"/>
        <v>6.8728522336769765E-2</v>
      </c>
      <c r="P437" s="23">
        <f t="shared" si="36"/>
        <v>5.959475566150179E-2</v>
      </c>
    </row>
    <row r="438" spans="1:16" x14ac:dyDescent="0.25">
      <c r="A438" s="9" t="str">
        <f>'10'!A438</f>
        <v>Tunkhannock Area SD</v>
      </c>
      <c r="B438" s="10" t="str">
        <f>'10'!B438</f>
        <v>Wyoming</v>
      </c>
      <c r="C438" s="97">
        <f>'10'!C438</f>
        <v>588</v>
      </c>
      <c r="D438" s="97">
        <f>'10'!D438</f>
        <v>370</v>
      </c>
      <c r="E438" s="97">
        <f>'10'!E438</f>
        <v>958</v>
      </c>
      <c r="F438" s="129" t="s">
        <v>934</v>
      </c>
      <c r="G438" s="129" t="s">
        <v>935</v>
      </c>
      <c r="H438" s="129">
        <v>2</v>
      </c>
      <c r="I438" s="135">
        <v>17</v>
      </c>
      <c r="J438" s="129">
        <v>17</v>
      </c>
      <c r="K438" s="129">
        <v>35</v>
      </c>
      <c r="L438" s="12">
        <f t="shared" si="32"/>
        <v>34</v>
      </c>
      <c r="M438" s="12">
        <f t="shared" si="33"/>
        <v>69</v>
      </c>
      <c r="N438" s="23">
        <f t="shared" si="34"/>
        <v>2.8911564625850341E-2</v>
      </c>
      <c r="O438" s="23">
        <f t="shared" si="35"/>
        <v>4.5945945945945948E-2</v>
      </c>
      <c r="P438" s="23">
        <f t="shared" si="36"/>
        <v>3.5490605427974949E-2</v>
      </c>
    </row>
    <row r="439" spans="1:16" x14ac:dyDescent="0.25">
      <c r="A439" s="9" t="str">
        <f>'10'!A439</f>
        <v>Turkeyfoot Valley Area SD</v>
      </c>
      <c r="B439" s="10" t="str">
        <f>'10'!B439</f>
        <v>Somerset</v>
      </c>
      <c r="C439" s="97">
        <f>'10'!C439</f>
        <v>94</v>
      </c>
      <c r="D439" s="97">
        <f>'10'!D439</f>
        <v>56</v>
      </c>
      <c r="E439" s="97">
        <f>'10'!E439</f>
        <v>150</v>
      </c>
      <c r="F439" s="129" t="s">
        <v>917</v>
      </c>
      <c r="G439" s="129" t="s">
        <v>574</v>
      </c>
      <c r="H439" s="129">
        <v>2</v>
      </c>
      <c r="I439" s="135">
        <v>7</v>
      </c>
      <c r="J439" s="129">
        <v>5</v>
      </c>
      <c r="K439" s="129">
        <v>4</v>
      </c>
      <c r="L439" s="12">
        <f t="shared" si="32"/>
        <v>12</v>
      </c>
      <c r="M439" s="12">
        <f t="shared" si="33"/>
        <v>16</v>
      </c>
      <c r="N439" s="23">
        <f t="shared" si="34"/>
        <v>7.4468085106382975E-2</v>
      </c>
      <c r="O439" s="23">
        <f t="shared" si="35"/>
        <v>8.9285714285714288E-2</v>
      </c>
      <c r="P439" s="23">
        <f t="shared" si="36"/>
        <v>0.08</v>
      </c>
    </row>
    <row r="440" spans="1:16" x14ac:dyDescent="0.25">
      <c r="A440" s="9" t="str">
        <f>'10'!A440</f>
        <v>Tuscarora SD</v>
      </c>
      <c r="B440" s="10" t="str">
        <f>'10'!B440</f>
        <v>Franklin</v>
      </c>
      <c r="C440" s="97">
        <f>'10'!C440</f>
        <v>469</v>
      </c>
      <c r="D440" s="97">
        <f>'10'!D440</f>
        <v>411</v>
      </c>
      <c r="E440" s="97">
        <f>'10'!E440</f>
        <v>880</v>
      </c>
      <c r="F440" s="129" t="s">
        <v>922</v>
      </c>
      <c r="G440" s="129" t="s">
        <v>930</v>
      </c>
      <c r="H440" s="129">
        <v>2</v>
      </c>
      <c r="I440" s="135">
        <v>38</v>
      </c>
      <c r="J440" s="129">
        <v>30</v>
      </c>
      <c r="K440" s="129">
        <v>31</v>
      </c>
      <c r="L440" s="12">
        <f t="shared" si="32"/>
        <v>68</v>
      </c>
      <c r="M440" s="12">
        <f t="shared" si="33"/>
        <v>99</v>
      </c>
      <c r="N440" s="23">
        <f t="shared" si="34"/>
        <v>8.1023454157782518E-2</v>
      </c>
      <c r="O440" s="23">
        <f t="shared" si="35"/>
        <v>7.2992700729927001E-2</v>
      </c>
      <c r="P440" s="23">
        <f t="shared" si="36"/>
        <v>7.7272727272727271E-2</v>
      </c>
    </row>
    <row r="441" spans="1:16" x14ac:dyDescent="0.25">
      <c r="A441" s="9" t="str">
        <f>'10'!A441</f>
        <v>Tussey Mountain SD</v>
      </c>
      <c r="B441" s="10" t="str">
        <f>'10'!B441</f>
        <v>Bedford</v>
      </c>
      <c r="C441" s="97">
        <f>'10'!C441</f>
        <v>200</v>
      </c>
      <c r="D441" s="97">
        <f>'10'!D441</f>
        <v>146</v>
      </c>
      <c r="E441" s="97">
        <f>'10'!E441</f>
        <v>346</v>
      </c>
      <c r="F441" s="129" t="s">
        <v>917</v>
      </c>
      <c r="G441" s="129" t="s">
        <v>570</v>
      </c>
      <c r="H441" s="129">
        <v>2</v>
      </c>
      <c r="I441" s="135">
        <v>7</v>
      </c>
      <c r="J441" s="129">
        <v>11</v>
      </c>
      <c r="K441" s="129">
        <v>13</v>
      </c>
      <c r="L441" s="12">
        <f t="shared" si="32"/>
        <v>18</v>
      </c>
      <c r="M441" s="12">
        <f t="shared" si="33"/>
        <v>31</v>
      </c>
      <c r="N441" s="23">
        <f t="shared" si="34"/>
        <v>3.5000000000000003E-2</v>
      </c>
      <c r="O441" s="23">
        <f t="shared" si="35"/>
        <v>7.5342465753424653E-2</v>
      </c>
      <c r="P441" s="23">
        <f t="shared" si="36"/>
        <v>5.2023121387283239E-2</v>
      </c>
    </row>
    <row r="442" spans="1:16" x14ac:dyDescent="0.25">
      <c r="A442" s="9" t="str">
        <f>'10'!A442</f>
        <v>Twin Valley SD</v>
      </c>
      <c r="B442" s="10" t="str">
        <f>'10'!B442</f>
        <v>Berks</v>
      </c>
      <c r="C442" s="97">
        <f>'10'!C442</f>
        <v>989</v>
      </c>
      <c r="D442" s="97">
        <f>'10'!D442</f>
        <v>649</v>
      </c>
      <c r="E442" s="97">
        <f>'10'!E442</f>
        <v>1638</v>
      </c>
      <c r="F442" s="129" t="s">
        <v>910</v>
      </c>
      <c r="G442" s="129" t="s">
        <v>551</v>
      </c>
      <c r="H442" s="129">
        <v>2</v>
      </c>
      <c r="I442" s="135">
        <v>42</v>
      </c>
      <c r="J442" s="129">
        <v>32</v>
      </c>
      <c r="K442" s="129">
        <v>44</v>
      </c>
      <c r="L442" s="12">
        <f t="shared" si="32"/>
        <v>74</v>
      </c>
      <c r="M442" s="12">
        <f t="shared" si="33"/>
        <v>118</v>
      </c>
      <c r="N442" s="23">
        <f t="shared" si="34"/>
        <v>4.2467138523761376E-2</v>
      </c>
      <c r="O442" s="23">
        <f t="shared" si="35"/>
        <v>4.930662557781202E-2</v>
      </c>
      <c r="P442" s="23">
        <f t="shared" si="36"/>
        <v>4.5177045177045176E-2</v>
      </c>
    </row>
    <row r="443" spans="1:16" ht="22.5" x14ac:dyDescent="0.25">
      <c r="A443" s="9" t="str">
        <f>'10'!A443</f>
        <v>Tyrone Area SD</v>
      </c>
      <c r="B443" s="10" t="str">
        <f>'10'!B443</f>
        <v>Blair</v>
      </c>
      <c r="C443" s="97">
        <f>'10'!C443</f>
        <v>500</v>
      </c>
      <c r="D443" s="97">
        <f>'10'!D443</f>
        <v>338</v>
      </c>
      <c r="E443" s="97">
        <f>'10'!E443</f>
        <v>838</v>
      </c>
      <c r="F443" s="129" t="s">
        <v>949</v>
      </c>
      <c r="G443" s="129" t="s">
        <v>537</v>
      </c>
      <c r="H443" s="129">
        <v>3</v>
      </c>
      <c r="I443" s="135">
        <v>36</v>
      </c>
      <c r="J443" s="129">
        <v>21</v>
      </c>
      <c r="K443" s="129">
        <v>30</v>
      </c>
      <c r="L443" s="12">
        <f t="shared" si="32"/>
        <v>57</v>
      </c>
      <c r="M443" s="12">
        <f t="shared" si="33"/>
        <v>87</v>
      </c>
      <c r="N443" s="23">
        <f t="shared" si="34"/>
        <v>7.1999999999999995E-2</v>
      </c>
      <c r="O443" s="23">
        <f t="shared" si="35"/>
        <v>6.2130177514792898E-2</v>
      </c>
      <c r="P443" s="23">
        <f t="shared" si="36"/>
        <v>6.8019093078758947E-2</v>
      </c>
    </row>
    <row r="444" spans="1:16" ht="22.5" x14ac:dyDescent="0.25">
      <c r="A444" s="9" t="str">
        <f>'10'!A444</f>
        <v>Union Area SD</v>
      </c>
      <c r="B444" s="10" t="str">
        <f>'10'!B444</f>
        <v>Lawrence</v>
      </c>
      <c r="C444" s="97">
        <f>'10'!C444</f>
        <v>262</v>
      </c>
      <c r="D444" s="97">
        <f>'10'!D444</f>
        <v>98</v>
      </c>
      <c r="E444" s="97">
        <f>'10'!E444</f>
        <v>360</v>
      </c>
      <c r="F444" s="129" t="s">
        <v>950</v>
      </c>
      <c r="G444" s="129" t="s">
        <v>548</v>
      </c>
      <c r="H444" s="129">
        <v>3</v>
      </c>
      <c r="I444" s="135">
        <v>8</v>
      </c>
      <c r="J444" s="129">
        <v>11</v>
      </c>
      <c r="K444" s="129">
        <v>9</v>
      </c>
      <c r="L444" s="12">
        <f t="shared" si="32"/>
        <v>19</v>
      </c>
      <c r="M444" s="12">
        <f t="shared" si="33"/>
        <v>28</v>
      </c>
      <c r="N444" s="23">
        <f t="shared" si="34"/>
        <v>3.0534351145038167E-2</v>
      </c>
      <c r="O444" s="23">
        <f t="shared" si="35"/>
        <v>0.11224489795918367</v>
      </c>
      <c r="P444" s="23">
        <f t="shared" si="36"/>
        <v>5.2777777777777778E-2</v>
      </c>
    </row>
    <row r="445" spans="1:16" x14ac:dyDescent="0.25">
      <c r="A445" s="9" t="str">
        <f>'10'!A445</f>
        <v>Union City Area SD</v>
      </c>
      <c r="B445" s="10" t="str">
        <f>'10'!B445</f>
        <v>Erie</v>
      </c>
      <c r="C445" s="97">
        <f>'10'!C445</f>
        <v>274</v>
      </c>
      <c r="D445" s="97">
        <f>'10'!D445</f>
        <v>192</v>
      </c>
      <c r="E445" s="97">
        <f>'10'!E445</f>
        <v>466</v>
      </c>
      <c r="F445" s="129" t="s">
        <v>933</v>
      </c>
      <c r="G445" s="129" t="s">
        <v>542</v>
      </c>
      <c r="H445" s="129">
        <v>2</v>
      </c>
      <c r="I445" s="135">
        <v>28</v>
      </c>
      <c r="J445" s="129">
        <v>17</v>
      </c>
      <c r="K445" s="129">
        <v>31</v>
      </c>
      <c r="L445" s="12">
        <f t="shared" si="32"/>
        <v>45</v>
      </c>
      <c r="M445" s="12">
        <f t="shared" si="33"/>
        <v>76</v>
      </c>
      <c r="N445" s="23">
        <f t="shared" si="34"/>
        <v>0.10218978102189781</v>
      </c>
      <c r="O445" s="23">
        <f t="shared" si="35"/>
        <v>8.8541666666666671E-2</v>
      </c>
      <c r="P445" s="23">
        <f t="shared" si="36"/>
        <v>9.6566523605150209E-2</v>
      </c>
    </row>
    <row r="446" spans="1:16" x14ac:dyDescent="0.25">
      <c r="A446" s="9" t="str">
        <f>'10'!A446</f>
        <v>Union SD</v>
      </c>
      <c r="B446" s="10" t="str">
        <f>'10'!B446</f>
        <v>Clarion</v>
      </c>
      <c r="C446" s="97">
        <f>'10'!C446</f>
        <v>164</v>
      </c>
      <c r="D446" s="97">
        <f>'10'!D446</f>
        <v>89</v>
      </c>
      <c r="E446" s="97">
        <f>'10'!E446</f>
        <v>253</v>
      </c>
      <c r="F446" s="129" t="s">
        <v>906</v>
      </c>
      <c r="G446" s="129" t="s">
        <v>563</v>
      </c>
      <c r="H446" s="129">
        <v>2</v>
      </c>
      <c r="I446" s="135">
        <v>10</v>
      </c>
      <c r="J446" s="129">
        <v>8</v>
      </c>
      <c r="K446" s="129">
        <v>12</v>
      </c>
      <c r="L446" s="12">
        <f t="shared" si="32"/>
        <v>18</v>
      </c>
      <c r="M446" s="12">
        <f t="shared" si="33"/>
        <v>30</v>
      </c>
      <c r="N446" s="23">
        <f t="shared" si="34"/>
        <v>6.097560975609756E-2</v>
      </c>
      <c r="O446" s="23">
        <f t="shared" si="35"/>
        <v>8.98876404494382E-2</v>
      </c>
      <c r="P446" s="23">
        <f t="shared" si="36"/>
        <v>7.1146245059288543E-2</v>
      </c>
    </row>
    <row r="447" spans="1:16" x14ac:dyDescent="0.25">
      <c r="A447" s="9" t="str">
        <f>'10'!A447</f>
        <v>Uniontown Area SD</v>
      </c>
      <c r="B447" s="10" t="str">
        <f>'10'!B447</f>
        <v>Fayette</v>
      </c>
      <c r="C447" s="97">
        <f>'10'!C447</f>
        <v>771</v>
      </c>
      <c r="D447" s="97">
        <f>'10'!D447</f>
        <v>465</v>
      </c>
      <c r="E447" s="97">
        <f>'10'!E447</f>
        <v>1236</v>
      </c>
      <c r="F447" s="129" t="s">
        <v>903</v>
      </c>
      <c r="G447" s="129" t="s">
        <v>565</v>
      </c>
      <c r="H447" s="129">
        <v>2</v>
      </c>
      <c r="I447" s="135">
        <v>93</v>
      </c>
      <c r="J447" s="129">
        <v>43</v>
      </c>
      <c r="K447" s="129">
        <v>44</v>
      </c>
      <c r="L447" s="12">
        <f t="shared" si="32"/>
        <v>136</v>
      </c>
      <c r="M447" s="12">
        <f t="shared" si="33"/>
        <v>180</v>
      </c>
      <c r="N447" s="23">
        <f t="shared" si="34"/>
        <v>0.12062256809338522</v>
      </c>
      <c r="O447" s="23">
        <f t="shared" si="35"/>
        <v>9.2473118279569888E-2</v>
      </c>
      <c r="P447" s="23">
        <f t="shared" si="36"/>
        <v>0.11003236245954692</v>
      </c>
    </row>
    <row r="448" spans="1:16" x14ac:dyDescent="0.25">
      <c r="A448" s="9" t="str">
        <f>'10'!A448</f>
        <v>Unionville-Chadds Ford SD</v>
      </c>
      <c r="B448" s="10" t="str">
        <f>'10'!B448</f>
        <v>Chester</v>
      </c>
      <c r="C448" s="97">
        <f>'10'!C448</f>
        <v>518</v>
      </c>
      <c r="D448" s="97">
        <f>'10'!D448</f>
        <v>525</v>
      </c>
      <c r="E448" s="97">
        <f>'10'!E448</f>
        <v>1043</v>
      </c>
      <c r="F448" s="129" t="s">
        <v>914</v>
      </c>
      <c r="G448" s="129" t="s">
        <v>540</v>
      </c>
      <c r="H448" s="129">
        <v>2</v>
      </c>
      <c r="I448" s="135">
        <v>31</v>
      </c>
      <c r="J448" s="129">
        <v>29</v>
      </c>
      <c r="K448" s="129">
        <v>37</v>
      </c>
      <c r="L448" s="12">
        <f t="shared" si="32"/>
        <v>60</v>
      </c>
      <c r="M448" s="12">
        <f t="shared" si="33"/>
        <v>97</v>
      </c>
      <c r="N448" s="23">
        <f t="shared" si="34"/>
        <v>5.9845559845559844E-2</v>
      </c>
      <c r="O448" s="23">
        <f t="shared" si="35"/>
        <v>5.5238095238095239E-2</v>
      </c>
      <c r="P448" s="23">
        <f t="shared" si="36"/>
        <v>5.7526366251198467E-2</v>
      </c>
    </row>
    <row r="449" spans="1:16" x14ac:dyDescent="0.25">
      <c r="A449" s="9" t="str">
        <f>'10'!A449</f>
        <v>United SD</v>
      </c>
      <c r="B449" s="10" t="str">
        <f>'10'!B449</f>
        <v>Indiana</v>
      </c>
      <c r="C449" s="97">
        <f>'10'!C449</f>
        <v>273</v>
      </c>
      <c r="D449" s="97">
        <f>'10'!D449</f>
        <v>131</v>
      </c>
      <c r="E449" s="97">
        <f>'10'!E449</f>
        <v>404</v>
      </c>
      <c r="F449" s="129" t="s">
        <v>911</v>
      </c>
      <c r="G449" s="129" t="s">
        <v>577</v>
      </c>
      <c r="H449" s="129">
        <v>2</v>
      </c>
      <c r="I449" s="135">
        <v>18</v>
      </c>
      <c r="J449" s="129">
        <v>19</v>
      </c>
      <c r="K449" s="129">
        <v>21</v>
      </c>
      <c r="L449" s="12">
        <f t="shared" si="32"/>
        <v>37</v>
      </c>
      <c r="M449" s="12">
        <f t="shared" si="33"/>
        <v>58</v>
      </c>
      <c r="N449" s="23">
        <f t="shared" si="34"/>
        <v>6.5934065934065936E-2</v>
      </c>
      <c r="O449" s="23">
        <f t="shared" si="35"/>
        <v>0.14503816793893129</v>
      </c>
      <c r="P449" s="23">
        <f t="shared" si="36"/>
        <v>9.1584158415841582E-2</v>
      </c>
    </row>
    <row r="450" spans="1:16" x14ac:dyDescent="0.25">
      <c r="A450" s="9" t="str">
        <f>'10'!A450</f>
        <v>Upper Adams SD</v>
      </c>
      <c r="B450" s="10" t="str">
        <f>'10'!B450</f>
        <v>Adams</v>
      </c>
      <c r="C450" s="97">
        <f>'10'!C450</f>
        <v>332</v>
      </c>
      <c r="D450" s="97">
        <f>'10'!D450</f>
        <v>227</v>
      </c>
      <c r="E450" s="97">
        <f>'10'!E450</f>
        <v>559</v>
      </c>
      <c r="F450" s="129" t="s">
        <v>922</v>
      </c>
      <c r="G450" s="129" t="s">
        <v>923</v>
      </c>
      <c r="H450" s="129">
        <v>2</v>
      </c>
      <c r="I450" s="135">
        <v>36</v>
      </c>
      <c r="J450" s="129">
        <v>15</v>
      </c>
      <c r="K450" s="129">
        <v>23</v>
      </c>
      <c r="L450" s="12">
        <f t="shared" si="32"/>
        <v>51</v>
      </c>
      <c r="M450" s="12">
        <f t="shared" si="33"/>
        <v>74</v>
      </c>
      <c r="N450" s="23">
        <f t="shared" si="34"/>
        <v>0.10843373493975904</v>
      </c>
      <c r="O450" s="23">
        <f t="shared" si="35"/>
        <v>6.6079295154185022E-2</v>
      </c>
      <c r="P450" s="23">
        <f t="shared" si="36"/>
        <v>9.1234347048300538E-2</v>
      </c>
    </row>
    <row r="451" spans="1:16" x14ac:dyDescent="0.25">
      <c r="A451" s="9" t="str">
        <f>'10'!A451</f>
        <v>Upper Darby SD</v>
      </c>
      <c r="B451" s="10" t="str">
        <f>'10'!B451</f>
        <v>Delaware</v>
      </c>
      <c r="C451" s="97">
        <f>'10'!C451</f>
        <v>4706</v>
      </c>
      <c r="D451" s="97">
        <f>'10'!D451</f>
        <v>2558</v>
      </c>
      <c r="E451" s="97">
        <f>'10'!E451</f>
        <v>7264</v>
      </c>
      <c r="F451" s="129" t="s">
        <v>932</v>
      </c>
      <c r="G451" s="129" t="s">
        <v>541</v>
      </c>
      <c r="H451" s="129">
        <v>2</v>
      </c>
      <c r="I451" s="135">
        <v>298</v>
      </c>
      <c r="J451" s="129">
        <v>169</v>
      </c>
      <c r="K451" s="129">
        <v>203</v>
      </c>
      <c r="L451" s="12">
        <f t="shared" si="32"/>
        <v>467</v>
      </c>
      <c r="M451" s="12">
        <f t="shared" si="33"/>
        <v>670</v>
      </c>
      <c r="N451" s="23">
        <f t="shared" si="34"/>
        <v>6.332341691457713E-2</v>
      </c>
      <c r="O451" s="23">
        <f t="shared" si="35"/>
        <v>6.6067240031274427E-2</v>
      </c>
      <c r="P451" s="23">
        <f t="shared" si="36"/>
        <v>6.4289647577092504E-2</v>
      </c>
    </row>
    <row r="452" spans="1:16" x14ac:dyDescent="0.25">
      <c r="A452" s="9" t="str">
        <f>'10'!A452</f>
        <v>Upper Dauphin Area SD</v>
      </c>
      <c r="B452" s="10" t="str">
        <f>'10'!B452</f>
        <v>Dauphin</v>
      </c>
      <c r="C452" s="97">
        <f>'10'!C452</f>
        <v>389</v>
      </c>
      <c r="D452" s="97">
        <f>'10'!D452</f>
        <v>302</v>
      </c>
      <c r="E452" s="97">
        <f>'10'!E452</f>
        <v>691</v>
      </c>
      <c r="F452" s="129" t="s">
        <v>924</v>
      </c>
      <c r="G452" s="129" t="s">
        <v>543</v>
      </c>
      <c r="H452" s="129">
        <v>2</v>
      </c>
      <c r="I452" s="135">
        <v>23</v>
      </c>
      <c r="J452" s="129">
        <v>13</v>
      </c>
      <c r="K452" s="129">
        <v>17</v>
      </c>
      <c r="L452" s="12">
        <f t="shared" si="32"/>
        <v>36</v>
      </c>
      <c r="M452" s="12">
        <f t="shared" si="33"/>
        <v>53</v>
      </c>
      <c r="N452" s="23">
        <f t="shared" si="34"/>
        <v>5.9125964010282778E-2</v>
      </c>
      <c r="O452" s="23">
        <f t="shared" si="35"/>
        <v>4.3046357615894038E-2</v>
      </c>
      <c r="P452" s="23">
        <f t="shared" si="36"/>
        <v>5.2098408104196817E-2</v>
      </c>
    </row>
    <row r="453" spans="1:16" x14ac:dyDescent="0.25">
      <c r="A453" s="9" t="str">
        <f>'10'!A453</f>
        <v>Upper Dublin SD</v>
      </c>
      <c r="B453" s="10" t="str">
        <f>'10'!B453</f>
        <v>Montgomery</v>
      </c>
      <c r="C453" s="97">
        <f>'10'!C453</f>
        <v>812</v>
      </c>
      <c r="D453" s="97">
        <f>'10'!D453</f>
        <v>539</v>
      </c>
      <c r="E453" s="97">
        <f>'10'!E453</f>
        <v>1351</v>
      </c>
      <c r="F453" s="129" t="s">
        <v>902</v>
      </c>
      <c r="G453" s="129" t="s">
        <v>549</v>
      </c>
      <c r="H453" s="129">
        <v>2</v>
      </c>
      <c r="I453" s="135">
        <v>71</v>
      </c>
      <c r="J453" s="129">
        <v>38</v>
      </c>
      <c r="K453" s="129">
        <v>40</v>
      </c>
      <c r="L453" s="12">
        <f t="shared" ref="L453:L503" si="37">I453+J453</f>
        <v>109</v>
      </c>
      <c r="M453" s="12">
        <f t="shared" ref="M453:M503" si="38">I453+J453+K453</f>
        <v>149</v>
      </c>
      <c r="N453" s="23">
        <f t="shared" ref="N453:N503" si="39">I453/C453</f>
        <v>8.7438423645320201E-2</v>
      </c>
      <c r="O453" s="23">
        <f t="shared" ref="O453:O503" si="40">J453/D453</f>
        <v>7.050092764378478E-2</v>
      </c>
      <c r="P453" s="23">
        <f t="shared" ref="P453:P503" si="41">L453/E453</f>
        <v>8.0680977054034042E-2</v>
      </c>
    </row>
    <row r="454" spans="1:16" x14ac:dyDescent="0.25">
      <c r="A454" s="9" t="str">
        <f>'10'!A454</f>
        <v>Upper Merion Area SD</v>
      </c>
      <c r="B454" s="10" t="str">
        <f>'10'!B454</f>
        <v>Montgomery</v>
      </c>
      <c r="C454" s="97">
        <f>'10'!C454</f>
        <v>1224</v>
      </c>
      <c r="D454" s="97">
        <f>'10'!D454</f>
        <v>831</v>
      </c>
      <c r="E454" s="97">
        <f>'10'!E454</f>
        <v>2055</v>
      </c>
      <c r="F454" s="129" t="s">
        <v>902</v>
      </c>
      <c r="G454" s="129" t="s">
        <v>549</v>
      </c>
      <c r="H454" s="129">
        <v>2</v>
      </c>
      <c r="I454" s="135">
        <v>103</v>
      </c>
      <c r="J454" s="129">
        <v>58</v>
      </c>
      <c r="K454" s="129">
        <v>62</v>
      </c>
      <c r="L454" s="12">
        <f t="shared" si="37"/>
        <v>161</v>
      </c>
      <c r="M454" s="12">
        <f t="shared" si="38"/>
        <v>223</v>
      </c>
      <c r="N454" s="23">
        <f t="shared" si="39"/>
        <v>8.4150326797385627E-2</v>
      </c>
      <c r="O454" s="23">
        <f t="shared" si="40"/>
        <v>6.9795427196149215E-2</v>
      </c>
      <c r="P454" s="23">
        <f t="shared" si="41"/>
        <v>7.8345498783454981E-2</v>
      </c>
    </row>
    <row r="455" spans="1:16" x14ac:dyDescent="0.25">
      <c r="A455" s="9" t="str">
        <f>'10'!A455</f>
        <v>Upper Moreland Township SD</v>
      </c>
      <c r="B455" s="10" t="str">
        <f>'10'!B455</f>
        <v>Montgomery</v>
      </c>
      <c r="C455" s="97">
        <f>'10'!C455</f>
        <v>843</v>
      </c>
      <c r="D455" s="97">
        <f>'10'!D455</f>
        <v>495</v>
      </c>
      <c r="E455" s="97">
        <f>'10'!E455</f>
        <v>1338</v>
      </c>
      <c r="F455" s="129" t="s">
        <v>902</v>
      </c>
      <c r="G455" s="129" t="s">
        <v>549</v>
      </c>
      <c r="H455" s="129">
        <v>2</v>
      </c>
      <c r="I455" s="135">
        <v>92</v>
      </c>
      <c r="J455" s="129">
        <v>34</v>
      </c>
      <c r="K455" s="129">
        <v>31</v>
      </c>
      <c r="L455" s="12">
        <f t="shared" si="37"/>
        <v>126</v>
      </c>
      <c r="M455" s="12">
        <f t="shared" si="38"/>
        <v>157</v>
      </c>
      <c r="N455" s="23">
        <f t="shared" si="39"/>
        <v>0.10913404507710557</v>
      </c>
      <c r="O455" s="23">
        <f t="shared" si="40"/>
        <v>6.8686868686868685E-2</v>
      </c>
      <c r="P455" s="23">
        <f t="shared" si="41"/>
        <v>9.417040358744394E-2</v>
      </c>
    </row>
    <row r="456" spans="1:16" x14ac:dyDescent="0.25">
      <c r="A456" s="9" t="str">
        <f>'10'!A456</f>
        <v>Upper Perkiomen SD</v>
      </c>
      <c r="B456" s="10" t="str">
        <f>'10'!B456</f>
        <v>Montgomery</v>
      </c>
      <c r="C456" s="97">
        <f>'10'!C456</f>
        <v>919</v>
      </c>
      <c r="D456" s="97">
        <f>'10'!D456</f>
        <v>582</v>
      </c>
      <c r="E456" s="97">
        <f>'10'!E456</f>
        <v>1501</v>
      </c>
      <c r="F456" s="129" t="s">
        <v>902</v>
      </c>
      <c r="G456" s="129" t="s">
        <v>549</v>
      </c>
      <c r="H456" s="129">
        <v>2</v>
      </c>
      <c r="I456" s="135">
        <v>92</v>
      </c>
      <c r="J456" s="129">
        <v>38</v>
      </c>
      <c r="K456" s="129">
        <v>55</v>
      </c>
      <c r="L456" s="12">
        <f t="shared" si="37"/>
        <v>130</v>
      </c>
      <c r="M456" s="12">
        <f t="shared" si="38"/>
        <v>185</v>
      </c>
      <c r="N456" s="23">
        <f t="shared" si="39"/>
        <v>0.10010881392818281</v>
      </c>
      <c r="O456" s="23">
        <f t="shared" si="40"/>
        <v>6.5292096219931275E-2</v>
      </c>
      <c r="P456" s="23">
        <f t="shared" si="41"/>
        <v>8.6608927381745499E-2</v>
      </c>
    </row>
    <row r="457" spans="1:16" x14ac:dyDescent="0.25">
      <c r="A457" s="9" t="str">
        <f>'10'!A457</f>
        <v>Upper Saint Clair SD</v>
      </c>
      <c r="B457" s="10" t="str">
        <f>'10'!B457</f>
        <v>Allegheny</v>
      </c>
      <c r="C457" s="97">
        <f>'10'!C457</f>
        <v>623</v>
      </c>
      <c r="D457" s="97">
        <f>'10'!D457</f>
        <v>527</v>
      </c>
      <c r="E457" s="97">
        <f>'10'!E457</f>
        <v>1150</v>
      </c>
      <c r="F457" s="129" t="s">
        <v>905</v>
      </c>
      <c r="G457" s="129" t="s">
        <v>538</v>
      </c>
      <c r="H457" s="129">
        <v>2</v>
      </c>
      <c r="I457" s="135">
        <v>77</v>
      </c>
      <c r="J457" s="129">
        <v>38</v>
      </c>
      <c r="K457" s="129">
        <v>31</v>
      </c>
      <c r="L457" s="12">
        <f t="shared" si="37"/>
        <v>115</v>
      </c>
      <c r="M457" s="12">
        <f t="shared" si="38"/>
        <v>146</v>
      </c>
      <c r="N457" s="23">
        <f t="shared" si="39"/>
        <v>0.12359550561797752</v>
      </c>
      <c r="O457" s="23">
        <f t="shared" si="40"/>
        <v>7.2106261859582549E-2</v>
      </c>
      <c r="P457" s="23">
        <f t="shared" si="41"/>
        <v>0.1</v>
      </c>
    </row>
    <row r="458" spans="1:16" x14ac:dyDescent="0.25">
      <c r="A458" s="9" t="str">
        <f>'10'!A458</f>
        <v>Valley Grove SD</v>
      </c>
      <c r="B458" s="10" t="str">
        <f>'10'!B458</f>
        <v>Venango</v>
      </c>
      <c r="C458" s="97">
        <f>'10'!C458</f>
        <v>227</v>
      </c>
      <c r="D458" s="97">
        <f>'10'!D458</f>
        <v>107</v>
      </c>
      <c r="E458" s="97">
        <f>'10'!E458</f>
        <v>334</v>
      </c>
      <c r="F458" s="129" t="s">
        <v>906</v>
      </c>
      <c r="G458" s="129" t="s">
        <v>590</v>
      </c>
      <c r="H458" s="129">
        <v>2</v>
      </c>
      <c r="I458" s="135">
        <v>19</v>
      </c>
      <c r="J458" s="129">
        <v>13</v>
      </c>
      <c r="K458" s="129">
        <v>14</v>
      </c>
      <c r="L458" s="12">
        <f t="shared" si="37"/>
        <v>32</v>
      </c>
      <c r="M458" s="12">
        <f t="shared" si="38"/>
        <v>46</v>
      </c>
      <c r="N458" s="23">
        <f t="shared" si="39"/>
        <v>8.3700440528634359E-2</v>
      </c>
      <c r="O458" s="23">
        <f t="shared" si="40"/>
        <v>0.12149532710280374</v>
      </c>
      <c r="P458" s="23">
        <f t="shared" si="41"/>
        <v>9.580838323353294E-2</v>
      </c>
    </row>
    <row r="459" spans="1:16" x14ac:dyDescent="0.25">
      <c r="A459" s="9" t="str">
        <f>'10'!A459</f>
        <v>Valley View SD</v>
      </c>
      <c r="B459" s="10" t="str">
        <f>'10'!B459</f>
        <v>Lackawanna</v>
      </c>
      <c r="C459" s="97">
        <f>'10'!C459</f>
        <v>533</v>
      </c>
      <c r="D459" s="97">
        <f>'10'!D459</f>
        <v>317</v>
      </c>
      <c r="E459" s="97">
        <f>'10'!E459</f>
        <v>850</v>
      </c>
      <c r="F459" s="129" t="s">
        <v>900</v>
      </c>
      <c r="G459" s="129" t="s">
        <v>901</v>
      </c>
      <c r="H459" s="129">
        <v>2</v>
      </c>
      <c r="I459" s="135">
        <v>62</v>
      </c>
      <c r="J459" s="129">
        <v>40</v>
      </c>
      <c r="K459" s="129">
        <v>36</v>
      </c>
      <c r="L459" s="12">
        <f t="shared" si="37"/>
        <v>102</v>
      </c>
      <c r="M459" s="12">
        <f t="shared" si="38"/>
        <v>138</v>
      </c>
      <c r="N459" s="23">
        <f t="shared" si="39"/>
        <v>0.11632270168855535</v>
      </c>
      <c r="O459" s="23">
        <f t="shared" si="40"/>
        <v>0.12618296529968454</v>
      </c>
      <c r="P459" s="23">
        <f t="shared" si="41"/>
        <v>0.12</v>
      </c>
    </row>
    <row r="460" spans="1:16" x14ac:dyDescent="0.25">
      <c r="A460" s="9" t="str">
        <f>'10'!A460</f>
        <v>Wallenpaupack Area SD</v>
      </c>
      <c r="B460" s="10" t="str">
        <f>'10'!B460</f>
        <v>Pike</v>
      </c>
      <c r="C460" s="97">
        <f>'10'!C460</f>
        <v>587</v>
      </c>
      <c r="D460" s="97">
        <f>'10'!D460</f>
        <v>417</v>
      </c>
      <c r="E460" s="97">
        <f>'10'!E460</f>
        <v>1004</v>
      </c>
      <c r="F460" s="129" t="s">
        <v>951</v>
      </c>
      <c r="G460" s="129" t="s">
        <v>592</v>
      </c>
      <c r="H460" s="129">
        <v>2</v>
      </c>
      <c r="I460" s="135">
        <v>52</v>
      </c>
      <c r="J460" s="129">
        <v>52</v>
      </c>
      <c r="K460" s="129">
        <v>70</v>
      </c>
      <c r="L460" s="12">
        <f t="shared" si="37"/>
        <v>104</v>
      </c>
      <c r="M460" s="12">
        <f t="shared" si="38"/>
        <v>174</v>
      </c>
      <c r="N460" s="23">
        <f t="shared" si="39"/>
        <v>8.8586030664395229E-2</v>
      </c>
      <c r="O460" s="23">
        <f t="shared" si="40"/>
        <v>0.12470023980815348</v>
      </c>
      <c r="P460" s="23">
        <f t="shared" si="41"/>
        <v>0.10358565737051793</v>
      </c>
    </row>
    <row r="461" spans="1:16" x14ac:dyDescent="0.25">
      <c r="A461" s="9" t="str">
        <f>'10'!A461</f>
        <v>Wallingford-Swarthmore SD</v>
      </c>
      <c r="B461" s="10" t="str">
        <f>'10'!B461</f>
        <v>Delaware</v>
      </c>
      <c r="C461" s="97">
        <f>'10'!C461</f>
        <v>596</v>
      </c>
      <c r="D461" s="97">
        <f>'10'!D461</f>
        <v>533</v>
      </c>
      <c r="E461" s="97">
        <f>'10'!E461</f>
        <v>1129</v>
      </c>
      <c r="F461" s="129" t="s">
        <v>932</v>
      </c>
      <c r="G461" s="129" t="s">
        <v>541</v>
      </c>
      <c r="H461" s="129">
        <v>2</v>
      </c>
      <c r="I461" s="135">
        <v>65</v>
      </c>
      <c r="J461" s="129">
        <v>32</v>
      </c>
      <c r="K461" s="129">
        <v>43</v>
      </c>
      <c r="L461" s="12">
        <f t="shared" si="37"/>
        <v>97</v>
      </c>
      <c r="M461" s="12">
        <f t="shared" si="38"/>
        <v>140</v>
      </c>
      <c r="N461" s="23">
        <f t="shared" si="39"/>
        <v>0.10906040268456375</v>
      </c>
      <c r="O461" s="23">
        <f t="shared" si="40"/>
        <v>6.0037523452157598E-2</v>
      </c>
      <c r="P461" s="23">
        <f t="shared" si="41"/>
        <v>8.5916740478299378E-2</v>
      </c>
    </row>
    <row r="462" spans="1:16" x14ac:dyDescent="0.25">
      <c r="A462" s="9" t="str">
        <f>'10'!A462</f>
        <v>Warren County SD</v>
      </c>
      <c r="B462" s="10" t="str">
        <f>'10'!B462</f>
        <v>Warren</v>
      </c>
      <c r="C462" s="97">
        <f>'10'!C462</f>
        <v>1056</v>
      </c>
      <c r="D462" s="97">
        <f>'10'!D462</f>
        <v>810</v>
      </c>
      <c r="E462" s="97">
        <f>'10'!E462</f>
        <v>1866</v>
      </c>
      <c r="F462" s="129" t="s">
        <v>933</v>
      </c>
      <c r="G462" s="129" t="s">
        <v>941</v>
      </c>
      <c r="H462" s="129">
        <v>2</v>
      </c>
      <c r="I462" s="135">
        <v>151</v>
      </c>
      <c r="J462" s="129">
        <v>68</v>
      </c>
      <c r="K462" s="129">
        <v>86</v>
      </c>
      <c r="L462" s="12">
        <f t="shared" si="37"/>
        <v>219</v>
      </c>
      <c r="M462" s="12">
        <f t="shared" si="38"/>
        <v>305</v>
      </c>
      <c r="N462" s="23">
        <f t="shared" si="39"/>
        <v>0.14299242424242425</v>
      </c>
      <c r="O462" s="23">
        <f t="shared" si="40"/>
        <v>8.3950617283950618E-2</v>
      </c>
      <c r="P462" s="23">
        <f t="shared" si="41"/>
        <v>0.11736334405144695</v>
      </c>
    </row>
    <row r="463" spans="1:16" x14ac:dyDescent="0.25">
      <c r="A463" s="9" t="str">
        <f>'10'!A463</f>
        <v>Warrior Run SD</v>
      </c>
      <c r="B463" s="10" t="str">
        <f>'10'!B463</f>
        <v>Northumberland</v>
      </c>
      <c r="C463" s="97">
        <f>'10'!C463</f>
        <v>561</v>
      </c>
      <c r="D463" s="97">
        <f>'10'!D463</f>
        <v>327</v>
      </c>
      <c r="E463" s="97">
        <f>'10'!E463</f>
        <v>888</v>
      </c>
      <c r="F463" s="129" t="s">
        <v>920</v>
      </c>
      <c r="G463" s="129" t="s">
        <v>602</v>
      </c>
      <c r="H463" s="129">
        <v>2</v>
      </c>
      <c r="I463" s="135">
        <v>30</v>
      </c>
      <c r="J463" s="129">
        <v>19</v>
      </c>
      <c r="K463" s="129">
        <v>37</v>
      </c>
      <c r="L463" s="12">
        <f t="shared" si="37"/>
        <v>49</v>
      </c>
      <c r="M463" s="12">
        <f t="shared" si="38"/>
        <v>86</v>
      </c>
      <c r="N463" s="23">
        <f t="shared" si="39"/>
        <v>5.3475935828877004E-2</v>
      </c>
      <c r="O463" s="23">
        <f t="shared" si="40"/>
        <v>5.8103975535168197E-2</v>
      </c>
      <c r="P463" s="23">
        <f t="shared" si="41"/>
        <v>5.5180180180180179E-2</v>
      </c>
    </row>
    <row r="464" spans="1:16" x14ac:dyDescent="0.25">
      <c r="A464" s="9" t="str">
        <f>'10'!A464</f>
        <v>Warwick SD</v>
      </c>
      <c r="B464" s="10" t="str">
        <f>'10'!B464</f>
        <v>Lancaster</v>
      </c>
      <c r="C464" s="97">
        <f>'10'!C464</f>
        <v>1165</v>
      </c>
      <c r="D464" s="97">
        <f>'10'!D464</f>
        <v>781</v>
      </c>
      <c r="E464" s="97">
        <f>'10'!E464</f>
        <v>1946</v>
      </c>
      <c r="F464" s="129" t="s">
        <v>909</v>
      </c>
      <c r="G464" s="129" t="s">
        <v>546</v>
      </c>
      <c r="H464" s="129">
        <v>2</v>
      </c>
      <c r="I464" s="135">
        <v>77</v>
      </c>
      <c r="J464" s="129">
        <v>49</v>
      </c>
      <c r="K464" s="129">
        <v>68</v>
      </c>
      <c r="L464" s="12">
        <f t="shared" si="37"/>
        <v>126</v>
      </c>
      <c r="M464" s="12">
        <f t="shared" si="38"/>
        <v>194</v>
      </c>
      <c r="N464" s="23">
        <f t="shared" si="39"/>
        <v>6.6094420600858364E-2</v>
      </c>
      <c r="O464" s="23">
        <f t="shared" si="40"/>
        <v>6.2740076824583865E-2</v>
      </c>
      <c r="P464" s="23">
        <f t="shared" si="41"/>
        <v>6.4748201438848921E-2</v>
      </c>
    </row>
    <row r="465" spans="1:16" x14ac:dyDescent="0.25">
      <c r="A465" s="9" t="str">
        <f>'10'!A465</f>
        <v>Washington SD</v>
      </c>
      <c r="B465" s="10" t="str">
        <f>'10'!B465</f>
        <v>Washington</v>
      </c>
      <c r="C465" s="97">
        <f>'10'!C465</f>
        <v>611</v>
      </c>
      <c r="D465" s="97">
        <f>'10'!D465</f>
        <v>361</v>
      </c>
      <c r="E465" s="97">
        <f>'10'!E465</f>
        <v>972</v>
      </c>
      <c r="F465" s="129" t="s">
        <v>903</v>
      </c>
      <c r="G465" s="129" t="s">
        <v>569</v>
      </c>
      <c r="H465" s="129">
        <v>2</v>
      </c>
      <c r="I465" s="135">
        <v>75</v>
      </c>
      <c r="J465" s="129">
        <v>31</v>
      </c>
      <c r="K465" s="129">
        <v>31</v>
      </c>
      <c r="L465" s="12">
        <f t="shared" si="37"/>
        <v>106</v>
      </c>
      <c r="M465" s="12">
        <f t="shared" si="38"/>
        <v>137</v>
      </c>
      <c r="N465" s="23">
        <f t="shared" si="39"/>
        <v>0.12274959083469722</v>
      </c>
      <c r="O465" s="23">
        <f t="shared" si="40"/>
        <v>8.5872576177285317E-2</v>
      </c>
      <c r="P465" s="23">
        <f t="shared" si="41"/>
        <v>0.10905349794238683</v>
      </c>
    </row>
    <row r="466" spans="1:16" x14ac:dyDescent="0.25">
      <c r="A466" s="9" t="str">
        <f>'10'!A466</f>
        <v>Wattsburg Area SD</v>
      </c>
      <c r="B466" s="10" t="str">
        <f>'10'!B466</f>
        <v>Erie</v>
      </c>
      <c r="C466" s="97">
        <f>'10'!C466</f>
        <v>316</v>
      </c>
      <c r="D466" s="97">
        <f>'10'!D466</f>
        <v>218</v>
      </c>
      <c r="E466" s="97">
        <f>'10'!E466</f>
        <v>534</v>
      </c>
      <c r="F466" s="129" t="s">
        <v>933</v>
      </c>
      <c r="G466" s="129" t="s">
        <v>542</v>
      </c>
      <c r="H466" s="129">
        <v>2</v>
      </c>
      <c r="I466" s="135">
        <v>33</v>
      </c>
      <c r="J466" s="129">
        <v>13</v>
      </c>
      <c r="K466" s="129">
        <v>34</v>
      </c>
      <c r="L466" s="12">
        <f t="shared" si="37"/>
        <v>46</v>
      </c>
      <c r="M466" s="12">
        <f t="shared" si="38"/>
        <v>80</v>
      </c>
      <c r="N466" s="23">
        <f t="shared" si="39"/>
        <v>0.10443037974683544</v>
      </c>
      <c r="O466" s="23">
        <f t="shared" si="40"/>
        <v>5.9633027522935783E-2</v>
      </c>
      <c r="P466" s="23">
        <f t="shared" si="41"/>
        <v>8.6142322097378279E-2</v>
      </c>
    </row>
    <row r="467" spans="1:16" x14ac:dyDescent="0.25">
      <c r="A467" s="9" t="str">
        <f>'10'!A467</f>
        <v>Wayne Highlands SD</v>
      </c>
      <c r="B467" s="10" t="str">
        <f>'10'!B467</f>
        <v>Wayne</v>
      </c>
      <c r="C467" s="97">
        <f>'10'!C467</f>
        <v>527</v>
      </c>
      <c r="D467" s="97">
        <f>'10'!D467</f>
        <v>419</v>
      </c>
      <c r="E467" s="97">
        <f>'10'!E467</f>
        <v>946</v>
      </c>
      <c r="F467" s="129" t="s">
        <v>951</v>
      </c>
      <c r="G467" s="129" t="s">
        <v>608</v>
      </c>
      <c r="H467" s="129">
        <v>2</v>
      </c>
      <c r="I467" s="135">
        <v>45</v>
      </c>
      <c r="J467" s="129">
        <v>44</v>
      </c>
      <c r="K467" s="129">
        <v>57</v>
      </c>
      <c r="L467" s="12">
        <f t="shared" si="37"/>
        <v>89</v>
      </c>
      <c r="M467" s="12">
        <f t="shared" si="38"/>
        <v>146</v>
      </c>
      <c r="N467" s="23">
        <f t="shared" si="39"/>
        <v>8.5388994307400379E-2</v>
      </c>
      <c r="O467" s="23">
        <f t="shared" si="40"/>
        <v>0.10501193317422435</v>
      </c>
      <c r="P467" s="23">
        <f t="shared" si="41"/>
        <v>9.4080338266384775E-2</v>
      </c>
    </row>
    <row r="468" spans="1:16" x14ac:dyDescent="0.25">
      <c r="A468" s="9" t="str">
        <f>'10'!A468</f>
        <v>Waynesboro Area SD</v>
      </c>
      <c r="B468" s="10" t="str">
        <f>'10'!B468</f>
        <v>Franklin</v>
      </c>
      <c r="C468" s="97">
        <f>'10'!C468</f>
        <v>1200</v>
      </c>
      <c r="D468" s="97">
        <f>'10'!D468</f>
        <v>901</v>
      </c>
      <c r="E468" s="97">
        <f>'10'!E468</f>
        <v>2101</v>
      </c>
      <c r="F468" s="129" t="s">
        <v>922</v>
      </c>
      <c r="G468" s="129" t="s">
        <v>930</v>
      </c>
      <c r="H468" s="129">
        <v>2</v>
      </c>
      <c r="I468" s="135">
        <v>83</v>
      </c>
      <c r="J468" s="129">
        <v>40</v>
      </c>
      <c r="K468" s="129">
        <v>68</v>
      </c>
      <c r="L468" s="12">
        <f t="shared" si="37"/>
        <v>123</v>
      </c>
      <c r="M468" s="12">
        <f t="shared" si="38"/>
        <v>191</v>
      </c>
      <c r="N468" s="23">
        <f t="shared" si="39"/>
        <v>6.9166666666666668E-2</v>
      </c>
      <c r="O468" s="23">
        <f t="shared" si="40"/>
        <v>4.4395116537180909E-2</v>
      </c>
      <c r="P468" s="23">
        <f t="shared" si="41"/>
        <v>5.854355069014755E-2</v>
      </c>
    </row>
    <row r="469" spans="1:16" x14ac:dyDescent="0.25">
      <c r="A469" s="9" t="str">
        <f>'10'!A469</f>
        <v>Weatherly Area SD</v>
      </c>
      <c r="B469" s="10" t="str">
        <f>'10'!B469</f>
        <v>Carbon</v>
      </c>
      <c r="C469" s="97">
        <f>'10'!C469</f>
        <v>112</v>
      </c>
      <c r="D469" s="97">
        <f>'10'!D469</f>
        <v>91</v>
      </c>
      <c r="E469" s="97">
        <f>'10'!E469</f>
        <v>203</v>
      </c>
      <c r="F469" s="129" t="s">
        <v>907</v>
      </c>
      <c r="G469" s="129" t="s">
        <v>597</v>
      </c>
      <c r="H469" s="129">
        <v>2</v>
      </c>
      <c r="I469" s="135">
        <v>11</v>
      </c>
      <c r="J469" s="129">
        <v>3</v>
      </c>
      <c r="K469" s="129">
        <v>5</v>
      </c>
      <c r="L469" s="12">
        <f t="shared" si="37"/>
        <v>14</v>
      </c>
      <c r="M469" s="12">
        <f t="shared" si="38"/>
        <v>19</v>
      </c>
      <c r="N469" s="23">
        <f t="shared" si="39"/>
        <v>9.8214285714285712E-2</v>
      </c>
      <c r="O469" s="23">
        <f t="shared" si="40"/>
        <v>3.2967032967032968E-2</v>
      </c>
      <c r="P469" s="23">
        <f t="shared" si="41"/>
        <v>6.8965517241379309E-2</v>
      </c>
    </row>
    <row r="470" spans="1:16" x14ac:dyDescent="0.25">
      <c r="A470" s="9" t="str">
        <f>'10'!A470</f>
        <v>Wellsboro Area SD</v>
      </c>
      <c r="B470" s="10" t="str">
        <f>'10'!B470</f>
        <v>Tioga</v>
      </c>
      <c r="C470" s="97">
        <f>'10'!C470</f>
        <v>502</v>
      </c>
      <c r="D470" s="97">
        <f>'10'!D470</f>
        <v>284</v>
      </c>
      <c r="E470" s="97">
        <f>'10'!E470</f>
        <v>786</v>
      </c>
      <c r="F470" s="129" t="s">
        <v>912</v>
      </c>
      <c r="G470" s="129" t="s">
        <v>605</v>
      </c>
      <c r="H470" s="129">
        <v>2</v>
      </c>
      <c r="I470" s="135">
        <v>23</v>
      </c>
      <c r="J470" s="129">
        <v>19</v>
      </c>
      <c r="K470" s="129">
        <v>25</v>
      </c>
      <c r="L470" s="12">
        <f t="shared" si="37"/>
        <v>42</v>
      </c>
      <c r="M470" s="12">
        <f t="shared" si="38"/>
        <v>67</v>
      </c>
      <c r="N470" s="23">
        <f t="shared" si="39"/>
        <v>4.5816733067729085E-2</v>
      </c>
      <c r="O470" s="23">
        <f t="shared" si="40"/>
        <v>6.6901408450704219E-2</v>
      </c>
      <c r="P470" s="23">
        <f t="shared" si="41"/>
        <v>5.3435114503816793E-2</v>
      </c>
    </row>
    <row r="471" spans="1:16" x14ac:dyDescent="0.25">
      <c r="A471" s="9" t="str">
        <f>'10'!A471</f>
        <v>West Allegheny SD</v>
      </c>
      <c r="B471" s="10" t="str">
        <f>'10'!B471</f>
        <v>Allegheny</v>
      </c>
      <c r="C471" s="97">
        <f>'10'!C471</f>
        <v>850</v>
      </c>
      <c r="D471" s="97">
        <f>'10'!D471</f>
        <v>667</v>
      </c>
      <c r="E471" s="97">
        <f>'10'!E471</f>
        <v>1517</v>
      </c>
      <c r="F471" s="129" t="s">
        <v>905</v>
      </c>
      <c r="G471" s="129" t="s">
        <v>538</v>
      </c>
      <c r="H471" s="129">
        <v>2</v>
      </c>
      <c r="I471" s="135">
        <v>88</v>
      </c>
      <c r="J471" s="129">
        <v>34</v>
      </c>
      <c r="K471" s="129">
        <v>39</v>
      </c>
      <c r="L471" s="12">
        <f t="shared" si="37"/>
        <v>122</v>
      </c>
      <c r="M471" s="12">
        <f t="shared" si="38"/>
        <v>161</v>
      </c>
      <c r="N471" s="23">
        <f t="shared" si="39"/>
        <v>0.10352941176470588</v>
      </c>
      <c r="O471" s="23">
        <f t="shared" si="40"/>
        <v>5.0974512743628186E-2</v>
      </c>
      <c r="P471" s="23">
        <f t="shared" si="41"/>
        <v>8.0421885299934076E-2</v>
      </c>
    </row>
    <row r="472" spans="1:16" x14ac:dyDescent="0.25">
      <c r="A472" s="9" t="str">
        <f>'10'!A472</f>
        <v>West Branch Area SD</v>
      </c>
      <c r="B472" s="10" t="str">
        <f>'10'!B472</f>
        <v>Clearfield</v>
      </c>
      <c r="C472" s="97">
        <f>'10'!C472</f>
        <v>214</v>
      </c>
      <c r="D472" s="97">
        <f>'10'!D472</f>
        <v>155</v>
      </c>
      <c r="E472" s="97">
        <f>'10'!E472</f>
        <v>369</v>
      </c>
      <c r="F472" s="129" t="s">
        <v>915</v>
      </c>
      <c r="G472" s="129" t="s">
        <v>927</v>
      </c>
      <c r="H472" s="129">
        <v>2</v>
      </c>
      <c r="I472" s="135">
        <v>9</v>
      </c>
      <c r="J472" s="129">
        <v>17</v>
      </c>
      <c r="K472" s="129">
        <v>26</v>
      </c>
      <c r="L472" s="12">
        <f t="shared" si="37"/>
        <v>26</v>
      </c>
      <c r="M472" s="12">
        <f t="shared" si="38"/>
        <v>52</v>
      </c>
      <c r="N472" s="23">
        <f t="shared" si="39"/>
        <v>4.2056074766355138E-2</v>
      </c>
      <c r="O472" s="23">
        <f t="shared" si="40"/>
        <v>0.10967741935483871</v>
      </c>
      <c r="P472" s="23">
        <f t="shared" si="41"/>
        <v>7.0460704607046065E-2</v>
      </c>
    </row>
    <row r="473" spans="1:16" x14ac:dyDescent="0.25">
      <c r="A473" s="9" t="str">
        <f>'10'!A473</f>
        <v>West Chester Area SD</v>
      </c>
      <c r="B473" s="10" t="str">
        <f>'10'!B473</f>
        <v>Chester</v>
      </c>
      <c r="C473" s="97">
        <f>'10'!C473</f>
        <v>3032</v>
      </c>
      <c r="D473" s="97">
        <f>'10'!D473</f>
        <v>2459</v>
      </c>
      <c r="E473" s="97">
        <f>'10'!E473</f>
        <v>5491</v>
      </c>
      <c r="F473" s="129" t="s">
        <v>914</v>
      </c>
      <c r="G473" s="129" t="s">
        <v>540</v>
      </c>
      <c r="H473" s="129">
        <v>2</v>
      </c>
      <c r="I473" s="135">
        <v>191</v>
      </c>
      <c r="J473" s="129">
        <v>248</v>
      </c>
      <c r="K473" s="129">
        <v>276</v>
      </c>
      <c r="L473" s="12">
        <f t="shared" si="37"/>
        <v>439</v>
      </c>
      <c r="M473" s="12">
        <f t="shared" si="38"/>
        <v>715</v>
      </c>
      <c r="N473" s="23">
        <f t="shared" si="39"/>
        <v>6.2994722955145119E-2</v>
      </c>
      <c r="O473" s="23">
        <f t="shared" si="40"/>
        <v>0.10085400569337129</v>
      </c>
      <c r="P473" s="23">
        <f t="shared" si="41"/>
        <v>7.9949007466763797E-2</v>
      </c>
    </row>
    <row r="474" spans="1:16" x14ac:dyDescent="0.25">
      <c r="A474" s="9" t="str">
        <f>'10'!A474</f>
        <v>West Greene SD</v>
      </c>
      <c r="B474" s="10" t="str">
        <f>'10'!B474</f>
        <v>Greene</v>
      </c>
      <c r="C474" s="97">
        <f>'10'!C474</f>
        <v>135</v>
      </c>
      <c r="D474" s="97">
        <f>'10'!D474</f>
        <v>121</v>
      </c>
      <c r="E474" s="97">
        <f>'10'!E474</f>
        <v>256</v>
      </c>
      <c r="F474" s="129" t="s">
        <v>903</v>
      </c>
      <c r="G474" s="129" t="s">
        <v>584</v>
      </c>
      <c r="H474" s="129">
        <v>2</v>
      </c>
      <c r="I474" s="135">
        <v>22</v>
      </c>
      <c r="J474" s="129">
        <v>8</v>
      </c>
      <c r="K474" s="129">
        <v>10</v>
      </c>
      <c r="L474" s="12">
        <f t="shared" si="37"/>
        <v>30</v>
      </c>
      <c r="M474" s="12">
        <f t="shared" si="38"/>
        <v>40</v>
      </c>
      <c r="N474" s="23">
        <f t="shared" si="39"/>
        <v>0.16296296296296298</v>
      </c>
      <c r="O474" s="23">
        <f t="shared" si="40"/>
        <v>6.6115702479338845E-2</v>
      </c>
      <c r="P474" s="23">
        <f t="shared" si="41"/>
        <v>0.1171875</v>
      </c>
    </row>
    <row r="475" spans="1:16" x14ac:dyDescent="0.25">
      <c r="A475" s="9" t="str">
        <f>'10'!A475</f>
        <v>West Jefferson Hills SD</v>
      </c>
      <c r="B475" s="10" t="str">
        <f>'10'!B475</f>
        <v>Allegheny</v>
      </c>
      <c r="C475" s="97">
        <f>'10'!C475</f>
        <v>592</v>
      </c>
      <c r="D475" s="97">
        <f>'10'!D475</f>
        <v>408</v>
      </c>
      <c r="E475" s="97">
        <f>'10'!E475</f>
        <v>1000</v>
      </c>
      <c r="F475" s="129" t="s">
        <v>905</v>
      </c>
      <c r="G475" s="129" t="s">
        <v>538</v>
      </c>
      <c r="H475" s="129">
        <v>2</v>
      </c>
      <c r="I475" s="135">
        <v>72</v>
      </c>
      <c r="J475" s="129">
        <v>23</v>
      </c>
      <c r="K475" s="129">
        <v>28</v>
      </c>
      <c r="L475" s="12">
        <f t="shared" si="37"/>
        <v>95</v>
      </c>
      <c r="M475" s="12">
        <f t="shared" si="38"/>
        <v>123</v>
      </c>
      <c r="N475" s="23">
        <f t="shared" si="39"/>
        <v>0.12162162162162163</v>
      </c>
      <c r="O475" s="23">
        <f t="shared" si="40"/>
        <v>5.6372549019607844E-2</v>
      </c>
      <c r="P475" s="23">
        <f t="shared" si="41"/>
        <v>9.5000000000000001E-2</v>
      </c>
    </row>
    <row r="476" spans="1:16" x14ac:dyDescent="0.25">
      <c r="A476" s="9" t="str">
        <f>'10'!A476</f>
        <v>West Middlesex Area SD</v>
      </c>
      <c r="B476" s="10" t="str">
        <f>'10'!B476</f>
        <v>Mercer</v>
      </c>
      <c r="C476" s="97">
        <f>'10'!C476</f>
        <v>223</v>
      </c>
      <c r="D476" s="97">
        <f>'10'!D476</f>
        <v>159</v>
      </c>
      <c r="E476" s="97">
        <f>'10'!E476</f>
        <v>382</v>
      </c>
      <c r="F476" s="129" t="s">
        <v>928</v>
      </c>
      <c r="G476" s="129" t="s">
        <v>588</v>
      </c>
      <c r="H476" s="129">
        <v>2</v>
      </c>
      <c r="I476" s="135">
        <v>8</v>
      </c>
      <c r="J476" s="129">
        <v>4</v>
      </c>
      <c r="K476" s="129">
        <v>12</v>
      </c>
      <c r="L476" s="12">
        <f t="shared" si="37"/>
        <v>12</v>
      </c>
      <c r="M476" s="12">
        <f t="shared" si="38"/>
        <v>24</v>
      </c>
      <c r="N476" s="23">
        <f t="shared" si="39"/>
        <v>3.5874439461883408E-2</v>
      </c>
      <c r="O476" s="23">
        <f t="shared" si="40"/>
        <v>2.5157232704402517E-2</v>
      </c>
      <c r="P476" s="23">
        <f t="shared" si="41"/>
        <v>3.1413612565445025E-2</v>
      </c>
    </row>
    <row r="477" spans="1:16" x14ac:dyDescent="0.25">
      <c r="A477" s="9" t="str">
        <f>'10'!A477</f>
        <v>West Mifflin Area SD</v>
      </c>
      <c r="B477" s="10" t="str">
        <f>'10'!B477</f>
        <v>Allegheny</v>
      </c>
      <c r="C477" s="97">
        <f>'10'!C477</f>
        <v>662</v>
      </c>
      <c r="D477" s="97">
        <f>'10'!D477</f>
        <v>267</v>
      </c>
      <c r="E477" s="97">
        <f>'10'!E477</f>
        <v>929</v>
      </c>
      <c r="F477" s="129" t="s">
        <v>905</v>
      </c>
      <c r="G477" s="129" t="s">
        <v>538</v>
      </c>
      <c r="H477" s="129">
        <v>2</v>
      </c>
      <c r="I477" s="135">
        <v>104</v>
      </c>
      <c r="J477" s="129">
        <v>51</v>
      </c>
      <c r="K477" s="129">
        <v>37</v>
      </c>
      <c r="L477" s="12">
        <f t="shared" si="37"/>
        <v>155</v>
      </c>
      <c r="M477" s="12">
        <f t="shared" si="38"/>
        <v>192</v>
      </c>
      <c r="N477" s="23">
        <f t="shared" si="39"/>
        <v>0.15709969788519637</v>
      </c>
      <c r="O477" s="23">
        <f t="shared" si="40"/>
        <v>0.19101123595505617</v>
      </c>
      <c r="P477" s="23">
        <f t="shared" si="41"/>
        <v>0.16684607104413349</v>
      </c>
    </row>
    <row r="478" spans="1:16" x14ac:dyDescent="0.25">
      <c r="A478" s="9" t="str">
        <f>'10'!A478</f>
        <v>West Perry SD</v>
      </c>
      <c r="B478" s="10" t="str">
        <f>'10'!B478</f>
        <v>Perry</v>
      </c>
      <c r="C478" s="97">
        <f>'10'!C478</f>
        <v>682</v>
      </c>
      <c r="D478" s="97">
        <f>'10'!D478</f>
        <v>484</v>
      </c>
      <c r="E478" s="97">
        <f>'10'!E478</f>
        <v>1166</v>
      </c>
      <c r="F478" s="129" t="s">
        <v>924</v>
      </c>
      <c r="G478" s="129" t="s">
        <v>925</v>
      </c>
      <c r="H478" s="129">
        <v>2</v>
      </c>
      <c r="I478" s="135">
        <v>28</v>
      </c>
      <c r="J478" s="129">
        <v>30</v>
      </c>
      <c r="K478" s="129">
        <v>34</v>
      </c>
      <c r="L478" s="12">
        <f t="shared" si="37"/>
        <v>58</v>
      </c>
      <c r="M478" s="12">
        <f t="shared" si="38"/>
        <v>92</v>
      </c>
      <c r="N478" s="23">
        <f t="shared" si="39"/>
        <v>4.1055718475073312E-2</v>
      </c>
      <c r="O478" s="23">
        <f t="shared" si="40"/>
        <v>6.1983471074380167E-2</v>
      </c>
      <c r="P478" s="23">
        <f t="shared" si="41"/>
        <v>4.974271012006861E-2</v>
      </c>
    </row>
    <row r="479" spans="1:16" x14ac:dyDescent="0.25">
      <c r="A479" s="9" t="str">
        <f>'10'!A479</f>
        <v>West Shore SD</v>
      </c>
      <c r="B479" s="10" t="str">
        <f>'10'!B479</f>
        <v>York</v>
      </c>
      <c r="C479" s="97">
        <f>'10'!C479</f>
        <v>2108</v>
      </c>
      <c r="D479" s="97">
        <f>'10'!D479</f>
        <v>1226</v>
      </c>
      <c r="E479" s="97">
        <f>'10'!E479</f>
        <v>3334</v>
      </c>
      <c r="F479" s="129" t="s">
        <v>924</v>
      </c>
      <c r="G479" s="129" t="s">
        <v>923</v>
      </c>
      <c r="H479" s="129">
        <v>2</v>
      </c>
      <c r="I479" s="135">
        <v>152</v>
      </c>
      <c r="J479" s="129">
        <v>86</v>
      </c>
      <c r="K479" s="129">
        <v>94</v>
      </c>
      <c r="L479" s="12">
        <f t="shared" si="37"/>
        <v>238</v>
      </c>
      <c r="M479" s="12">
        <f t="shared" si="38"/>
        <v>332</v>
      </c>
      <c r="N479" s="23">
        <f t="shared" si="39"/>
        <v>7.2106261859582549E-2</v>
      </c>
      <c r="O479" s="23">
        <f t="shared" si="40"/>
        <v>7.01468189233279E-2</v>
      </c>
      <c r="P479" s="23">
        <f t="shared" si="41"/>
        <v>7.1385722855428921E-2</v>
      </c>
    </row>
    <row r="480" spans="1:16" x14ac:dyDescent="0.25">
      <c r="A480" s="9" t="str">
        <f>'10'!A480</f>
        <v>West York Area SD</v>
      </c>
      <c r="B480" s="10" t="str">
        <f>'10'!B480</f>
        <v>York</v>
      </c>
      <c r="C480" s="97">
        <f>'10'!C480</f>
        <v>814</v>
      </c>
      <c r="D480" s="97">
        <f>'10'!D480</f>
        <v>680</v>
      </c>
      <c r="E480" s="97">
        <f>'10'!E480</f>
        <v>1494</v>
      </c>
      <c r="F480" s="129" t="s">
        <v>922</v>
      </c>
      <c r="G480" s="129" t="s">
        <v>923</v>
      </c>
      <c r="H480" s="129">
        <v>2</v>
      </c>
      <c r="I480" s="135">
        <v>79</v>
      </c>
      <c r="J480" s="129">
        <v>32</v>
      </c>
      <c r="K480" s="129">
        <v>48</v>
      </c>
      <c r="L480" s="12">
        <f t="shared" si="37"/>
        <v>111</v>
      </c>
      <c r="M480" s="12">
        <f t="shared" si="38"/>
        <v>159</v>
      </c>
      <c r="N480" s="23">
        <f t="shared" si="39"/>
        <v>9.7051597051597049E-2</v>
      </c>
      <c r="O480" s="23">
        <f t="shared" si="40"/>
        <v>4.7058823529411764E-2</v>
      </c>
      <c r="P480" s="23">
        <f t="shared" si="41"/>
        <v>7.4297188755020074E-2</v>
      </c>
    </row>
    <row r="481" spans="1:16" x14ac:dyDescent="0.25">
      <c r="A481" s="9" t="str">
        <f>'10'!A481</f>
        <v>Western Beaver County SD</v>
      </c>
      <c r="B481" s="10" t="str">
        <f>'10'!B481</f>
        <v>Beaver</v>
      </c>
      <c r="C481" s="97">
        <f>'10'!C481</f>
        <v>119</v>
      </c>
      <c r="D481" s="97">
        <f>'10'!D481</f>
        <v>51</v>
      </c>
      <c r="E481" s="97">
        <f>'10'!E481</f>
        <v>170</v>
      </c>
      <c r="F481" s="129" t="s">
        <v>904</v>
      </c>
      <c r="G481" s="129" t="s">
        <v>564</v>
      </c>
      <c r="H481" s="129">
        <v>2</v>
      </c>
      <c r="I481" s="135">
        <v>25</v>
      </c>
      <c r="J481" s="129">
        <v>11</v>
      </c>
      <c r="K481" s="129">
        <v>15</v>
      </c>
      <c r="L481" s="12">
        <f t="shared" si="37"/>
        <v>36</v>
      </c>
      <c r="M481" s="12">
        <f t="shared" si="38"/>
        <v>51</v>
      </c>
      <c r="N481" s="23">
        <f t="shared" si="39"/>
        <v>0.21008403361344538</v>
      </c>
      <c r="O481" s="23">
        <f t="shared" si="40"/>
        <v>0.21568627450980393</v>
      </c>
      <c r="P481" s="23">
        <f t="shared" si="41"/>
        <v>0.21176470588235294</v>
      </c>
    </row>
    <row r="482" spans="1:16" ht="22.5" x14ac:dyDescent="0.25">
      <c r="A482" s="9" t="str">
        <f>'10'!A482</f>
        <v>Western Wayne SD</v>
      </c>
      <c r="B482" s="10" t="str">
        <f>'10'!B482</f>
        <v>Wayne</v>
      </c>
      <c r="C482" s="97">
        <f>'10'!C482</f>
        <v>299</v>
      </c>
      <c r="D482" s="97">
        <f>'10'!D482</f>
        <v>293</v>
      </c>
      <c r="E482" s="97">
        <f>'10'!E482</f>
        <v>592</v>
      </c>
      <c r="F482" s="129" t="s">
        <v>952</v>
      </c>
      <c r="G482" s="129" t="s">
        <v>608</v>
      </c>
      <c r="H482" s="129">
        <v>3</v>
      </c>
      <c r="I482" s="135">
        <v>30</v>
      </c>
      <c r="J482" s="129">
        <v>35</v>
      </c>
      <c r="K482" s="129">
        <v>40</v>
      </c>
      <c r="L482" s="12">
        <f t="shared" si="37"/>
        <v>65</v>
      </c>
      <c r="M482" s="12">
        <f t="shared" si="38"/>
        <v>105</v>
      </c>
      <c r="N482" s="23">
        <f t="shared" si="39"/>
        <v>0.10033444816053512</v>
      </c>
      <c r="O482" s="23">
        <f t="shared" si="40"/>
        <v>0.11945392491467577</v>
      </c>
      <c r="P482" s="23">
        <f t="shared" si="41"/>
        <v>0.1097972972972973</v>
      </c>
    </row>
    <row r="483" spans="1:16" x14ac:dyDescent="0.25">
      <c r="A483" s="9" t="str">
        <f>'10'!A483</f>
        <v>Westmont Hilltop SD</v>
      </c>
      <c r="B483" s="10" t="str">
        <f>'10'!B483</f>
        <v>Cambria</v>
      </c>
      <c r="C483" s="97">
        <f>'10'!C483</f>
        <v>292</v>
      </c>
      <c r="D483" s="97">
        <f>'10'!D483</f>
        <v>133</v>
      </c>
      <c r="E483" s="97">
        <f>'10'!E483</f>
        <v>425</v>
      </c>
      <c r="F483" s="129" t="s">
        <v>917</v>
      </c>
      <c r="G483" s="129" t="s">
        <v>545</v>
      </c>
      <c r="H483" s="129">
        <v>2</v>
      </c>
      <c r="I483" s="135">
        <v>22</v>
      </c>
      <c r="J483" s="129">
        <v>13</v>
      </c>
      <c r="K483" s="129">
        <v>23</v>
      </c>
      <c r="L483" s="12">
        <f t="shared" si="37"/>
        <v>35</v>
      </c>
      <c r="M483" s="12">
        <f t="shared" si="38"/>
        <v>58</v>
      </c>
      <c r="N483" s="23">
        <f t="shared" si="39"/>
        <v>7.5342465753424653E-2</v>
      </c>
      <c r="O483" s="23">
        <f t="shared" si="40"/>
        <v>9.7744360902255634E-2</v>
      </c>
      <c r="P483" s="23">
        <f t="shared" si="41"/>
        <v>8.2352941176470587E-2</v>
      </c>
    </row>
    <row r="484" spans="1:16" x14ac:dyDescent="0.25">
      <c r="A484" s="9" t="str">
        <f>'10'!A484</f>
        <v>Whitehall-Coplay SD</v>
      </c>
      <c r="B484" s="10" t="str">
        <f>'10'!B484</f>
        <v>Lehigh</v>
      </c>
      <c r="C484" s="97">
        <f>'10'!C484</f>
        <v>847</v>
      </c>
      <c r="D484" s="97">
        <f>'10'!D484</f>
        <v>431</v>
      </c>
      <c r="E484" s="97">
        <f>'10'!E484</f>
        <v>1278</v>
      </c>
      <c r="F484" s="129" t="s">
        <v>907</v>
      </c>
      <c r="G484" s="129" t="s">
        <v>536</v>
      </c>
      <c r="H484" s="129">
        <v>2</v>
      </c>
      <c r="I484" s="135">
        <v>154</v>
      </c>
      <c r="J484" s="129">
        <v>60</v>
      </c>
      <c r="K484" s="129">
        <v>79</v>
      </c>
      <c r="L484" s="12">
        <f t="shared" si="37"/>
        <v>214</v>
      </c>
      <c r="M484" s="12">
        <f t="shared" si="38"/>
        <v>293</v>
      </c>
      <c r="N484" s="23">
        <f t="shared" si="39"/>
        <v>0.18181818181818182</v>
      </c>
      <c r="O484" s="23">
        <f t="shared" si="40"/>
        <v>0.13921113689095127</v>
      </c>
      <c r="P484" s="23">
        <f t="shared" si="41"/>
        <v>0.1674491392801252</v>
      </c>
    </row>
    <row r="485" spans="1:16" x14ac:dyDescent="0.25">
      <c r="A485" s="9" t="str">
        <f>'10'!A485</f>
        <v>Wilkes-Barre Area SD</v>
      </c>
      <c r="B485" s="10" t="str">
        <f>'10'!B485</f>
        <v>Luzerne</v>
      </c>
      <c r="C485" s="97">
        <f>'10'!C485</f>
        <v>2185</v>
      </c>
      <c r="D485" s="97">
        <f>'10'!D485</f>
        <v>1424</v>
      </c>
      <c r="E485" s="97">
        <f>'10'!E485</f>
        <v>3609</v>
      </c>
      <c r="F485" s="129" t="s">
        <v>934</v>
      </c>
      <c r="G485" s="129" t="s">
        <v>935</v>
      </c>
      <c r="H485" s="129">
        <v>2</v>
      </c>
      <c r="I485" s="135">
        <v>106</v>
      </c>
      <c r="J485" s="129">
        <v>91</v>
      </c>
      <c r="K485" s="129">
        <v>106</v>
      </c>
      <c r="L485" s="12">
        <f t="shared" si="37"/>
        <v>197</v>
      </c>
      <c r="M485" s="12">
        <f t="shared" si="38"/>
        <v>303</v>
      </c>
      <c r="N485" s="23">
        <f t="shared" si="39"/>
        <v>4.8512585812356977E-2</v>
      </c>
      <c r="O485" s="23">
        <f t="shared" si="40"/>
        <v>6.3904494382022475E-2</v>
      </c>
      <c r="P485" s="23">
        <f t="shared" si="41"/>
        <v>5.4585757827653091E-2</v>
      </c>
    </row>
    <row r="486" spans="1:16" x14ac:dyDescent="0.25">
      <c r="A486" s="9" t="str">
        <f>'10'!A486</f>
        <v>Wilkinsburg Borough SD</v>
      </c>
      <c r="B486" s="10" t="str">
        <f>'10'!B486</f>
        <v>Allegheny</v>
      </c>
      <c r="C486" s="97">
        <f>'10'!C486</f>
        <v>573</v>
      </c>
      <c r="D486" s="97">
        <f>'10'!D486</f>
        <v>341</v>
      </c>
      <c r="E486" s="97">
        <f>'10'!E486</f>
        <v>914</v>
      </c>
      <c r="F486" s="129" t="s">
        <v>905</v>
      </c>
      <c r="G486" s="129" t="s">
        <v>538</v>
      </c>
      <c r="H486" s="129">
        <v>2</v>
      </c>
      <c r="I486" s="135">
        <v>55</v>
      </c>
      <c r="J486" s="129">
        <v>33</v>
      </c>
      <c r="K486" s="129">
        <v>31</v>
      </c>
      <c r="L486" s="12">
        <f t="shared" si="37"/>
        <v>88</v>
      </c>
      <c r="M486" s="12">
        <f t="shared" si="38"/>
        <v>119</v>
      </c>
      <c r="N486" s="23">
        <f t="shared" si="39"/>
        <v>9.5986038394415357E-2</v>
      </c>
      <c r="O486" s="23">
        <f t="shared" si="40"/>
        <v>9.6774193548387094E-2</v>
      </c>
      <c r="P486" s="23">
        <f t="shared" si="41"/>
        <v>9.6280087527352301E-2</v>
      </c>
    </row>
    <row r="487" spans="1:16" x14ac:dyDescent="0.25">
      <c r="A487" s="9" t="str">
        <f>'10'!A487</f>
        <v>William Penn SD</v>
      </c>
      <c r="B487" s="10" t="str">
        <f>'10'!B487</f>
        <v>Delaware</v>
      </c>
      <c r="C487" s="97">
        <f>'10'!C487</f>
        <v>1751</v>
      </c>
      <c r="D487" s="97">
        <f>'10'!D487</f>
        <v>1024</v>
      </c>
      <c r="E487" s="97">
        <f>'10'!E487</f>
        <v>2775</v>
      </c>
      <c r="F487" s="129" t="s">
        <v>932</v>
      </c>
      <c r="G487" s="129" t="s">
        <v>541</v>
      </c>
      <c r="H487" s="129">
        <v>2</v>
      </c>
      <c r="I487" s="135">
        <v>108</v>
      </c>
      <c r="J487" s="129">
        <v>80</v>
      </c>
      <c r="K487" s="129">
        <v>92</v>
      </c>
      <c r="L487" s="12">
        <f t="shared" si="37"/>
        <v>188</v>
      </c>
      <c r="M487" s="12">
        <f t="shared" si="38"/>
        <v>280</v>
      </c>
      <c r="N487" s="23">
        <f t="shared" si="39"/>
        <v>6.1679040548258138E-2</v>
      </c>
      <c r="O487" s="23">
        <f t="shared" si="40"/>
        <v>7.8125E-2</v>
      </c>
      <c r="P487" s="23">
        <f t="shared" si="41"/>
        <v>6.774774774774775E-2</v>
      </c>
    </row>
    <row r="488" spans="1:16" x14ac:dyDescent="0.25">
      <c r="A488" s="9" t="str">
        <f>'10'!A488</f>
        <v>Williams Valley SD</v>
      </c>
      <c r="B488" s="10" t="str">
        <f>'10'!B488</f>
        <v>Schuylkill</v>
      </c>
      <c r="C488" s="97">
        <f>'10'!C488</f>
        <v>196</v>
      </c>
      <c r="D488" s="97">
        <f>'10'!D488</f>
        <v>154</v>
      </c>
      <c r="E488" s="97">
        <f>'10'!E488</f>
        <v>350</v>
      </c>
      <c r="F488" s="129" t="s">
        <v>926</v>
      </c>
      <c r="G488" s="129" t="s">
        <v>578</v>
      </c>
      <c r="H488" s="129">
        <v>2</v>
      </c>
      <c r="I488" s="135">
        <v>15</v>
      </c>
      <c r="J488" s="129">
        <v>8</v>
      </c>
      <c r="K488" s="129">
        <v>18</v>
      </c>
      <c r="L488" s="12">
        <f t="shared" si="37"/>
        <v>23</v>
      </c>
      <c r="M488" s="12">
        <f t="shared" si="38"/>
        <v>41</v>
      </c>
      <c r="N488" s="23">
        <f t="shared" si="39"/>
        <v>7.6530612244897961E-2</v>
      </c>
      <c r="O488" s="23">
        <f t="shared" si="40"/>
        <v>5.1948051948051951E-2</v>
      </c>
      <c r="P488" s="23">
        <f t="shared" si="41"/>
        <v>6.5714285714285711E-2</v>
      </c>
    </row>
    <row r="489" spans="1:16" x14ac:dyDescent="0.25">
      <c r="A489" s="9" t="str">
        <f>'10'!A489</f>
        <v>Williamsburg Community SD</v>
      </c>
      <c r="B489" s="10" t="str">
        <f>'10'!B489</f>
        <v>Blair</v>
      </c>
      <c r="C489" s="97">
        <f>'10'!C489</f>
        <v>127</v>
      </c>
      <c r="D489" s="97">
        <f>'10'!D489</f>
        <v>119</v>
      </c>
      <c r="E489" s="97">
        <f>'10'!E489</f>
        <v>246</v>
      </c>
      <c r="F489" s="129" t="s">
        <v>917</v>
      </c>
      <c r="G489" s="129" t="s">
        <v>537</v>
      </c>
      <c r="H489" s="129">
        <v>2</v>
      </c>
      <c r="I489" s="135">
        <v>7</v>
      </c>
      <c r="J489" s="129">
        <v>9</v>
      </c>
      <c r="K489" s="129">
        <v>7</v>
      </c>
      <c r="L489" s="12">
        <f t="shared" si="37"/>
        <v>16</v>
      </c>
      <c r="M489" s="12">
        <f t="shared" si="38"/>
        <v>23</v>
      </c>
      <c r="N489" s="23">
        <f t="shared" si="39"/>
        <v>5.5118110236220472E-2</v>
      </c>
      <c r="O489" s="23">
        <f t="shared" si="40"/>
        <v>7.5630252100840331E-2</v>
      </c>
      <c r="P489" s="23">
        <f t="shared" si="41"/>
        <v>6.5040650406504072E-2</v>
      </c>
    </row>
    <row r="490" spans="1:16" x14ac:dyDescent="0.25">
      <c r="A490" s="9" t="str">
        <f>'10'!A490</f>
        <v>Williamsport Area SD</v>
      </c>
      <c r="B490" s="10" t="str">
        <f>'10'!B490</f>
        <v>Lycoming</v>
      </c>
      <c r="C490" s="97">
        <f>'10'!C490</f>
        <v>1313</v>
      </c>
      <c r="D490" s="97">
        <f>'10'!D490</f>
        <v>959</v>
      </c>
      <c r="E490" s="97">
        <f>'10'!E490</f>
        <v>2272</v>
      </c>
      <c r="F490" s="129" t="s">
        <v>912</v>
      </c>
      <c r="G490" s="129" t="s">
        <v>937</v>
      </c>
      <c r="H490" s="129">
        <v>2</v>
      </c>
      <c r="I490" s="135">
        <v>115</v>
      </c>
      <c r="J490" s="129">
        <v>92</v>
      </c>
      <c r="K490" s="129">
        <v>90</v>
      </c>
      <c r="L490" s="12">
        <f t="shared" si="37"/>
        <v>207</v>
      </c>
      <c r="M490" s="12">
        <f t="shared" si="38"/>
        <v>297</v>
      </c>
      <c r="N490" s="23">
        <f t="shared" si="39"/>
        <v>8.7585681645087579E-2</v>
      </c>
      <c r="O490" s="23">
        <f t="shared" si="40"/>
        <v>9.5933263816475489E-2</v>
      </c>
      <c r="P490" s="23">
        <f t="shared" si="41"/>
        <v>9.1109154929577468E-2</v>
      </c>
    </row>
    <row r="491" spans="1:16" x14ac:dyDescent="0.25">
      <c r="A491" s="9" t="str">
        <f>'10'!A491</f>
        <v>Wilmington Area SD</v>
      </c>
      <c r="B491" s="10" t="str">
        <f>'10'!B491</f>
        <v>Lawrence</v>
      </c>
      <c r="C491" s="97">
        <f>'10'!C491</f>
        <v>328</v>
      </c>
      <c r="D491" s="97">
        <f>'10'!D491</f>
        <v>237</v>
      </c>
      <c r="E491" s="97">
        <f>'10'!E491</f>
        <v>565</v>
      </c>
      <c r="F491" s="129" t="s">
        <v>928</v>
      </c>
      <c r="G491" s="129" t="s">
        <v>548</v>
      </c>
      <c r="H491" s="129">
        <v>2</v>
      </c>
      <c r="I491" s="135">
        <v>16</v>
      </c>
      <c r="J491" s="129">
        <v>8</v>
      </c>
      <c r="K491" s="129">
        <v>14</v>
      </c>
      <c r="L491" s="12">
        <f t="shared" si="37"/>
        <v>24</v>
      </c>
      <c r="M491" s="12">
        <f t="shared" si="38"/>
        <v>38</v>
      </c>
      <c r="N491" s="23">
        <f t="shared" si="39"/>
        <v>4.878048780487805E-2</v>
      </c>
      <c r="O491" s="23">
        <f t="shared" si="40"/>
        <v>3.3755274261603373E-2</v>
      </c>
      <c r="P491" s="23">
        <f t="shared" si="41"/>
        <v>4.247787610619469E-2</v>
      </c>
    </row>
    <row r="492" spans="1:16" x14ac:dyDescent="0.25">
      <c r="A492" s="9" t="str">
        <f>'10'!A492</f>
        <v>Wilson Area SD</v>
      </c>
      <c r="B492" s="10" t="str">
        <f>'10'!B492</f>
        <v>Northampton</v>
      </c>
      <c r="C492" s="97">
        <f>'10'!C492</f>
        <v>482</v>
      </c>
      <c r="D492" s="97">
        <f>'10'!D492</f>
        <v>290</v>
      </c>
      <c r="E492" s="97">
        <f>'10'!E492</f>
        <v>772</v>
      </c>
      <c r="F492" s="129" t="s">
        <v>916</v>
      </c>
      <c r="G492" s="129" t="s">
        <v>539</v>
      </c>
      <c r="H492" s="129">
        <v>2</v>
      </c>
      <c r="I492" s="135">
        <v>33</v>
      </c>
      <c r="J492" s="129">
        <v>35</v>
      </c>
      <c r="K492" s="129">
        <v>39</v>
      </c>
      <c r="L492" s="12">
        <f t="shared" si="37"/>
        <v>68</v>
      </c>
      <c r="M492" s="12">
        <f t="shared" si="38"/>
        <v>107</v>
      </c>
      <c r="N492" s="23">
        <f t="shared" si="39"/>
        <v>6.8464730290456438E-2</v>
      </c>
      <c r="O492" s="23">
        <f t="shared" si="40"/>
        <v>0.1206896551724138</v>
      </c>
      <c r="P492" s="23">
        <f t="shared" si="41"/>
        <v>8.8082901554404139E-2</v>
      </c>
    </row>
    <row r="493" spans="1:16" x14ac:dyDescent="0.25">
      <c r="A493" s="9" t="str">
        <f>'10'!A493</f>
        <v>Wilson SD</v>
      </c>
      <c r="B493" s="10" t="str">
        <f>'10'!B493</f>
        <v>Berks</v>
      </c>
      <c r="C493" s="97">
        <f>'10'!C493</f>
        <v>1272</v>
      </c>
      <c r="D493" s="97">
        <f>'10'!D493</f>
        <v>1074</v>
      </c>
      <c r="E493" s="97">
        <f>'10'!E493</f>
        <v>2346</v>
      </c>
      <c r="F493" s="129" t="s">
        <v>910</v>
      </c>
      <c r="G493" s="129" t="s">
        <v>551</v>
      </c>
      <c r="H493" s="129">
        <v>2</v>
      </c>
      <c r="I493" s="135">
        <v>110</v>
      </c>
      <c r="J493" s="129">
        <v>67</v>
      </c>
      <c r="K493" s="129">
        <v>89</v>
      </c>
      <c r="L493" s="12">
        <f t="shared" si="37"/>
        <v>177</v>
      </c>
      <c r="M493" s="12">
        <f t="shared" si="38"/>
        <v>266</v>
      </c>
      <c r="N493" s="23">
        <f t="shared" si="39"/>
        <v>8.6477987421383642E-2</v>
      </c>
      <c r="O493" s="23">
        <f t="shared" si="40"/>
        <v>6.2383612662942269E-2</v>
      </c>
      <c r="P493" s="23">
        <f t="shared" si="41"/>
        <v>7.5447570332480812E-2</v>
      </c>
    </row>
    <row r="494" spans="1:16" x14ac:dyDescent="0.25">
      <c r="A494" s="9" t="str">
        <f>'10'!A494</f>
        <v>Windber Area SD</v>
      </c>
      <c r="B494" s="10" t="str">
        <f>'10'!B494</f>
        <v>Somerset</v>
      </c>
      <c r="C494" s="97">
        <f>'10'!C494</f>
        <v>303</v>
      </c>
      <c r="D494" s="97">
        <f>'10'!D494</f>
        <v>128</v>
      </c>
      <c r="E494" s="97">
        <f>'10'!E494</f>
        <v>431</v>
      </c>
      <c r="F494" s="129" t="s">
        <v>917</v>
      </c>
      <c r="G494" s="129" t="s">
        <v>574</v>
      </c>
      <c r="H494" s="129">
        <v>2</v>
      </c>
      <c r="I494" s="135">
        <v>22</v>
      </c>
      <c r="J494" s="129">
        <v>23</v>
      </c>
      <c r="K494" s="129">
        <v>17</v>
      </c>
      <c r="L494" s="12">
        <f t="shared" si="37"/>
        <v>45</v>
      </c>
      <c r="M494" s="12">
        <f t="shared" si="38"/>
        <v>62</v>
      </c>
      <c r="N494" s="23">
        <f t="shared" si="39"/>
        <v>7.2607260726072612E-2</v>
      </c>
      <c r="O494" s="23">
        <f t="shared" si="40"/>
        <v>0.1796875</v>
      </c>
      <c r="P494" s="23">
        <f t="shared" si="41"/>
        <v>0.10440835266821345</v>
      </c>
    </row>
    <row r="495" spans="1:16" x14ac:dyDescent="0.25">
      <c r="A495" s="9" t="str">
        <f>'10'!A495</f>
        <v>Wissahickon SD</v>
      </c>
      <c r="B495" s="10" t="str">
        <f>'10'!B495</f>
        <v>Montgomery</v>
      </c>
      <c r="C495" s="97">
        <f>'10'!C495</f>
        <v>999</v>
      </c>
      <c r="D495" s="97">
        <f>'10'!D495</f>
        <v>749</v>
      </c>
      <c r="E495" s="97">
        <f>'10'!E495</f>
        <v>1748</v>
      </c>
      <c r="F495" s="129" t="s">
        <v>902</v>
      </c>
      <c r="G495" s="129" t="s">
        <v>549</v>
      </c>
      <c r="H495" s="129">
        <v>2</v>
      </c>
      <c r="I495" s="135">
        <v>91</v>
      </c>
      <c r="J495" s="129">
        <v>54</v>
      </c>
      <c r="K495" s="129">
        <v>71</v>
      </c>
      <c r="L495" s="12">
        <f t="shared" si="37"/>
        <v>145</v>
      </c>
      <c r="M495" s="12">
        <f t="shared" si="38"/>
        <v>216</v>
      </c>
      <c r="N495" s="23">
        <f t="shared" si="39"/>
        <v>9.1091091091091092E-2</v>
      </c>
      <c r="O495" s="23">
        <f t="shared" si="40"/>
        <v>7.209612817089453E-2</v>
      </c>
      <c r="P495" s="23">
        <f t="shared" si="41"/>
        <v>8.295194508009153E-2</v>
      </c>
    </row>
    <row r="496" spans="1:16" x14ac:dyDescent="0.25">
      <c r="A496" s="9" t="str">
        <f>'10'!A496</f>
        <v>Woodland Hills SD</v>
      </c>
      <c r="B496" s="10" t="str">
        <f>'10'!B496</f>
        <v>Allegheny</v>
      </c>
      <c r="C496" s="97">
        <f>'10'!C496</f>
        <v>1723</v>
      </c>
      <c r="D496" s="97">
        <f>'10'!D496</f>
        <v>1088</v>
      </c>
      <c r="E496" s="97">
        <f>'10'!E496</f>
        <v>2811</v>
      </c>
      <c r="F496" s="129" t="s">
        <v>905</v>
      </c>
      <c r="G496" s="129" t="s">
        <v>538</v>
      </c>
      <c r="H496" s="129">
        <v>2</v>
      </c>
      <c r="I496" s="135">
        <v>161</v>
      </c>
      <c r="J496" s="129">
        <v>77</v>
      </c>
      <c r="K496" s="129">
        <v>96</v>
      </c>
      <c r="L496" s="12">
        <f t="shared" si="37"/>
        <v>238</v>
      </c>
      <c r="M496" s="12">
        <f t="shared" si="38"/>
        <v>334</v>
      </c>
      <c r="N496" s="23">
        <f t="shared" si="39"/>
        <v>9.3441671503192103E-2</v>
      </c>
      <c r="O496" s="23">
        <f t="shared" si="40"/>
        <v>7.077205882352941E-2</v>
      </c>
      <c r="P496" s="23">
        <f t="shared" si="41"/>
        <v>8.4667378157239417E-2</v>
      </c>
    </row>
    <row r="497" spans="1:16" x14ac:dyDescent="0.25">
      <c r="A497" s="9" t="str">
        <f>'10'!A497</f>
        <v>Wyalusing Area SD</v>
      </c>
      <c r="B497" s="10" t="str">
        <f>'10'!B497</f>
        <v>Bradford</v>
      </c>
      <c r="C497" s="97">
        <f>'10'!C497</f>
        <v>331</v>
      </c>
      <c r="D497" s="97">
        <f>'10'!D497</f>
        <v>256</v>
      </c>
      <c r="E497" s="97">
        <f>'10'!E497</f>
        <v>587</v>
      </c>
      <c r="F497" s="129" t="s">
        <v>912</v>
      </c>
      <c r="G497" s="129" t="s">
        <v>567</v>
      </c>
      <c r="H497" s="129">
        <v>2</v>
      </c>
      <c r="I497" s="135">
        <v>16</v>
      </c>
      <c r="J497" s="129">
        <v>15</v>
      </c>
      <c r="K497" s="129">
        <v>21</v>
      </c>
      <c r="L497" s="12">
        <f t="shared" si="37"/>
        <v>31</v>
      </c>
      <c r="M497" s="12">
        <f t="shared" si="38"/>
        <v>52</v>
      </c>
      <c r="N497" s="23">
        <f t="shared" si="39"/>
        <v>4.8338368580060423E-2</v>
      </c>
      <c r="O497" s="23">
        <f t="shared" si="40"/>
        <v>5.859375E-2</v>
      </c>
      <c r="P497" s="23">
        <f t="shared" si="41"/>
        <v>5.2810902896081771E-2</v>
      </c>
    </row>
    <row r="498" spans="1:16" x14ac:dyDescent="0.25">
      <c r="A498" s="9" t="str">
        <f>'10'!A498</f>
        <v>Wyoming Area SD</v>
      </c>
      <c r="B498" s="10" t="str">
        <f>'10'!B498</f>
        <v>Luzerne</v>
      </c>
      <c r="C498" s="97">
        <f>'10'!C498</f>
        <v>335</v>
      </c>
      <c r="D498" s="97">
        <f>'10'!D498</f>
        <v>439</v>
      </c>
      <c r="E498" s="97">
        <f>'10'!E498</f>
        <v>774</v>
      </c>
      <c r="F498" s="129" t="s">
        <v>934</v>
      </c>
      <c r="G498" s="129" t="s">
        <v>935</v>
      </c>
      <c r="H498" s="129">
        <v>2</v>
      </c>
      <c r="I498" s="135">
        <v>19</v>
      </c>
      <c r="J498" s="129">
        <v>22</v>
      </c>
      <c r="K498" s="129">
        <v>43</v>
      </c>
      <c r="L498" s="12">
        <f t="shared" si="37"/>
        <v>41</v>
      </c>
      <c r="M498" s="12">
        <f t="shared" si="38"/>
        <v>84</v>
      </c>
      <c r="N498" s="23">
        <f t="shared" si="39"/>
        <v>5.6716417910447764E-2</v>
      </c>
      <c r="O498" s="23">
        <f t="shared" si="40"/>
        <v>5.011389521640091E-2</v>
      </c>
      <c r="P498" s="23">
        <f t="shared" si="41"/>
        <v>5.2971576227390182E-2</v>
      </c>
    </row>
    <row r="499" spans="1:16" x14ac:dyDescent="0.25">
      <c r="A499" s="9" t="str">
        <f>'10'!A499</f>
        <v>Wyoming Valley West SD</v>
      </c>
      <c r="B499" s="10" t="str">
        <f>'10'!B499</f>
        <v>Luzerne</v>
      </c>
      <c r="C499" s="97">
        <f>'10'!C499</f>
        <v>1191</v>
      </c>
      <c r="D499" s="97">
        <f>'10'!D499</f>
        <v>948</v>
      </c>
      <c r="E499" s="97">
        <f>'10'!E499</f>
        <v>2139</v>
      </c>
      <c r="F499" s="129" t="s">
        <v>934</v>
      </c>
      <c r="G499" s="129" t="s">
        <v>935</v>
      </c>
      <c r="H499" s="129">
        <v>2</v>
      </c>
      <c r="I499" s="135">
        <v>82</v>
      </c>
      <c r="J499" s="129">
        <v>80</v>
      </c>
      <c r="K499" s="129">
        <v>90</v>
      </c>
      <c r="L499" s="12">
        <f t="shared" si="37"/>
        <v>162</v>
      </c>
      <c r="M499" s="12">
        <f t="shared" si="38"/>
        <v>252</v>
      </c>
      <c r="N499" s="23">
        <f t="shared" si="39"/>
        <v>6.8849706129303107E-2</v>
      </c>
      <c r="O499" s="23">
        <f t="shared" si="40"/>
        <v>8.4388185654008435E-2</v>
      </c>
      <c r="P499" s="23">
        <f t="shared" si="41"/>
        <v>7.5736325385694248E-2</v>
      </c>
    </row>
    <row r="500" spans="1:16" x14ac:dyDescent="0.25">
      <c r="A500" s="9" t="str">
        <f>'10'!A500</f>
        <v>Wyomissing Area SD</v>
      </c>
      <c r="B500" s="10" t="str">
        <f>'10'!B500</f>
        <v>Berks</v>
      </c>
      <c r="C500" s="97">
        <f>'10'!C500</f>
        <v>441</v>
      </c>
      <c r="D500" s="97">
        <f>'10'!D500</f>
        <v>312</v>
      </c>
      <c r="E500" s="97">
        <f>'10'!E500</f>
        <v>753</v>
      </c>
      <c r="F500" s="129" t="s">
        <v>910</v>
      </c>
      <c r="G500" s="129" t="s">
        <v>551</v>
      </c>
      <c r="H500" s="129">
        <v>2</v>
      </c>
      <c r="I500" s="135">
        <v>53</v>
      </c>
      <c r="J500" s="129">
        <v>27</v>
      </c>
      <c r="K500" s="129">
        <v>26</v>
      </c>
      <c r="L500" s="12">
        <f t="shared" si="37"/>
        <v>80</v>
      </c>
      <c r="M500" s="12">
        <f t="shared" si="38"/>
        <v>106</v>
      </c>
      <c r="N500" s="23">
        <f t="shared" si="39"/>
        <v>0.12018140589569161</v>
      </c>
      <c r="O500" s="23">
        <f t="shared" si="40"/>
        <v>8.6538461538461536E-2</v>
      </c>
      <c r="P500" s="23">
        <f t="shared" si="41"/>
        <v>0.10624169986719788</v>
      </c>
    </row>
    <row r="501" spans="1:16" x14ac:dyDescent="0.25">
      <c r="A501" s="9" t="str">
        <f>'10'!A501</f>
        <v>York City SD</v>
      </c>
      <c r="B501" s="10" t="str">
        <f>'10'!B501</f>
        <v>York</v>
      </c>
      <c r="C501" s="97">
        <f>'10'!C501</f>
        <v>2134</v>
      </c>
      <c r="D501" s="97">
        <f>'10'!D501</f>
        <v>1425</v>
      </c>
      <c r="E501" s="97">
        <f>'10'!E501</f>
        <v>3559</v>
      </c>
      <c r="F501" s="129" t="s">
        <v>922</v>
      </c>
      <c r="G501" s="129" t="s">
        <v>923</v>
      </c>
      <c r="H501" s="129">
        <v>2</v>
      </c>
      <c r="I501" s="135">
        <v>241</v>
      </c>
      <c r="J501" s="129">
        <v>106</v>
      </c>
      <c r="K501" s="129">
        <v>164</v>
      </c>
      <c r="L501" s="12">
        <f t="shared" si="37"/>
        <v>347</v>
      </c>
      <c r="M501" s="12">
        <f t="shared" si="38"/>
        <v>511</v>
      </c>
      <c r="N501" s="23">
        <f t="shared" si="39"/>
        <v>0.11293345829428304</v>
      </c>
      <c r="O501" s="23">
        <f t="shared" si="40"/>
        <v>7.4385964912280708E-2</v>
      </c>
      <c r="P501" s="23">
        <f t="shared" si="41"/>
        <v>9.7499297555493122E-2</v>
      </c>
    </row>
    <row r="502" spans="1:16" x14ac:dyDescent="0.25">
      <c r="A502" s="9" t="str">
        <f>'10'!A502</f>
        <v>York Suburban SD</v>
      </c>
      <c r="B502" s="10" t="str">
        <f>'10'!B502</f>
        <v>York</v>
      </c>
      <c r="C502" s="97">
        <f>'10'!C502</f>
        <v>514</v>
      </c>
      <c r="D502" s="97">
        <f>'10'!D502</f>
        <v>403</v>
      </c>
      <c r="E502" s="97">
        <f>'10'!E502</f>
        <v>917</v>
      </c>
      <c r="F502" s="129" t="s">
        <v>922</v>
      </c>
      <c r="G502" s="129" t="s">
        <v>923</v>
      </c>
      <c r="H502" s="129">
        <v>2</v>
      </c>
      <c r="I502" s="135">
        <v>60</v>
      </c>
      <c r="J502" s="129">
        <v>18</v>
      </c>
      <c r="K502" s="129">
        <v>32</v>
      </c>
      <c r="L502" s="12">
        <f t="shared" si="37"/>
        <v>78</v>
      </c>
      <c r="M502" s="12">
        <f t="shared" si="38"/>
        <v>110</v>
      </c>
      <c r="N502" s="23">
        <f t="shared" si="39"/>
        <v>0.11673151750972763</v>
      </c>
      <c r="O502" s="23">
        <f t="shared" si="40"/>
        <v>4.4665012406947889E-2</v>
      </c>
      <c r="P502" s="23">
        <f t="shared" si="41"/>
        <v>8.5059978189749183E-2</v>
      </c>
    </row>
    <row r="503" spans="1:16" x14ac:dyDescent="0.25">
      <c r="A503" s="9" t="str">
        <f>'10'!A503</f>
        <v>Yough SD</v>
      </c>
      <c r="B503" s="10" t="str">
        <f>'10'!B503</f>
        <v>Westmoreland</v>
      </c>
      <c r="C503" s="97">
        <f>'10'!C503</f>
        <v>320</v>
      </c>
      <c r="D503" s="97">
        <f>'10'!D503</f>
        <v>261</v>
      </c>
      <c r="E503" s="97">
        <f>'10'!E503</f>
        <v>581</v>
      </c>
      <c r="F503" s="129" t="s">
        <v>918</v>
      </c>
      <c r="G503" s="129" t="s">
        <v>571</v>
      </c>
      <c r="H503" s="129">
        <v>2</v>
      </c>
      <c r="I503" s="135">
        <v>38</v>
      </c>
      <c r="J503" s="129">
        <v>26</v>
      </c>
      <c r="K503" s="129">
        <v>37</v>
      </c>
      <c r="L503" s="12">
        <f t="shared" si="37"/>
        <v>64</v>
      </c>
      <c r="M503" s="12">
        <f t="shared" si="38"/>
        <v>101</v>
      </c>
      <c r="N503" s="23">
        <f t="shared" si="39"/>
        <v>0.11874999999999999</v>
      </c>
      <c r="O503" s="23">
        <f t="shared" si="40"/>
        <v>9.9616858237547887E-2</v>
      </c>
      <c r="P503" s="23">
        <f t="shared" si="41"/>
        <v>0.11015490533562823</v>
      </c>
    </row>
    <row r="504" spans="1:16" x14ac:dyDescent="0.25">
      <c r="A504" s="171" t="s">
        <v>528</v>
      </c>
      <c r="B504" s="183"/>
      <c r="C504" s="50">
        <f>'10'!C504</f>
        <v>418384</v>
      </c>
      <c r="D504" s="50">
        <f>'10'!D504</f>
        <v>299039</v>
      </c>
      <c r="E504" s="50">
        <f>'10'!E504</f>
        <v>717423</v>
      </c>
      <c r="F504" s="14"/>
      <c r="G504" s="14"/>
      <c r="H504" s="80">
        <v>82</v>
      </c>
      <c r="I504" s="80">
        <v>38004</v>
      </c>
      <c r="J504" s="80">
        <v>23433</v>
      </c>
      <c r="K504" s="80">
        <v>29253</v>
      </c>
      <c r="L504" s="80">
        <f>SUM(I504:J504)</f>
        <v>61437</v>
      </c>
      <c r="M504" s="80">
        <f>SUM(I504:K504)</f>
        <v>90690</v>
      </c>
      <c r="N504" s="82">
        <f t="shared" ref="N504" si="42">I504/C504</f>
        <v>9.0835213583693453E-2</v>
      </c>
      <c r="O504" s="82">
        <f t="shared" ref="O504" si="43">J504/D504</f>
        <v>7.8361016456047539E-2</v>
      </c>
      <c r="P504" s="82">
        <f t="shared" ref="P504" si="44">L504/E504</f>
        <v>8.5635671005808295E-2</v>
      </c>
    </row>
    <row r="505" spans="1:16" x14ac:dyDescent="0.25">
      <c r="A505" s="4" t="str">
        <f>'1'!A505</f>
        <v>* 2011-2015 American Community Survey</v>
      </c>
    </row>
    <row r="506" spans="1:16" x14ac:dyDescent="0.25">
      <c r="A506" s="5" t="s">
        <v>655</v>
      </c>
    </row>
    <row r="507" spans="1:16" x14ac:dyDescent="0.25">
      <c r="A507" s="4" t="s">
        <v>676</v>
      </c>
    </row>
  </sheetData>
  <mergeCells count="4">
    <mergeCell ref="A1:P1"/>
    <mergeCell ref="A2:E2"/>
    <mergeCell ref="F2:P2"/>
    <mergeCell ref="A504:B504"/>
  </mergeCells>
  <pageMargins left="0.3" right="0.3" top="0.4" bottom="0.5" header="0.3" footer="0.3"/>
  <pageSetup orientation="landscape" r:id="rId1"/>
  <headerFooter>
    <oddFooter>&amp;L&amp;8Prepared by:  Office of Child Development and Early Learning&amp;C&amp;8&amp;P&amp;R&amp;8Updated 11/1/2011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Table of Contents</vt:lpstr>
      <vt:lpstr>1</vt:lpstr>
      <vt:lpstr>2</vt:lpstr>
      <vt:lpstr>3</vt:lpstr>
      <vt:lpstr>4</vt:lpstr>
      <vt:lpstr>5</vt:lpstr>
      <vt:lpstr>6</vt:lpstr>
      <vt:lpstr>7</vt:lpstr>
      <vt:lpstr>8</vt:lpstr>
      <vt:lpstr>9</vt:lpstr>
      <vt:lpstr>10</vt:lpstr>
      <vt:lpstr>'1'!Print_Titles</vt:lpstr>
      <vt:lpstr>'10'!Print_Titles</vt:lpstr>
      <vt:lpstr>'2'!Print_Titles</vt:lpstr>
      <vt:lpstr>'4'!Print_Titles</vt:lpstr>
      <vt:lpstr>'5'!Print_Titles</vt:lpstr>
      <vt:lpstr>'6'!Print_Titles</vt:lpstr>
      <vt:lpstr>'7'!Print_Titles</vt:lpstr>
      <vt:lpstr>'8'!Print_Titles</vt:lpstr>
      <vt:lpstr>'9'!Print_Titles</vt:lpstr>
    </vt:vector>
  </TitlesOfParts>
  <Company>PA Department of Public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xplocal</dc:creator>
  <cp:lastModifiedBy>Michelle P. Kee</cp:lastModifiedBy>
  <cp:lastPrinted>2012-01-09T16:13:25Z</cp:lastPrinted>
  <dcterms:created xsi:type="dcterms:W3CDTF">2011-07-18T15:58:29Z</dcterms:created>
  <dcterms:modified xsi:type="dcterms:W3CDTF">2017-05-26T16:40:51Z</dcterms:modified>
</cp:coreProperties>
</file>